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mus\Desktop\Semester-project-4-Inverted-pendulum\"/>
    </mc:Choice>
  </mc:AlternateContent>
  <xr:revisionPtr revIDLastSave="0" documentId="8_{4BC85759-604A-4679-B52E-4682344F4985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18" i="1" l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<sst xmlns="http://schemas.openxmlformats.org/spreadsheetml/2006/main" count="12" uniqueCount="10">
  <si>
    <t>Time_Seconds</t>
  </si>
  <si>
    <t>Signal_U</t>
  </si>
  <si>
    <t>Signal_X</t>
  </si>
  <si>
    <t>Signal_Theta</t>
  </si>
  <si>
    <t>Sim_U</t>
  </si>
  <si>
    <t>Sim_X</t>
  </si>
  <si>
    <t>Sim_Theta</t>
  </si>
  <si>
    <t>Act_U</t>
  </si>
  <si>
    <t>Act_X</t>
  </si>
  <si>
    <t>Act_Theta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</si>
</sst>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164" fontId="0" fillId="0" borderId="0" xfId="0" applyNumberFormat="1"/>
    <xf numFmtId="0" fontId="1" fillId="0" borderId="1" xfId="1"/>
  </cellXfs>
  <cellStyles count="2">
    <cellStyle name="Normal" xfId="0" builtinId="0"/>
    <cellStyle name="Normal 2" xfId="1" xr:uid="{58BA5F20-1DF7-42B9-A6B4-3F8BAAB27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Initial</a:t>
            </a:r>
            <a:r>
              <a:rPr lang="da-DK" baseline="0"/>
              <a:t> Position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LQR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Sheet1!$C$2:$C$2002</c:f>
              <c:numCache>
                <c:formatCode>General</c:formatCode>
                <c:ptCount val="2001"/>
                <c:pt idx="0">
                  <c:v>1.3599999999999999E-2</c:v>
                </c:pt>
                <c:pt idx="1">
                  <c:v>1.5349814291302746E-2</c:v>
                </c:pt>
                <c:pt idx="2">
                  <c:v>1.9673029250374258E-2</c:v>
                </c:pt>
                <c:pt idx="3">
                  <c:v>2.5446804744192163E-2</c:v>
                </c:pt>
                <c:pt idx="4">
                  <c:v>3.1960842042675595E-2</c:v>
                </c:pt>
                <c:pt idx="5">
                  <c:v>3.8768538534468065E-2</c:v>
                </c:pt>
                <c:pt idx="6">
                  <c:v>4.5591774826451846E-2</c:v>
                </c:pt>
                <c:pt idx="7">
                  <c:v>5.2260007877521018E-2</c:v>
                </c:pt>
                <c:pt idx="8">
                  <c:v>5.8671308449597781E-2</c:v>
                </c:pt>
                <c:pt idx="9">
                  <c:v>6.4767435904902526E-2</c:v>
                </c:pt>
                <c:pt idx="10">
                  <c:v>7.0517892744562355E-2</c:v>
                </c:pt>
                <c:pt idx="11">
                  <c:v>7.5909723812229907E-2</c:v>
                </c:pt>
                <c:pt idx="12">
                  <c:v>8.0940990826133083E-2</c:v>
                </c:pt>
                <c:pt idx="13">
                  <c:v>8.5616598545263989E-2</c:v>
                </c:pt>
                <c:pt idx="14">
                  <c:v>8.9945625813348432E-2</c:v>
                </c:pt>
                <c:pt idx="15">
                  <c:v>9.3939619792253751E-2</c:v>
                </c:pt>
                <c:pt idx="16">
                  <c:v>9.7611506832090952E-2</c:v>
                </c:pt>
                <c:pt idx="17">
                  <c:v>0.10097489824509025</c:v>
                </c:pt>
                <c:pt idx="18">
                  <c:v>0.10404364909409868</c:v>
                </c:pt>
                <c:pt idx="19">
                  <c:v>0.1068315791821513</c:v>
                </c:pt>
                <c:pt idx="20">
                  <c:v>0.1093522981039622</c:v>
                </c:pt>
                <c:pt idx="21">
                  <c:v>0.11161909712433672</c:v>
                </c:pt>
                <c:pt idx="22">
                  <c:v>0.11364488402376859</c:v>
                </c:pt>
                <c:pt idx="23">
                  <c:v>0.11544214561074027</c:v>
                </c:pt>
                <c:pt idx="24">
                  <c:v>0.1170229280787428</c:v>
                </c:pt>
                <c:pt idx="25">
                  <c:v>0.11839882889369881</c:v>
                </c:pt>
                <c:pt idx="26">
                  <c:v>0.11958099614426901</c:v>
                </c:pt>
                <c:pt idx="27">
                  <c:v>0.12058013272757245</c:v>
                </c:pt>
                <c:pt idx="28">
                  <c:v>0.1214065036666435</c:v>
                </c:pt>
                <c:pt idx="29">
                  <c:v>0.12206994544930574</c:v>
                </c:pt>
                <c:pt idx="30">
                  <c:v>0.12257987665993632</c:v>
                </c:pt>
                <c:pt idx="31">
                  <c:v>0.12294530942187365</c:v>
                </c:pt>
                <c:pt idx="32">
                  <c:v>0.12317486132764481</c:v>
                </c:pt>
                <c:pt idx="33">
                  <c:v>0.12327676763789103</c:v>
                </c:pt>
                <c:pt idx="34">
                  <c:v>0.1232588935977805</c:v>
                </c:pt>
                <c:pt idx="35">
                  <c:v>0.12312874676457393</c:v>
                </c:pt>
                <c:pt idx="36">
                  <c:v>0.12289348927002169</c:v>
                </c:pt>
                <c:pt idx="37">
                  <c:v>0.12255994996165938</c:v>
                </c:pt>
                <c:pt idx="38">
                  <c:v>0.12213463638118877</c:v>
                </c:pt>
                <c:pt idx="39">
                  <c:v>0.12162374654814231</c:v>
                </c:pt>
                <c:pt idx="40">
                  <c:v>0.12103318052431773</c:v>
                </c:pt>
                <c:pt idx="41">
                  <c:v>0.12036855173993138</c:v>
                </c:pt>
                <c:pt idx="42">
                  <c:v>0.11963519806665367</c:v>
                </c:pt>
                <c:pt idx="43">
                  <c:v>0.11883819262603423</c:v>
                </c:pt>
                <c:pt idx="44">
                  <c:v>0.11798235432454639</c:v>
                </c:pt>
                <c:pt idx="45">
                  <c:v>0.11707225810874185</c:v>
                </c:pt>
                <c:pt idx="46">
                  <c:v>0.11611224493591983</c:v>
                </c:pt>
                <c:pt idx="47">
                  <c:v>0.1151064314573516</c:v>
                </c:pt>
                <c:pt idx="48">
                  <c:v>0.11405871941251697</c:v>
                </c:pt>
                <c:pt idx="49">
                  <c:v>0.11297280473403909</c:v>
                </c:pt>
                <c:pt idx="50">
                  <c:v>0.11185218636407636</c:v>
                </c:pt>
                <c:pt idx="51">
                  <c:v>0.11070017478386647</c:v>
                </c:pt>
                <c:pt idx="52">
                  <c:v>0.10951990025893446</c:v>
                </c:pt>
                <c:pt idx="53">
                  <c:v>0.10831432080318669</c:v>
                </c:pt>
                <c:pt idx="54">
                  <c:v>0.10708622986572902</c:v>
                </c:pt>
                <c:pt idx="55">
                  <c:v>0.10583826374477813</c:v>
                </c:pt>
                <c:pt idx="56">
                  <c:v>0.10457290873348944</c:v>
                </c:pt>
                <c:pt idx="57">
                  <c:v>0.10329250800291107</c:v>
                </c:pt>
                <c:pt idx="58">
                  <c:v>0.10199926822759643</c:v>
                </c:pt>
                <c:pt idx="59">
                  <c:v>0.10069526595967622</c:v>
                </c:pt>
                <c:pt idx="60">
                  <c:v>9.9382453757407119E-2</c:v>
                </c:pt>
                <c:pt idx="61">
                  <c:v>9.8062666074386906E-2</c:v>
                </c:pt>
                <c:pt idx="62">
                  <c:v>9.6737624915755896E-2</c:v>
                </c:pt>
                <c:pt idx="63">
                  <c:v>9.5408945267799528E-2</c:v>
                </c:pt>
                <c:pt idx="64">
                  <c:v>9.4078140307427935E-2</c:v>
                </c:pt>
                <c:pt idx="65">
                  <c:v>9.2746626398040641E-2</c:v>
                </c:pt>
                <c:pt idx="66">
                  <c:v>9.1415727878290734E-2</c:v>
                </c:pt>
                <c:pt idx="67">
                  <c:v>9.0086681650245554E-2</c:v>
                </c:pt>
                <c:pt idx="68">
                  <c:v>8.876064157340359E-2</c:v>
                </c:pt>
                <c:pt idx="69">
                  <c:v>8.7438682670971546E-2</c:v>
                </c:pt>
                <c:pt idx="70">
                  <c:v>8.6121805154734221E-2</c:v>
                </c:pt>
                <c:pt idx="71">
                  <c:v>8.4810938274764672E-2</c:v>
                </c:pt>
                <c:pt idx="72">
                  <c:v>8.3506944000125011E-2</c:v>
                </c:pt>
                <c:pt idx="73">
                  <c:v>8.2210620536600776E-2</c:v>
                </c:pt>
                <c:pt idx="74">
                  <c:v>8.092270568739604E-2</c:v>
                </c:pt>
                <c:pt idx="75">
                  <c:v>7.964388006259257E-2</c:v>
                </c:pt>
                <c:pt idx="76">
                  <c:v>7.8374770143047376E-2</c:v>
                </c:pt>
                <c:pt idx="77">
                  <c:v>7.7115951204268146E-2</c:v>
                </c:pt>
                <c:pt idx="78">
                  <c:v>7.5867950105668061E-2</c:v>
                </c:pt>
                <c:pt idx="79">
                  <c:v>7.4631247950459764E-2</c:v>
                </c:pt>
                <c:pt idx="80">
                  <c:v>7.3406282621305052E-2</c:v>
                </c:pt>
                <c:pt idx="81">
                  <c:v>7.2193451196691627E-2</c:v>
                </c:pt>
                <c:pt idx="82">
                  <c:v>7.0993112252862575E-2</c:v>
                </c:pt>
                <c:pt idx="83">
                  <c:v>6.9805588055978252E-2</c:v>
                </c:pt>
                <c:pt idx="84">
                  <c:v>6.8631166649044617E-2</c:v>
                </c:pt>
                <c:pt idx="85">
                  <c:v>6.7470103837997161E-2</c:v>
                </c:pt>
                <c:pt idx="86">
                  <c:v>6.6322625081186068E-2</c:v>
                </c:pt>
                <c:pt idx="87">
                  <c:v>6.5188927286365966E-2</c:v>
                </c:pt>
                <c:pt idx="88">
                  <c:v>6.4069180519153612E-2</c:v>
                </c:pt>
                <c:pt idx="89">
                  <c:v>6.2963529626778564E-2</c:v>
                </c:pt>
                <c:pt idx="90">
                  <c:v>6.1872095780816518E-2</c:v>
                </c:pt>
                <c:pt idx="91">
                  <c:v>6.0794977942461456E-2</c:v>
                </c:pt>
                <c:pt idx="92">
                  <c:v>5.9732254253762739E-2</c:v>
                </c:pt>
                <c:pt idx="93">
                  <c:v>5.8683983358125566E-2</c:v>
                </c:pt>
                <c:pt idx="94">
                  <c:v>5.7650205653248771E-2</c:v>
                </c:pt>
                <c:pt idx="95">
                  <c:v>5.6630944479552518E-2</c:v>
                </c:pt>
                <c:pt idx="96">
                  <c:v>5.5626207247030171E-2</c:v>
                </c:pt>
                <c:pt idx="97">
                  <c:v>5.463598650334351E-2</c:v>
                </c:pt>
                <c:pt idx="98">
                  <c:v>5.3660260945868732E-2</c:v>
                </c:pt>
                <c:pt idx="99">
                  <c:v>5.2698996380291935E-2</c:v>
                </c:pt>
                <c:pt idx="100">
                  <c:v>5.1752146628247682E-2</c:v>
                </c:pt>
                <c:pt idx="101">
                  <c:v>5.081965438639198E-2</c:v>
                </c:pt>
                <c:pt idx="102">
                  <c:v>4.9901452039202335E-2</c:v>
                </c:pt>
                <c:pt idx="103">
                  <c:v>4.8997462427701852E-2</c:v>
                </c:pt>
                <c:pt idx="104">
                  <c:v>4.8107599576212023E-2</c:v>
                </c:pt>
                <c:pt idx="105">
                  <c:v>4.7231769379149441E-2</c:v>
                </c:pt>
                <c:pt idx="106">
                  <c:v>4.6369870249795594E-2</c:v>
                </c:pt>
                <c:pt idx="107">
                  <c:v>4.5521793732885674E-2</c:v>
                </c:pt>
                <c:pt idx="108">
                  <c:v>4.4687425082782187E-2</c:v>
                </c:pt>
                <c:pt idx="109">
                  <c:v>4.386664380892194E-2</c:v>
                </c:pt>
                <c:pt idx="110">
                  <c:v>4.305932419015053E-2</c:v>
                </c:pt>
                <c:pt idx="111">
                  <c:v>4.226533575948687E-2</c:v>
                </c:pt>
                <c:pt idx="112">
                  <c:v>4.1484543760791533E-2</c:v>
                </c:pt>
                <c:pt idx="113">
                  <c:v>4.0716809578746217E-2</c:v>
                </c:pt>
                <c:pt idx="114">
                  <c:v>3.9961991143488335E-2</c:v>
                </c:pt>
                <c:pt idx="115">
                  <c:v>3.9219943311183253E-2</c:v>
                </c:pt>
                <c:pt idx="116">
                  <c:v>3.8490518221758321E-2</c:v>
                </c:pt>
                <c:pt idx="117">
                  <c:v>3.7773565634966262E-2</c:v>
                </c:pt>
                <c:pt idx="118">
                  <c:v>3.7068933245891583E-2</c:v>
                </c:pt>
                <c:pt idx="119">
                  <c:v>3.6376466980961877E-2</c:v>
                </c:pt>
                <c:pt idx="120">
                  <c:v>3.5696011275476044E-2</c:v>
                </c:pt>
                <c:pt idx="121">
                  <c:v>3.5027409333614104E-2</c:v>
                </c:pt>
                <c:pt idx="122">
                  <c:v>3.4370503371847431E-2</c:v>
                </c:pt>
                <c:pt idx="123">
                  <c:v>3.372513484662483E-2</c:v>
                </c:pt>
                <c:pt idx="124">
                  <c:v>3.3091144667167866E-2</c:v>
                </c:pt>
                <c:pt idx="125">
                  <c:v>3.2468373394169067E-2</c:v>
                </c:pt>
                <c:pt idx="126">
                  <c:v>3.1856661425148237E-2</c:v>
                </c:pt>
                <c:pt idx="127">
                  <c:v>3.1255849167185601E-2</c:v>
                </c:pt>
                <c:pt idx="128">
                  <c:v>3.0665777197715547E-2</c:v>
                </c:pt>
                <c:pt idx="129">
                  <c:v>3.0086286414031313E-2</c:v>
                </c:pt>
                <c:pt idx="130">
                  <c:v>2.9517218172119001E-2</c:v>
                </c:pt>
                <c:pt idx="131">
                  <c:v>2.8958414415408862E-2</c:v>
                </c:pt>
                <c:pt idx="132">
                  <c:v>2.8409717794002656E-2</c:v>
                </c:pt>
                <c:pt idx="133">
                  <c:v>2.787097177490808E-2</c:v>
                </c:pt>
                <c:pt idx="134">
                  <c:v>2.7342020743784785E-2</c:v>
                </c:pt>
                <c:pt idx="135">
                  <c:v>2.6822710098681101E-2</c:v>
                </c:pt>
                <c:pt idx="136">
                  <c:v>2.6312886336216545E-2</c:v>
                </c:pt>
                <c:pt idx="137">
                  <c:v>2.5812397130642088E-2</c:v>
                </c:pt>
                <c:pt idx="138">
                  <c:v>2.5321091406188257E-2</c:v>
                </c:pt>
                <c:pt idx="139">
                  <c:v>2.4838819403090167E-2</c:v>
                </c:pt>
                <c:pt idx="140">
                  <c:v>2.4365432737658694E-2</c:v>
                </c:pt>
                <c:pt idx="141">
                  <c:v>2.3900784456747984E-2</c:v>
                </c:pt>
                <c:pt idx="142">
                  <c:v>2.344472908695136E-2</c:v>
                </c:pt>
                <c:pt idx="143">
                  <c:v>2.2997122678840499E-2</c:v>
                </c:pt>
                <c:pt idx="144">
                  <c:v>2.2557822846546328E-2</c:v>
                </c:pt>
                <c:pt idx="145">
                  <c:v>2.2126688802964454E-2</c:v>
                </c:pt>
                <c:pt idx="146">
                  <c:v>2.170358139085311E-2</c:v>
                </c:pt>
                <c:pt idx="147">
                  <c:v>2.1288363110077379E-2</c:v>
                </c:pt>
                <c:pt idx="148">
                  <c:v>2.0880898141240115E-2</c:v>
                </c:pt>
                <c:pt idx="149">
                  <c:v>2.0481052365927069E-2</c:v>
                </c:pt>
                <c:pt idx="150">
                  <c:v>2.0088693383781622E-2</c:v>
                </c:pt>
                <c:pt idx="151">
                  <c:v>1.9703690526612937E-2</c:v>
                </c:pt>
                <c:pt idx="152">
                  <c:v>1.9325914869730332E-2</c:v>
                </c:pt>
                <c:pt idx="153">
                  <c:v>1.8955239240686247E-2</c:v>
                </c:pt>
                <c:pt idx="154">
                  <c:v>1.8591538225600203E-2</c:v>
                </c:pt>
                <c:pt idx="155">
                  <c:v>1.8234688173226762E-2</c:v>
                </c:pt>
                <c:pt idx="156">
                  <c:v>1.7884567196921507E-2</c:v>
                </c:pt>
                <c:pt idx="157">
                  <c:v>1.7541055174650537E-2</c:v>
                </c:pt>
                <c:pt idx="158">
                  <c:v>1.7204033747180918E-2</c:v>
                </c:pt>
                <c:pt idx="159">
                  <c:v>1.6873386314581858E-2</c:v>
                </c:pt>
                <c:pt idx="160">
                  <c:v>1.6548998031159046E-2</c:v>
                </c:pt>
                <c:pt idx="161">
                  <c:v>1.623075579893778E-2</c:v>
                </c:pt>
                <c:pt idx="162">
                  <c:v>1.5918548259803832E-2</c:v>
                </c:pt>
                <c:pt idx="163">
                  <c:v>1.5612265786404894E-2</c:v>
                </c:pt>
                <c:pt idx="164">
                  <c:v>1.5311800471909479E-2</c:v>
                </c:pt>
                <c:pt idx="165">
                  <c:v>1.5017046118714582E-2</c:v>
                </c:pt>
                <c:pt idx="166">
                  <c:v>1.4727898226188132E-2</c:v>
                </c:pt>
                <c:pt idx="167">
                  <c:v>1.4444253977527188E-2</c:v>
                </c:pt>
                <c:pt idx="168">
                  <c:v>1.4166012225808124E-2</c:v>
                </c:pt>
                <c:pt idx="169">
                  <c:v>1.3893073479300504E-2</c:v>
                </c:pt>
                <c:pt idx="170">
                  <c:v>1.3625339886112097E-2</c:v>
                </c:pt>
                <c:pt idx="171">
                  <c:v>1.3362715218228415E-2</c:v>
                </c:pt>
                <c:pt idx="172">
                  <c:v>1.310510485500635E-2</c:v>
                </c:pt>
                <c:pt idx="173">
                  <c:v>1.2852415766177835E-2</c:v>
                </c:pt>
                <c:pt idx="174">
                  <c:v>1.2604556494416046E-2</c:v>
                </c:pt>
                <c:pt idx="175">
                  <c:v>1.236143713751338E-2</c:v>
                </c:pt>
                <c:pt idx="176">
                  <c:v>1.2122969330217427E-2</c:v>
                </c:pt>
                <c:pt idx="177">
                  <c:v>1.1889066225768163E-2</c:v>
                </c:pt>
                <c:pt idx="178">
                  <c:v>1.1659642477176942E-2</c:v>
                </c:pt>
                <c:pt idx="179">
                  <c:v>1.1434614218285181E-2</c:v>
                </c:pt>
                <c:pt idx="180">
                  <c:v>1.1213899044638228E-2</c:v>
                </c:pt>
                <c:pt idx="181">
                  <c:v>1.0997415994207553E-2</c:v>
                </c:pt>
                <c:pt idx="182">
                  <c:v>1.078508552799223E-2</c:v>
                </c:pt>
                <c:pt idx="183">
                  <c:v>1.0576829510528588E-2</c:v>
                </c:pt>
                <c:pt idx="184">
                  <c:v>1.0372571190334978E-2</c:v>
                </c:pt>
                <c:pt idx="185">
                  <c:v>1.0172235180316711E-2</c:v>
                </c:pt>
                <c:pt idx="186">
                  <c:v>9.9757474381545457E-3</c:v>
                </c:pt>
                <c:pt idx="187">
                  <c:v>9.7830352466983898E-3</c:v>
                </c:pt>
                <c:pt idx="188">
                  <c:v>9.5940271943863818E-3</c:v>
                </c:pt>
                <c:pt idx="189">
                  <c:v>9.4086531557080241E-3</c:v>
                </c:pt>
                <c:pt idx="190">
                  <c:v>9.2268442717286878E-3</c:v>
                </c:pt>
                <c:pt idx="191">
                  <c:v>9.0485329306914664E-3</c:v>
                </c:pt>
                <c:pt idx="192">
                  <c:v>8.873652748711193E-3</c:v>
                </c:pt>
                <c:pt idx="193">
                  <c:v>8.7021385505742163E-3</c:v>
                </c:pt>
                <c:pt idx="194">
                  <c:v>8.5339263506564993E-3</c:v>
                </c:pt>
                <c:pt idx="195">
                  <c:v>8.368953333971545E-3</c:v>
                </c:pt>
                <c:pt idx="196">
                  <c:v>8.207157837358715E-3</c:v>
                </c:pt>
                <c:pt idx="197">
                  <c:v>8.0484793308215948E-3</c:v>
                </c:pt>
                <c:pt idx="198">
                  <c:v>7.8928583990252078E-3</c:v>
                </c:pt>
                <c:pt idx="199">
                  <c:v>7.7402367229600722E-3</c:v>
                </c:pt>
                <c:pt idx="200">
                  <c:v>7.5905570617803781E-3</c:v>
                </c:pt>
                <c:pt idx="201">
                  <c:v>7.4437632348228122E-3</c:v>
                </c:pt>
                <c:pt idx="202">
                  <c:v>7.2998001038119308E-3</c:v>
                </c:pt>
                <c:pt idx="203">
                  <c:v>7.1586135552573456E-3</c:v>
                </c:pt>
                <c:pt idx="204">
                  <c:v>7.0201504830474095E-3</c:v>
                </c:pt>
                <c:pt idx="205">
                  <c:v>6.8843587712435475E-3</c:v>
                </c:pt>
                <c:pt idx="206">
                  <c:v>6.7511872770788543E-3</c:v>
                </c:pt>
                <c:pt idx="207">
                  <c:v>6.620585814164132E-3</c:v>
                </c:pt>
                <c:pt idx="208">
                  <c:v>6.492505135904051E-3</c:v>
                </c:pt>
                <c:pt idx="209">
                  <c:v>6.366896919125749E-3</c:v>
                </c:pt>
                <c:pt idx="210">
                  <c:v>6.2437137479217459E-3</c:v>
                </c:pt>
                <c:pt idx="211">
                  <c:v>6.122909097708731E-3</c:v>
                </c:pt>
                <c:pt idx="212">
                  <c:v>6.0044373195033991E-3</c:v>
                </c:pt>
                <c:pt idx="213">
                  <c:v>5.8882536244162335E-3</c:v>
                </c:pt>
                <c:pt idx="214">
                  <c:v>5.7743140683638129E-3</c:v>
                </c:pt>
                <c:pt idx="215">
                  <c:v>5.6625755369999493E-3</c:v>
                </c:pt>
                <c:pt idx="216">
                  <c:v>5.5529957308657271E-3</c:v>
                </c:pt>
                <c:pt idx="217">
                  <c:v>5.4455331507582538E-3</c:v>
                </c:pt>
                <c:pt idx="218">
                  <c:v>5.3401470833177268E-3</c:v>
                </c:pt>
                <c:pt idx="219">
                  <c:v>5.2367975868322161E-3</c:v>
                </c:pt>
                <c:pt idx="220">
                  <c:v>5.135445477259375E-3</c:v>
                </c:pt>
                <c:pt idx="221">
                  <c:v>5.0360523144641163E-3</c:v>
                </c:pt>
                <c:pt idx="222">
                  <c:v>4.9385803886711314E-3</c:v>
                </c:pt>
                <c:pt idx="223">
                  <c:v>4.8429927071309848E-3</c:v>
                </c:pt>
                <c:pt idx="224">
                  <c:v>4.7492529809983839E-3</c:v>
                </c:pt>
                <c:pt idx="225">
                  <c:v>4.6573256124210916E-3</c:v>
                </c:pt>
                <c:pt idx="226">
                  <c:v>4.5671756818378446E-3</c:v>
                </c:pt>
                <c:pt idx="227">
                  <c:v>4.4787689354835363E-3</c:v>
                </c:pt>
                <c:pt idx="228">
                  <c:v>4.3920717730998246E-3</c:v>
                </c:pt>
                <c:pt idx="229">
                  <c:v>4.3070512358492439E-3</c:v>
                </c:pt>
                <c:pt idx="230">
                  <c:v>4.22367499443082E-3</c:v>
                </c:pt>
                <c:pt idx="231">
                  <c:v>4.1419113373951247E-3</c:v>
                </c:pt>
                <c:pt idx="232">
                  <c:v>4.0617291596566386E-3</c:v>
                </c:pt>
                <c:pt idx="233">
                  <c:v>3.9830979512012329E-3</c:v>
                </c:pt>
                <c:pt idx="234">
                  <c:v>3.9059877859865429E-3</c:v>
                </c:pt>
                <c:pt idx="235">
                  <c:v>3.8303693110329547E-3</c:v>
                </c:pt>
                <c:pt idx="236">
                  <c:v>3.7562137357028888E-3</c:v>
                </c:pt>
                <c:pt idx="237">
                  <c:v>3.683492821166038E-3</c:v>
                </c:pt>
                <c:pt idx="238">
                  <c:v>3.6121788700481852E-3</c:v>
                </c:pt>
                <c:pt idx="239">
                  <c:v>3.5422447162612048E-3</c:v>
                </c:pt>
                <c:pt idx="240">
                  <c:v>3.4736637150118359E-3</c:v>
                </c:pt>
                <c:pt idx="241">
                  <c:v>3.4064097329867954E-3</c:v>
                </c:pt>
                <c:pt idx="242">
                  <c:v>3.3404571387117919E-3</c:v>
                </c:pt>
                <c:pt idx="243">
                  <c:v>3.275780793081997E-3</c:v>
                </c:pt>
                <c:pt idx="244">
                  <c:v>3.2123560400615161E-3</c:v>
                </c:pt>
                <c:pt idx="245">
                  <c:v>3.150158697549412E-3</c:v>
                </c:pt>
                <c:pt idx="246">
                  <c:v>3.0891650484098257E-3</c:v>
                </c:pt>
                <c:pt idx="247">
                  <c:v>3.0293518316637487E-3</c:v>
                </c:pt>
                <c:pt idx="248">
                  <c:v>2.9706962338400056E-3</c:v>
                </c:pt>
                <c:pt idx="249">
                  <c:v>2.9131758804830125E-3</c:v>
                </c:pt>
                <c:pt idx="250">
                  <c:v>2.8567688278148895E-3</c:v>
                </c:pt>
                <c:pt idx="251">
                  <c:v>2.8014535545495202E-3</c:v>
                </c:pt>
                <c:pt idx="252">
                  <c:v>2.7472089538561552E-3</c:v>
                </c:pt>
                <c:pt idx="253">
                  <c:v>2.694014325470184E-3</c:v>
                </c:pt>
                <c:pt idx="254">
                  <c:v>2.6418493679487109E-3</c:v>
                </c:pt>
                <c:pt idx="255">
                  <c:v>2.5906941710685865E-3</c:v>
                </c:pt>
                <c:pt idx="256">
                  <c:v>2.5405292083645727E-3</c:v>
                </c:pt>
                <c:pt idx="257">
                  <c:v>2.4913353298053292E-3</c:v>
                </c:pt>
                <c:pt idx="258">
                  <c:v>2.4430937546049457E-3</c:v>
                </c:pt>
                <c:pt idx="259">
                  <c:v>2.3957860641677484E-3</c:v>
                </c:pt>
                <c:pt idx="260">
                  <c:v>2.3493941951641512E-3</c:v>
                </c:pt>
                <c:pt idx="261">
                  <c:v>2.3039004327353287E-3</c:v>
                </c:pt>
                <c:pt idx="262">
                  <c:v>2.2592874038245255E-3</c:v>
                </c:pt>
                <c:pt idx="263">
                  <c:v>2.2155380706328359E-3</c:v>
                </c:pt>
                <c:pt idx="264">
                  <c:v>2.1726357241973119E-3</c:v>
                </c:pt>
                <c:pt idx="265">
                  <c:v>2.1305639780892865E-3</c:v>
                </c:pt>
                <c:pt idx="266">
                  <c:v>2.0893067622308266E-3</c:v>
                </c:pt>
                <c:pt idx="267">
                  <c:v>2.0488483168272535E-3</c:v>
                </c:pt>
                <c:pt idx="268">
                  <c:v>2.0091731864136943E-3</c:v>
                </c:pt>
                <c:pt idx="269">
                  <c:v>1.970266214013664E-3</c:v>
                </c:pt>
                <c:pt idx="270">
                  <c:v>1.9321125354076903E-3</c:v>
                </c:pt>
                <c:pt idx="271">
                  <c:v>1.8946975735100364E-3</c:v>
                </c:pt>
                <c:pt idx="272">
                  <c:v>1.8580070328515933E-3</c:v>
                </c:pt>
                <c:pt idx="273">
                  <c:v>1.8220268941670451E-3</c:v>
                </c:pt>
                <c:pt idx="274">
                  <c:v>1.7867434090844396E-3</c:v>
                </c:pt>
                <c:pt idx="275">
                  <c:v>1.7521430949153194E-3</c:v>
                </c:pt>
                <c:pt idx="276">
                  <c:v>1.718212729543602E-3</c:v>
                </c:pt>
                <c:pt idx="277">
                  <c:v>1.6849393464114205E-3</c:v>
                </c:pt>
                <c:pt idx="278">
                  <c:v>1.6523102296001656E-3</c:v>
                </c:pt>
                <c:pt idx="279">
                  <c:v>1.620312909004997E-3</c:v>
                </c:pt>
                <c:pt idx="280">
                  <c:v>1.588935155601118E-3</c:v>
                </c:pt>
                <c:pt idx="281">
                  <c:v>1.5581649768001379E-3</c:v>
                </c:pt>
                <c:pt idx="282">
                  <c:v>1.5279906118948658E-3</c:v>
                </c:pt>
                <c:pt idx="283">
                  <c:v>1.4984005275909167E-3</c:v>
                </c:pt>
                <c:pt idx="284">
                  <c:v>1.4693834136235264E-3</c:v>
                </c:pt>
                <c:pt idx="285">
                  <c:v>1.4409281784580064E-3</c:v>
                </c:pt>
                <c:pt idx="286">
                  <c:v>1.4130239450722906E-3</c:v>
                </c:pt>
                <c:pt idx="287">
                  <c:v>1.3856600468200541E-3</c:v>
                </c:pt>
                <c:pt idx="288">
                  <c:v>1.358826023372907E-3</c:v>
                </c:pt>
                <c:pt idx="289">
                  <c:v>1.3325116167401954E-3</c:v>
                </c:pt>
                <c:pt idx="290">
                  <c:v>1.3067067673649636E-3</c:v>
                </c:pt>
                <c:pt idx="291">
                  <c:v>1.2814016102946557E-3</c:v>
                </c:pt>
                <c:pt idx="292">
                  <c:v>1.2565864714251618E-3</c:v>
                </c:pt>
                <c:pt idx="293">
                  <c:v>1.2322518638168362E-3</c:v>
                </c:pt>
                <c:pt idx="294">
                  <c:v>1.208388484081139E-3</c:v>
                </c:pt>
                <c:pt idx="295">
                  <c:v>1.1849872088365763E-3</c:v>
                </c:pt>
                <c:pt idx="296">
                  <c:v>1.1620390912326364E-3</c:v>
                </c:pt>
                <c:pt idx="297">
                  <c:v>1.1395353575404448E-3</c:v>
                </c:pt>
                <c:pt idx="298">
                  <c:v>1.1174674038088798E-3</c:v>
                </c:pt>
                <c:pt idx="299">
                  <c:v>1.0958267925849146E-3</c:v>
                </c:pt>
                <c:pt idx="300">
                  <c:v>1.0746052496969762E-3</c:v>
                </c:pt>
                <c:pt idx="301">
                  <c:v>1.0537946611001261E-3</c:v>
                </c:pt>
                <c:pt idx="302">
                  <c:v>1.0333870697818981E-3</c:v>
                </c:pt>
                <c:pt idx="303">
                  <c:v>1.0133746727276414E-3</c:v>
                </c:pt>
                <c:pt idx="304">
                  <c:v>9.9374981794424287E-4</c:v>
                </c:pt>
                <c:pt idx="305">
                  <c:v>9.7450500154112147E-4</c:v>
                </c:pt>
                <c:pt idx="306">
                  <c:v>9.5563286486740695E-4</c:v>
                </c:pt>
                <c:pt idx="307">
                  <c:v>9.3712619170423575E-4</c:v>
                </c:pt>
                <c:pt idx="308">
                  <c:v>9.1897790551111582E-4</c:v>
                </c:pt>
                <c:pt idx="309">
                  <c:v>9.011810667253321E-4</c:v>
                </c:pt>
                <c:pt idx="310">
                  <c:v>8.8372887011338235E-4</c:v>
                </c:pt>
                <c:pt idx="311">
                  <c:v>8.666146421734516E-4</c:v>
                </c:pt>
                <c:pt idx="312">
                  <c:v>8.4983183858795244E-4</c:v>
                </c:pt>
                <c:pt idx="313">
                  <c:v>8.3337404172517584E-4</c:v>
                </c:pt>
                <c:pt idx="314">
                  <c:v>8.1723495818911487E-4</c:v>
                </c:pt>
                <c:pt idx="315">
                  <c:v>8.0140841641654077E-4</c:v>
                </c:pt>
                <c:pt idx="316">
                  <c:v>7.8588836432042853E-4</c:v>
                </c:pt>
                <c:pt idx="317">
                  <c:v>7.7066886697884566E-4</c:v>
                </c:pt>
                <c:pt idx="318">
                  <c:v>7.5574410436843396E-4</c:v>
                </c:pt>
                <c:pt idx="319">
                  <c:v>7.4110836914163044E-4</c:v>
                </c:pt>
                <c:pt idx="320">
                  <c:v>7.2675606444679063E-4</c:v>
                </c:pt>
                <c:pt idx="321">
                  <c:v>7.1268170179039083E-4</c:v>
                </c:pt>
                <c:pt idx="322">
                  <c:v>6.9887989894050365E-4</c:v>
                </c:pt>
                <c:pt idx="323">
                  <c:v>6.8534537787075483E-4</c:v>
                </c:pt>
                <c:pt idx="324">
                  <c:v>6.7207296274398513E-4</c:v>
                </c:pt>
                <c:pt idx="325">
                  <c:v>6.5905757793485416E-4</c:v>
                </c:pt>
                <c:pt idx="326">
                  <c:v>6.4629424609063989E-4</c:v>
                </c:pt>
                <c:pt idx="327">
                  <c:v>6.337780862294989E-4</c:v>
                </c:pt>
                <c:pt idx="328">
                  <c:v>6.2150431187546864E-4</c:v>
                </c:pt>
                <c:pt idx="329">
                  <c:v>6.0946822922950457E-4</c:v>
                </c:pt>
                <c:pt idx="330">
                  <c:v>5.976652353758598E-4</c:v>
                </c:pt>
                <c:pt idx="331">
                  <c:v>5.860908165231277E-4</c:v>
                </c:pt>
                <c:pt idx="332">
                  <c:v>5.7474054627928051E-4</c:v>
                </c:pt>
                <c:pt idx="333">
                  <c:v>5.6361008396004929E-4</c:v>
                </c:pt>
                <c:pt idx="334">
                  <c:v>5.5269517293000416E-4</c:v>
                </c:pt>
                <c:pt idx="335">
                  <c:v>5.4199163897570473E-4</c:v>
                </c:pt>
                <c:pt idx="336">
                  <c:v>5.3149538871030309E-4</c:v>
                </c:pt>
                <c:pt idx="337">
                  <c:v>5.2120240800899423E-4</c:v>
                </c:pt>
                <c:pt idx="338">
                  <c:v>5.1110876047471838E-4</c:v>
                </c:pt>
                <c:pt idx="339">
                  <c:v>5.0121058593353333E-4</c:v>
                </c:pt>
                <c:pt idx="340">
                  <c:v>4.9150409895908423E-4</c:v>
                </c:pt>
                <c:pt idx="341">
                  <c:v>4.819855874256102E-4</c:v>
                </c:pt>
                <c:pt idx="342">
                  <c:v>4.7265141108893696E-4</c:v>
                </c:pt>
                <c:pt idx="343">
                  <c:v>4.634980001949168E-4</c:v>
                </c:pt>
                <c:pt idx="344">
                  <c:v>4.5452185411478519E-4</c:v>
                </c:pt>
                <c:pt idx="345">
                  <c:v>4.4571954000691556E-4</c:v>
                </c:pt>
                <c:pt idx="346">
                  <c:v>4.3708769150446275E-4</c:v>
                </c:pt>
                <c:pt idx="347">
                  <c:v>4.2862300742839502E-4</c:v>
                </c:pt>
                <c:pt idx="348">
                  <c:v>4.2032225052542532E-4</c:v>
                </c:pt>
                <c:pt idx="349">
                  <c:v>4.1218224623036057E-4</c:v>
                </c:pt>
                <c:pt idx="350">
                  <c:v>4.0419988145239767E-4</c:v>
                </c:pt>
                <c:pt idx="351">
                  <c:v>3.9637210338490408E-4</c:v>
                </c:pt>
                <c:pt idx="352">
                  <c:v>3.8869591833822891E-4</c:v>
                </c:pt>
                <c:pt idx="353">
                  <c:v>3.811683905951003E-4</c:v>
                </c:pt>
                <c:pt idx="354">
                  <c:v>3.7378664128817244E-4</c:v>
                </c:pt>
                <c:pt idx="355">
                  <c:v>3.6654784729929436E-4</c:v>
                </c:pt>
                <c:pt idx="356">
                  <c:v>3.5944924018008071E-4</c:v>
                </c:pt>
                <c:pt idx="357">
                  <c:v>3.5248810509337338E-4</c:v>
                </c:pt>
                <c:pt idx="358">
                  <c:v>3.4566177977518971E-4</c:v>
                </c:pt>
                <c:pt idx="359">
                  <c:v>3.3896765351676156E-4</c:v>
                </c:pt>
                <c:pt idx="360">
                  <c:v>3.3240316616627708E-4</c:v>
                </c:pt>
                <c:pt idx="361">
                  <c:v>3.2596580714994394E-4</c:v>
                </c:pt>
                <c:pt idx="362">
                  <c:v>3.1965311451200116E-4</c:v>
                </c:pt>
                <c:pt idx="363">
                  <c:v>3.134626739733123E-4</c:v>
                </c:pt>
                <c:pt idx="364">
                  <c:v>3.0739211800818187E-4</c:v>
                </c:pt>
                <c:pt idx="365">
                  <c:v>3.0143912493904134E-4</c:v>
                </c:pt>
                <c:pt idx="366">
                  <c:v>2.956014180486604E-4</c:v>
                </c:pt>
                <c:pt idx="367">
                  <c:v>2.8987676470954368E-4</c:v>
                </c:pt>
                <c:pt idx="368">
                  <c:v>2.8426297553018107E-4</c:v>
                </c:pt>
                <c:pt idx="369">
                  <c:v>2.7875790351782547E-4</c:v>
                </c:pt>
                <c:pt idx="370">
                  <c:v>2.7335944325747839E-4</c:v>
                </c:pt>
                <c:pt idx="371">
                  <c:v>2.6806553010676984E-4</c:v>
                </c:pt>
                <c:pt idx="372">
                  <c:v>2.6287413940642506E-4</c:v>
                </c:pt>
                <c:pt idx="373">
                  <c:v>2.5778328570601661E-4</c:v>
                </c:pt>
                <c:pt idx="374">
                  <c:v>2.5279102200470599E-4</c:v>
                </c:pt>
                <c:pt idx="375">
                  <c:v>2.4789543900668505E-4</c:v>
                </c:pt>
                <c:pt idx="376">
                  <c:v>2.4309466439103247E-4</c:v>
                </c:pt>
                <c:pt idx="377">
                  <c:v>2.383868620957065E-4</c:v>
                </c:pt>
                <c:pt idx="378">
                  <c:v>2.3377023161540072E-4</c:v>
                </c:pt>
                <c:pt idx="379">
                  <c:v>2.2924300731299408E-4</c:v>
                </c:pt>
                <c:pt idx="380">
                  <c:v>2.2480345774433265E-4</c:v>
                </c:pt>
                <c:pt idx="381">
                  <c:v>2.2044988499608461E-4</c:v>
                </c:pt>
                <c:pt idx="382">
                  <c:v>2.16180624036416E-4</c:v>
                </c:pt>
                <c:pt idx="383">
                  <c:v>2.1199404207823862E-4</c:v>
                </c:pt>
                <c:pt idx="384">
                  <c:v>2.0788853795478717E-4</c:v>
                </c:pt>
                <c:pt idx="385">
                  <c:v>2.0386254150728684E-4</c:v>
                </c:pt>
                <c:pt idx="386">
                  <c:v>1.9991451298447717E-4</c:v>
                </c:pt>
                <c:pt idx="387">
                  <c:v>1.9604294245376312E-4</c:v>
                </c:pt>
                <c:pt idx="388">
                  <c:v>1.9224634922376791E-4</c:v>
                </c:pt>
                <c:pt idx="389">
                  <c:v>1.8852328127806715E-4</c:v>
                </c:pt>
                <c:pt idx="390">
                  <c:v>1.8487231471988786E-4</c:v>
                </c:pt>
                <c:pt idx="391">
                  <c:v>1.8129205322755984E-4</c:v>
                </c:pt>
                <c:pt idx="392">
                  <c:v>1.7778112752051169E-4</c:v>
                </c:pt>
                <c:pt idx="393">
                  <c:v>1.7433819483560702E-4</c:v>
                </c:pt>
                <c:pt idx="394">
                  <c:v>1.7096193841362081E-4</c:v>
                </c:pt>
                <c:pt idx="395">
                  <c:v>1.6765106699565961E-4</c:v>
                </c:pt>
                <c:pt idx="396">
                  <c:v>1.644043143293332E-4</c:v>
                </c:pt>
                <c:pt idx="397">
                  <c:v>1.6122043868448862E-4</c:v>
                </c:pt>
                <c:pt idx="398">
                  <c:v>1.580982223783218E-4</c:v>
                </c:pt>
                <c:pt idx="399">
                  <c:v>1.5503647130968507E-4</c:v>
                </c:pt>
                <c:pt idx="400">
                  <c:v>1.5203401450241243E-4</c:v>
                </c:pt>
                <c:pt idx="401">
                  <c:v>1.4908970365748819E-4</c:v>
                </c:pt>
                <c:pt idx="402">
                  <c:v>1.4620241271388773E-4</c:v>
                </c:pt>
                <c:pt idx="403">
                  <c:v>1.433710374179223E-4</c:v>
                </c:pt>
                <c:pt idx="404">
                  <c:v>1.4059449490092335E-4</c:v>
                </c:pt>
                <c:pt idx="405">
                  <c:v>1.3787172326510506E-4</c:v>
                </c:pt>
                <c:pt idx="406">
                  <c:v>1.3520168117744648E-4</c:v>
                </c:pt>
                <c:pt idx="407">
                  <c:v>1.3258334747143802E-4</c:v>
                </c:pt>
                <c:pt idx="408">
                  <c:v>1.3001572075654032E-4</c:v>
                </c:pt>
                <c:pt idx="409">
                  <c:v>1.274978190352058E-4</c:v>
                </c:pt>
                <c:pt idx="410">
                  <c:v>1.2502867932731674E-4</c:v>
                </c:pt>
                <c:pt idx="411">
                  <c:v>1.22607357301896E-4</c:v>
                </c:pt>
                <c:pt idx="412">
                  <c:v>1.202329269159499E-4</c:v>
                </c:pt>
                <c:pt idx="413">
                  <c:v>1.1790448006030499E-4</c:v>
                </c:pt>
                <c:pt idx="414">
                  <c:v>1.1562112621230314E-4</c:v>
                </c:pt>
                <c:pt idx="415">
                  <c:v>1.1338199209522244E-4</c:v>
                </c:pt>
                <c:pt idx="416">
                  <c:v>1.1118622134429352E-4</c:v>
                </c:pt>
                <c:pt idx="417">
                  <c:v>1.0903297417918352E-4</c:v>
                </c:pt>
                <c:pt idx="418">
                  <c:v>1.0692142708282265E-4</c:v>
                </c:pt>
                <c:pt idx="419">
                  <c:v>1.0485077248645038E-4</c:v>
                </c:pt>
                <c:pt idx="420">
                  <c:v>1.0282021846076083E-4</c:v>
                </c:pt>
                <c:pt idx="421">
                  <c:v>1.0082898841302939E-4</c:v>
                </c:pt>
                <c:pt idx="422">
                  <c:v>9.887632079010461E-5</c:v>
                </c:pt>
                <c:pt idx="423">
                  <c:v>9.6961468787151766E-5</c:v>
                </c:pt>
                <c:pt idx="424">
                  <c:v>9.5083700062036916E-5</c:v>
                </c:pt>
                <c:pt idx="425">
                  <c:v>9.3242296455241987E-5</c:v>
                </c:pt>
                <c:pt idx="426">
                  <c:v>9.1436553715203947E-5</c:v>
                </c:pt>
                <c:pt idx="427">
                  <c:v>8.9665781228972995E-5</c:v>
                </c:pt>
                <c:pt idx="428">
                  <c:v>8.7929301758086676E-5</c:v>
                </c:pt>
                <c:pt idx="429">
                  <c:v>8.6226451179559056E-5</c:v>
                </c:pt>
                <c:pt idx="430">
                  <c:v>8.4556578231885829E-5</c:v>
                </c:pt>
                <c:pt idx="431">
                  <c:v>8.2919044265968221E-5</c:v>
                </c:pt>
                <c:pt idx="432">
                  <c:v>8.1313223000860452E-5</c:v>
                </c:pt>
                <c:pt idx="433">
                  <c:v>7.9738500284247366E-5</c:v>
                </c:pt>
                <c:pt idx="434">
                  <c:v>7.8194273857560575E-5</c:v>
                </c:pt>
                <c:pt idx="435">
                  <c:v>7.6679953125643395E-5</c:v>
                </c:pt>
                <c:pt idx="436">
                  <c:v>7.519495893087634E-5</c:v>
                </c:pt>
                <c:pt idx="437">
                  <c:v>7.3738723331676949E-5</c:v>
                </c:pt>
                <c:pt idx="438">
                  <c:v>7.2310689385289106E-5</c:v>
                </c:pt>
                <c:pt idx="439">
                  <c:v>7.0910310934778871E-5</c:v>
                </c:pt>
                <c:pt idx="440">
                  <c:v>6.9537052400155336E-5</c:v>
                </c:pt>
                <c:pt idx="441">
                  <c:v>6.8190388573536597E-5</c:v>
                </c:pt>
                <c:pt idx="442">
                  <c:v>6.6869804418282581E-5</c:v>
                </c:pt>
                <c:pt idx="443">
                  <c:v>6.5574794872017768E-5</c:v>
                </c:pt>
                <c:pt idx="444">
                  <c:v>6.430486465346867E-5</c:v>
                </c:pt>
                <c:pt idx="445">
                  <c:v>6.3059528073042007E-5</c:v>
                </c:pt>
                <c:pt idx="446">
                  <c:v>6.1838308847071303E-5</c:v>
                </c:pt>
                <c:pt idx="447">
                  <c:v>6.0640739915660678E-5</c:v>
                </c:pt>
                <c:pt idx="448">
                  <c:v>5.9466363264056398E-5</c:v>
                </c:pt>
                <c:pt idx="449">
                  <c:v>5.8314729747477633E-5</c:v>
                </c:pt>
                <c:pt idx="450">
                  <c:v>5.7185398919339628E-5</c:v>
                </c:pt>
                <c:pt idx="451">
                  <c:v>5.6077938862803465E-5</c:v>
                </c:pt>
                <c:pt idx="452">
                  <c:v>5.4991926025588041E-5</c:v>
                </c:pt>
                <c:pt idx="453">
                  <c:v>5.3926945057981089E-5</c:v>
                </c:pt>
                <c:pt idx="454">
                  <c:v>5.2882588653987303E-5</c:v>
                </c:pt>
                <c:pt idx="455">
                  <c:v>5.1858457395552759E-5</c:v>
                </c:pt>
                <c:pt idx="456">
                  <c:v>5.0854159599806127E-5</c:v>
                </c:pt>
                <c:pt idx="457">
                  <c:v>4.9869311169258186E-5</c:v>
                </c:pt>
                <c:pt idx="458">
                  <c:v>4.8903535444902415E-5</c:v>
                </c:pt>
                <c:pt idx="459">
                  <c:v>4.7956463062160441E-5</c:v>
                </c:pt>
                <c:pt idx="460">
                  <c:v>4.7027731809617247E-5</c:v>
                </c:pt>
                <c:pt idx="461">
                  <c:v>4.6116986490492115E-5</c:v>
                </c:pt>
                <c:pt idx="462">
                  <c:v>4.522387878679237E-5</c:v>
                </c:pt>
                <c:pt idx="463">
                  <c:v>4.4348067126097896E-5</c:v>
                </c:pt>
                <c:pt idx="464">
                  <c:v>4.3489216550925551E-5</c:v>
                </c:pt>
                <c:pt idx="465">
                  <c:v>4.2646998590623424E-5</c:v>
                </c:pt>
                <c:pt idx="466">
                  <c:v>4.1821091135746083E-5</c:v>
                </c:pt>
                <c:pt idx="467">
                  <c:v>4.1011178314862609E-5</c:v>
                </c:pt>
                <c:pt idx="468">
                  <c:v>4.0216950373750403E-5</c:v>
                </c:pt>
                <c:pt idx="469">
                  <c:v>3.9438103556928567E-5</c:v>
                </c:pt>
                <c:pt idx="470">
                  <c:v>3.8674339991485475E-5</c:v>
                </c:pt>
                <c:pt idx="471">
                  <c:v>3.7925367573156185E-5</c:v>
                </c:pt>
                <c:pt idx="472">
                  <c:v>3.7190899854606059E-5</c:v>
                </c:pt>
                <c:pt idx="473">
                  <c:v>3.6470655935877928E-5</c:v>
                </c:pt>
                <c:pt idx="474">
                  <c:v>3.576436035696085E-5</c:v>
                </c:pt>
                <c:pt idx="475">
                  <c:v>3.5071742992439387E-5</c:v>
                </c:pt>
                <c:pt idx="476">
                  <c:v>3.4392538948183132E-5</c:v>
                </c:pt>
                <c:pt idx="477">
                  <c:v>3.3726488460036953E-5</c:v>
                </c:pt>
                <c:pt idx="478">
                  <c:v>3.307333679447321E-5</c:v>
                </c:pt>
                <c:pt idx="479">
                  <c:v>3.2432834151167956E-5</c:v>
                </c:pt>
                <c:pt idx="480">
                  <c:v>3.1804735567463854E-5</c:v>
                </c:pt>
                <c:pt idx="481">
                  <c:v>3.1188800824683294E-5</c:v>
                </c:pt>
                <c:pt idx="482">
                  <c:v>3.0584794356255826E-5</c:v>
                </c:pt>
                <c:pt idx="483">
                  <c:v>2.9992485157624863E-5</c:v>
                </c:pt>
                <c:pt idx="484">
                  <c:v>2.9411646697899076E-5</c:v>
                </c:pt>
                <c:pt idx="485">
                  <c:v>2.8842056833214817E-5</c:v>
                </c:pt>
                <c:pt idx="486">
                  <c:v>2.8283497721776347E-5</c:v>
                </c:pt>
                <c:pt idx="487">
                  <c:v>2.7735755740541407E-5</c:v>
                </c:pt>
                <c:pt idx="488">
                  <c:v>2.7198621403520274E-5</c:v>
                </c:pt>
                <c:pt idx="489">
                  <c:v>2.6671889281657043E-5</c:v>
                </c:pt>
                <c:pt idx="490">
                  <c:v>2.6155357924262511E-5</c:v>
                </c:pt>
                <c:pt idx="491">
                  <c:v>2.5648829781968576E-5</c:v>
                </c:pt>
                <c:pt idx="492">
                  <c:v>2.5152111131174737E-5</c:v>
                </c:pt>
                <c:pt idx="493">
                  <c:v>2.4665011999957765E-5</c:v>
                </c:pt>
                <c:pt idx="494">
                  <c:v>2.4187346095416205E-5</c:v>
                </c:pt>
                <c:pt idx="495">
                  <c:v>2.3718930732421952E-5</c:v>
                </c:pt>
                <c:pt idx="496">
                  <c:v>2.3259586763751623E-5</c:v>
                </c:pt>
                <c:pt idx="497">
                  <c:v>2.2809138511571016E-5</c:v>
                </c:pt>
                <c:pt idx="498">
                  <c:v>2.2367413700246452E-5</c:v>
                </c:pt>
                <c:pt idx="499">
                  <c:v>2.1934243390457295E-5</c:v>
                </c:pt>
                <c:pt idx="500">
                  <c:v>2.150946191458447E-5</c:v>
                </c:pt>
                <c:pt idx="501">
                  <c:v>2.1092906813350247E-5</c:v>
                </c:pt>
                <c:pt idx="502">
                  <c:v>2.0684418773685068E-5</c:v>
                </c:pt>
                <c:pt idx="503">
                  <c:v>2.0283841567797646E-5</c:v>
                </c:pt>
                <c:pt idx="504">
                  <c:v>1.9891021993425066E-5</c:v>
                </c:pt>
                <c:pt idx="505">
                  <c:v>1.9505809815239979E-5</c:v>
                </c:pt>
                <c:pt idx="506">
                  <c:v>1.9128057707392535E-5</c:v>
                </c:pt>
                <c:pt idx="507">
                  <c:v>1.8757621197165044E-5</c:v>
                </c:pt>
                <c:pt idx="508">
                  <c:v>1.8394358609717832E-5</c:v>
                </c:pt>
                <c:pt idx="509">
                  <c:v>1.8038131013905168E-5</c:v>
                </c:pt>
                <c:pt idx="510">
                  <c:v>1.7688802169140504E-5</c:v>
                </c:pt>
                <c:pt idx="511">
                  <c:v>1.7346238473290746E-5</c:v>
                </c:pt>
                <c:pt idx="512">
                  <c:v>1.701030891157961E-5</c:v>
                </c:pt>
                <c:pt idx="513">
                  <c:v>1.6680885006480521E-5</c:v>
                </c:pt>
                <c:pt idx="514">
                  <c:v>1.6357840768579889E-5</c:v>
                </c:pt>
                <c:pt idx="515">
                  <c:v>1.6041052648391985E-5</c:v>
                </c:pt>
                <c:pt idx="516">
                  <c:v>1.5730399489106953E-5</c:v>
                </c:pt>
                <c:pt idx="517">
                  <c:v>1.5425762480253946E-5</c:v>
                </c:pt>
                <c:pt idx="518">
                  <c:v>1.5127025112261592E-5</c:v>
                </c:pt>
                <c:pt idx="519">
                  <c:v>1.4834073131898475E-5</c:v>
                </c:pt>
                <c:pt idx="520">
                  <c:v>1.4546794498576544E-5</c:v>
                </c:pt>
                <c:pt idx="521">
                  <c:v>1.4265079341500765E-5</c:v>
                </c:pt>
                <c:pt idx="522">
                  <c:v>1.3988819917648623E-5</c:v>
                </c:pt>
                <c:pt idx="523">
                  <c:v>1.3717910570563384E-5</c:v>
                </c:pt>
                <c:pt idx="524">
                  <c:v>1.3452247689945386E-5</c:v>
                </c:pt>
                <c:pt idx="525">
                  <c:v>1.3191729672025885E-5</c:v>
                </c:pt>
                <c:pt idx="526">
                  <c:v>1.2936256880708304E-5</c:v>
                </c:pt>
                <c:pt idx="527">
                  <c:v>1.2685731609462033E-5</c:v>
                </c:pt>
                <c:pt idx="528">
                  <c:v>1.2440058043954193E-5</c:v>
                </c:pt>
                <c:pt idx="529">
                  <c:v>1.2199142225405079E-5</c:v>
                </c:pt>
                <c:pt idx="530">
                  <c:v>1.196289201465327E-5</c:v>
                </c:pt>
                <c:pt idx="531">
                  <c:v>1.1731217056916654E-5</c:v>
                </c:pt>
                <c:pt idx="532">
                  <c:v>1.15040287472359E-5</c:v>
                </c:pt>
                <c:pt idx="533">
                  <c:v>1.1281240196587156E-5</c:v>
                </c:pt>
                <c:pt idx="534">
                  <c:v>1.1062766198651007E-5</c:v>
                </c:pt>
                <c:pt idx="535">
                  <c:v>1.0848523197225E-5</c:v>
                </c:pt>
                <c:pt idx="536">
                  <c:v>1.0638429254267257E-5</c:v>
                </c:pt>
                <c:pt idx="537">
                  <c:v>1.0432404018558954E-5</c:v>
                </c:pt>
                <c:pt idx="538">
                  <c:v>1.0230368694973701E-5</c:v>
                </c:pt>
                <c:pt idx="539">
                  <c:v>1.0032246014342041E-5</c:v>
                </c:pt>
                <c:pt idx="540">
                  <c:v>9.8379602038995653E-6</c:v>
                </c:pt>
                <c:pt idx="541">
                  <c:v>9.6474369583073321E-6</c:v>
                </c:pt>
                <c:pt idx="542">
                  <c:v>9.4606034112335103E-6</c:v>
                </c:pt>
                <c:pt idx="543">
                  <c:v>9.2773881074853715E-6</c:v>
                </c:pt>
                <c:pt idx="544">
                  <c:v>9.0977209756809811E-6</c:v>
                </c:pt>
                <c:pt idx="545">
                  <c:v>8.9215333014501366E-6</c:v>
                </c:pt>
                <c:pt idx="546">
                  <c:v>8.7487577011542927E-6</c:v>
                </c:pt>
                <c:pt idx="547">
                  <c:v>8.5793280961154349E-6</c:v>
                </c:pt>
                <c:pt idx="548">
                  <c:v>8.4131796873440384E-6</c:v>
                </c:pt>
                <c:pt idx="549">
                  <c:v>8.2502489307564526E-6</c:v>
                </c:pt>
                <c:pt idx="550">
                  <c:v>8.0904735128722232E-6</c:v>
                </c:pt>
                <c:pt idx="551">
                  <c:v>7.9337923269820632E-6</c:v>
                </c:pt>
                <c:pt idx="552">
                  <c:v>7.7801454497773665E-6</c:v>
                </c:pt>
                <c:pt idx="553">
                  <c:v>7.6294741184323103E-6</c:v>
                </c:pt>
                <c:pt idx="554">
                  <c:v>7.4817207081297858E-6</c:v>
                </c:pt>
                <c:pt idx="555">
                  <c:v>7.3368287100225742E-6</c:v>
                </c:pt>
                <c:pt idx="556">
                  <c:v>7.1947427096213238E-6</c:v>
                </c:pt>
                <c:pt idx="557">
                  <c:v>7.0554083656010681E-6</c:v>
                </c:pt>
                <c:pt idx="558">
                  <c:v>6.9187723890181801E-6</c:v>
                </c:pt>
                <c:pt idx="559">
                  <c:v>6.7847825229298158E-6</c:v>
                </c:pt>
                <c:pt idx="560">
                  <c:v>6.6533875224080488E-6</c:v>
                </c:pt>
                <c:pt idx="561">
                  <c:v>6.5245371349410546E-6</c:v>
                </c:pt>
                <c:pt idx="562">
                  <c:v>6.3981820812138459E-6</c:v>
                </c:pt>
                <c:pt idx="563">
                  <c:v>6.2742740362612153E-6</c:v>
                </c:pt>
                <c:pt idx="564">
                  <c:v>6.1527656109856678E-6</c:v>
                </c:pt>
                <c:pt idx="565">
                  <c:v>6.033610334033283E-6</c:v>
                </c:pt>
                <c:pt idx="566">
                  <c:v>5.9167626340205689E-6</c:v>
                </c:pt>
                <c:pt idx="567">
                  <c:v>5.8021778221055161E-6</c:v>
                </c:pt>
                <c:pt idx="568">
                  <c:v>5.6898120748961809E-6</c:v>
                </c:pt>
                <c:pt idx="569">
                  <c:v>5.5796224176902635E-6</c:v>
                </c:pt>
                <c:pt idx="570">
                  <c:v>5.4715667080392703E-6</c:v>
                </c:pt>
                <c:pt idx="571">
                  <c:v>5.365603619630979E-6</c:v>
                </c:pt>
                <c:pt idx="572">
                  <c:v>5.2616926264840303E-6</c:v>
                </c:pt>
                <c:pt idx="573">
                  <c:v>5.1597939874486162E-6</c:v>
                </c:pt>
                <c:pt idx="574">
                  <c:v>5.0598687310073266E-6</c:v>
                </c:pt>
                <c:pt idx="575">
                  <c:v>4.9618786403703451E-6</c:v>
                </c:pt>
                <c:pt idx="576">
                  <c:v>4.8657862388592966E-6</c:v>
                </c:pt>
                <c:pt idx="577">
                  <c:v>4.7715547755741453E-6</c:v>
                </c:pt>
                <c:pt idx="578">
                  <c:v>4.6791482113376802E-6</c:v>
                </c:pt>
                <c:pt idx="579">
                  <c:v>4.5885312049121913E-6</c:v>
                </c:pt>
                <c:pt idx="580">
                  <c:v>4.4996690994830825E-6</c:v>
                </c:pt>
                <c:pt idx="581">
                  <c:v>4.4125279094042431E-6</c:v>
                </c:pt>
                <c:pt idx="582">
                  <c:v>4.3270743072001061E-6</c:v>
                </c:pt>
                <c:pt idx="583">
                  <c:v>4.243275610819434E-6</c:v>
                </c:pt>
                <c:pt idx="584">
                  <c:v>4.161099771135942E-6</c:v>
                </c:pt>
                <c:pt idx="585">
                  <c:v>4.0805153596909896E-6</c:v>
                </c:pt>
                <c:pt idx="586">
                  <c:v>4.0014915566736504E-6</c:v>
                </c:pt>
                <c:pt idx="587">
                  <c:v>3.9239981391335552E-6</c:v>
                </c:pt>
                <c:pt idx="588">
                  <c:v>3.8480054694220152E-6</c:v>
                </c:pt>
                <c:pt idx="589">
                  <c:v>3.7734844838569895E-6</c:v>
                </c:pt>
                <c:pt idx="590">
                  <c:v>3.7004066816075701E-6</c:v>
                </c:pt>
                <c:pt idx="591">
                  <c:v>3.6287441137937337E-6</c:v>
                </c:pt>
                <c:pt idx="592">
                  <c:v>3.5584693727971852E-6</c:v>
                </c:pt>
                <c:pt idx="593">
                  <c:v>3.4895555817792129E-6</c:v>
                </c:pt>
                <c:pt idx="594">
                  <c:v>3.4219763844015388E-6</c:v>
                </c:pt>
                <c:pt idx="595">
                  <c:v>3.355705934746239E-6</c:v>
                </c:pt>
                <c:pt idx="596">
                  <c:v>3.2907188874308743E-6</c:v>
                </c:pt>
                <c:pt idx="597">
                  <c:v>3.2269903879150545E-6</c:v>
                </c:pt>
                <c:pt idx="598">
                  <c:v>3.1644960629947244E-6</c:v>
                </c:pt>
                <c:pt idx="599">
                  <c:v>3.1032120114805411E-6</c:v>
                </c:pt>
                <c:pt idx="600">
                  <c:v>3.0431147950567746E-6</c:v>
                </c:pt>
                <c:pt idx="601">
                  <c:v>2.9841814293172346E-6</c:v>
                </c:pt>
                <c:pt idx="602">
                  <c:v>2.9263893749747992E-6</c:v>
                </c:pt>
                <c:pt idx="603">
                  <c:v>2.869716529241179E-6</c:v>
                </c:pt>
                <c:pt idx="604">
                  <c:v>2.8141412173736226E-6</c:v>
                </c:pt>
                <c:pt idx="605">
                  <c:v>2.7596421843853296E-6</c:v>
                </c:pt>
                <c:pt idx="606">
                  <c:v>2.7061985869164022E-6</c:v>
                </c:pt>
                <c:pt idx="607">
                  <c:v>2.6537899852622218E-6</c:v>
                </c:pt>
                <c:pt idx="608">
                  <c:v>2.6023963355562091E-6</c:v>
                </c:pt>
                <c:pt idx="609">
                  <c:v>2.5519979821039703E-6</c:v>
                </c:pt>
                <c:pt idx="610">
                  <c:v>2.5025756498659045E-6</c:v>
                </c:pt>
                <c:pt idx="611">
                  <c:v>2.4541104370853902E-6</c:v>
                </c:pt>
                <c:pt idx="612">
                  <c:v>2.4065838080597401E-6</c:v>
                </c:pt>
                <c:pt idx="613">
                  <c:v>2.359977586051149E-6</c:v>
                </c:pt>
                <c:pt idx="614">
                  <c:v>2.3142739463349348E-6</c:v>
                </c:pt>
                <c:pt idx="615">
                  <c:v>2.2694554093824036E-6</c:v>
                </c:pt>
                <c:pt idx="616">
                  <c:v>2.2255048341757395E-6</c:v>
                </c:pt>
                <c:pt idx="617">
                  <c:v>2.1824054116523567E-6</c:v>
                </c:pt>
                <c:pt idx="618">
                  <c:v>2.1401406582762115E-6</c:v>
                </c:pt>
                <c:pt idx="619">
                  <c:v>2.0986944097336113E-6</c:v>
                </c:pt>
                <c:pt idx="620">
                  <c:v>2.0580508147511123E-6</c:v>
                </c:pt>
                <c:pt idx="621">
                  <c:v>2.0181943290331402E-6</c:v>
                </c:pt>
                <c:pt idx="622">
                  <c:v>1.9791097093170163E-6</c:v>
                </c:pt>
                <c:pt idx="623">
                  <c:v>1.9407820075431135E-6</c:v>
                </c:pt>
                <c:pt idx="624">
                  <c:v>1.903196565137916E-6</c:v>
                </c:pt>
                <c:pt idx="625">
                  <c:v>1.8663390074077921E-6</c:v>
                </c:pt>
                <c:pt idx="626">
                  <c:v>1.8301952380413383E-6</c:v>
                </c:pt>
                <c:pt idx="627">
                  <c:v>1.7947514337181927E-6</c:v>
                </c:pt>
                <c:pt idx="628">
                  <c:v>1.7599940388222535E-6</c:v>
                </c:pt>
                <c:pt idx="629">
                  <c:v>1.7259097602572832E-6</c:v>
                </c:pt>
                <c:pt idx="630">
                  <c:v>1.6924855623629138E-6</c:v>
                </c:pt>
                <c:pt idx="631">
                  <c:v>1.6597086619291095E-6</c:v>
                </c:pt>
                <c:pt idx="632">
                  <c:v>1.62756652330718E-6</c:v>
                </c:pt>
                <c:pt idx="633">
                  <c:v>1.5960468536154743E-6</c:v>
                </c:pt>
                <c:pt idx="634">
                  <c:v>1.5651375980379226E-6</c:v>
                </c:pt>
                <c:pt idx="635">
                  <c:v>1.5348269352136258E-6</c:v>
                </c:pt>
                <c:pt idx="636">
                  <c:v>1.505103272715732E-6</c:v>
                </c:pt>
                <c:pt idx="637">
                  <c:v>1.4759552426178694E-6</c:v>
                </c:pt>
                <c:pt idx="638">
                  <c:v>1.44737169714644E-6</c:v>
                </c:pt>
                <c:pt idx="639">
                  <c:v>1.4193417044171114E-6</c:v>
                </c:pt>
                <c:pt idx="640">
                  <c:v>1.3918545442538772E-6</c:v>
                </c:pt>
                <c:pt idx="641">
                  <c:v>1.3648997040890848E-6</c:v>
                </c:pt>
                <c:pt idx="642">
                  <c:v>1.3384668749428649E-6</c:v>
                </c:pt>
                <c:pt idx="643">
                  <c:v>1.312545947480423E-6</c:v>
                </c:pt>
                <c:pt idx="644">
                  <c:v>1.2871270081456863E-6</c:v>
                </c:pt>
                <c:pt idx="645">
                  <c:v>1.2622003353698279E-6</c:v>
                </c:pt>
                <c:pt idx="646">
                  <c:v>1.2377563958532147E-6</c:v>
                </c:pt>
                <c:pt idx="647">
                  <c:v>1.2137858409193624E-6</c:v>
                </c:pt>
                <c:pt idx="648">
                  <c:v>1.1902795029394983E-6</c:v>
                </c:pt>
                <c:pt idx="649">
                  <c:v>1.1672283918263679E-6</c:v>
                </c:pt>
                <c:pt idx="650">
                  <c:v>1.1446236915959416E-6</c:v>
                </c:pt>
                <c:pt idx="651">
                  <c:v>1.1224567569957089E-6</c:v>
                </c:pt>
                <c:pt idx="652">
                  <c:v>1.100719110198269E-6</c:v>
                </c:pt>
                <c:pt idx="653">
                  <c:v>1.0794024375589537E-6</c:v>
                </c:pt>
                <c:pt idx="654">
                  <c:v>1.058498586436243E-6</c:v>
                </c:pt>
                <c:pt idx="655">
                  <c:v>1.0379995620737566E-6</c:v>
                </c:pt>
                <c:pt idx="656">
                  <c:v>1.0178975245426296E-6</c:v>
                </c:pt>
                <c:pt idx="657">
                  <c:v>9.9818478574310137E-7</c:v>
                </c:pt>
                <c:pt idx="658">
                  <c:v>9.7885380646417384E-7</c:v>
                </c:pt>
                <c:pt idx="659">
                  <c:v>9.598971935002117E-7</c:v>
                </c:pt>
                <c:pt idx="660">
                  <c:v>9.413076968233829E-7</c:v>
                </c:pt>
                <c:pt idx="661">
                  <c:v>9.2307820681085832E-7</c:v>
                </c:pt>
                <c:pt idx="662">
                  <c:v>9.0520175152571008E-7</c:v>
                </c:pt>
                <c:pt idx="663">
                  <c:v>8.8767149405046773E-7</c:v>
                </c:pt>
                <c:pt idx="664">
                  <c:v>8.7048072987231365E-7</c:v>
                </c:pt>
                <c:pt idx="665">
                  <c:v>8.5362288431891698E-7</c:v>
                </c:pt>
                <c:pt idx="666">
                  <c:v>8.3709151004392534E-7</c:v>
                </c:pt>
                <c:pt idx="667">
                  <c:v>8.2088028456115308E-7</c:v>
                </c:pt>
                <c:pt idx="668">
                  <c:v>8.0498300782652289E-7</c:v>
                </c:pt>
                <c:pt idx="669">
                  <c:v>7.8939359986683518E-7</c:v>
                </c:pt>
                <c:pt idx="670">
                  <c:v>7.7410609845445988E-7</c:v>
                </c:pt>
                <c:pt idx="671">
                  <c:v>7.5911465682705999E-7</c:v>
                </c:pt>
                <c:pt idx="672">
                  <c:v>7.4441354145147535E-7</c:v>
                </c:pt>
                <c:pt idx="673">
                  <c:v>7.2999712983091122E-7</c:v>
                </c:pt>
                <c:pt idx="674">
                  <c:v>7.1585990835459355E-7</c:v>
                </c:pt>
                <c:pt idx="675">
                  <c:v>7.0199647018906741E-7</c:v>
                </c:pt>
                <c:pt idx="676">
                  <c:v>6.8840151321033377E-7</c:v>
                </c:pt>
                <c:pt idx="677">
                  <c:v>6.7506983797603168E-7</c:v>
                </c:pt>
                <c:pt idx="678">
                  <c:v>6.6199634573689246E-7</c:v>
                </c:pt>
                <c:pt idx="679">
                  <c:v>6.4917603648670361E-7</c:v>
                </c:pt>
                <c:pt idx="680">
                  <c:v>6.3660400705003784E-7</c:v>
                </c:pt>
                <c:pt idx="681">
                  <c:v>6.2427544920701505E-7</c:v>
                </c:pt>
                <c:pt idx="682">
                  <c:v>6.1218564785438071E-7</c:v>
                </c:pt>
                <c:pt idx="683">
                  <c:v>6.0032997920219683E-7</c:v>
                </c:pt>
                <c:pt idx="684">
                  <c:v>5.8870390900545613E-7</c:v>
                </c:pt>
                <c:pt idx="685">
                  <c:v>5.7730299082994301E-7</c:v>
                </c:pt>
                <c:pt idx="686">
                  <c:v>5.6612286435167813E-7</c:v>
                </c:pt>
                <c:pt idx="687">
                  <c:v>5.5515925368929614E-7</c:v>
                </c:pt>
                <c:pt idx="688">
                  <c:v>5.4440796576871863E-7</c:v>
                </c:pt>
                <c:pt idx="689">
                  <c:v>5.3386488871949741E-7</c:v>
                </c:pt>
                <c:pt idx="690">
                  <c:v>5.2352599030221404E-7</c:v>
                </c:pt>
                <c:pt idx="691">
                  <c:v>5.1338731636633484E-7</c:v>
                </c:pt>
                <c:pt idx="692">
                  <c:v>5.0344498933793105E-7</c:v>
                </c:pt>
                <c:pt idx="693">
                  <c:v>4.9369520673668627E-7</c:v>
                </c:pt>
                <c:pt idx="694">
                  <c:v>4.8413423972162332E-7</c:v>
                </c:pt>
                <c:pt idx="695">
                  <c:v>4.7475843166499543E-7</c:v>
                </c:pt>
                <c:pt idx="696">
                  <c:v>4.6556419675379481E-7</c:v>
                </c:pt>
                <c:pt idx="697">
                  <c:v>4.5654801861834517E-7</c:v>
                </c:pt>
                <c:pt idx="698">
                  <c:v>4.4770644898745291E-7</c:v>
                </c:pt>
                <c:pt idx="699">
                  <c:v>4.3903610636960283E-7</c:v>
                </c:pt>
                <c:pt idx="700">
                  <c:v>4.3053367475969407E-7</c:v>
                </c:pt>
                <c:pt idx="701">
                  <c:v>4.2219590237082146E-7</c:v>
                </c:pt>
                <c:pt idx="702">
                  <c:v>4.1401960039061732E-7</c:v>
                </c:pt>
                <c:pt idx="703">
                  <c:v>4.0600164176167832E-7</c:v>
                </c:pt>
                <c:pt idx="704">
                  <c:v>3.9813895998561058E-7</c:v>
                </c:pt>
                <c:pt idx="705">
                  <c:v>3.9042854795023582E-7</c:v>
                </c:pt>
                <c:pt idx="706">
                  <c:v>3.8286745677951004E-7</c:v>
                </c:pt>
                <c:pt idx="707">
                  <c:v>3.7545279470571483E-7</c:v>
                </c:pt>
                <c:pt idx="708">
                  <c:v>3.6818172596348983E-7</c:v>
                </c:pt>
                <c:pt idx="709">
                  <c:v>3.6105146970528373E-7</c:v>
                </c:pt>
                <c:pt idx="710">
                  <c:v>3.5405929893780865E-7</c:v>
                </c:pt>
                <c:pt idx="711">
                  <c:v>3.4720253947909135E-7</c:v>
                </c:pt>
                <c:pt idx="712">
                  <c:v>3.4047856893572215E-7</c:v>
                </c:pt>
                <c:pt idx="713">
                  <c:v>3.3388481569991086E-7</c:v>
                </c:pt>
                <c:pt idx="714">
                  <c:v>3.2741875796596568E-7</c:v>
                </c:pt>
                <c:pt idx="715">
                  <c:v>3.210779227658191E-7</c:v>
                </c:pt>
                <c:pt idx="716">
                  <c:v>3.1485988502323211E-7</c:v>
                </c:pt>
                <c:pt idx="717">
                  <c:v>3.0876226662631446E-7</c:v>
                </c:pt>
                <c:pt idx="718">
                  <c:v>3.0278273551800706E-7</c:v>
                </c:pt>
                <c:pt idx="719">
                  <c:v>2.9691900480417782E-7</c:v>
                </c:pt>
                <c:pt idx="720">
                  <c:v>2.9116883187899052E-7</c:v>
                </c:pt>
                <c:pt idx="721">
                  <c:v>2.8553001756721175E-7</c:v>
                </c:pt>
                <c:pt idx="722">
                  <c:v>2.8000040528312802E-7</c:v>
                </c:pt>
                <c:pt idx="723">
                  <c:v>2.7457788020575156E-7</c:v>
                </c:pt>
                <c:pt idx="724">
                  <c:v>2.6926036846999902E-7</c:v>
                </c:pt>
                <c:pt idx="725">
                  <c:v>2.6404583637353403E-7</c:v>
                </c:pt>
                <c:pt idx="726">
                  <c:v>2.5893228959896997E-7</c:v>
                </c:pt>
                <c:pt idx="727">
                  <c:v>2.53917772451136E-7</c:v>
                </c:pt>
                <c:pt idx="728">
                  <c:v>2.4900036710911391E-7</c:v>
                </c:pt>
                <c:pt idx="729">
                  <c:v>2.441781928927604E-7</c:v>
                </c:pt>
                <c:pt idx="730">
                  <c:v>2.3944940554343395E-7</c:v>
                </c:pt>
                <c:pt idx="731">
                  <c:v>2.3481219651865097E-7</c:v>
                </c:pt>
                <c:pt idx="732">
                  <c:v>2.3026479230040221E-7</c:v>
                </c:pt>
                <c:pt idx="733">
                  <c:v>2.2580545371686392E-7</c:v>
                </c:pt>
                <c:pt idx="734">
                  <c:v>2.2143247527724513E-7</c:v>
                </c:pt>
                <c:pt idx="735">
                  <c:v>2.1714418451951631E-7</c:v>
                </c:pt>
                <c:pt idx="736">
                  <c:v>2.1293894137076995E-7</c:v>
                </c:pt>
                <c:pt idx="737">
                  <c:v>2.0881513751996854E-7</c:v>
                </c:pt>
                <c:pt idx="738">
                  <c:v>2.0477119580283995E-7</c:v>
                </c:pt>
                <c:pt idx="739">
                  <c:v>2.0080556959868506E-7</c:v>
                </c:pt>
                <c:pt idx="740">
                  <c:v>1.9691674223886684E-7</c:v>
                </c:pt>
                <c:pt idx="741">
                  <c:v>1.9310322642675474E-7</c:v>
                </c:pt>
                <c:pt idx="742">
                  <c:v>1.8936356366890248E-7</c:v>
                </c:pt>
                <c:pt idx="743">
                  <c:v>1.8569632371724183E-7</c:v>
                </c:pt>
                <c:pt idx="744">
                  <c:v>1.8210010402207879E-7</c:v>
                </c:pt>
                <c:pt idx="745">
                  <c:v>1.7857352919568323E-7</c:v>
                </c:pt>
                <c:pt idx="746">
                  <c:v>1.7511525048626663E-7</c:v>
                </c:pt>
                <c:pt idx="747">
                  <c:v>1.71723945262147E-7</c:v>
                </c:pt>
                <c:pt idx="748">
                  <c:v>1.6839831650590332E-7</c:v>
                </c:pt>
                <c:pt idx="749">
                  <c:v>1.6513709231832638E-7</c:v>
                </c:pt>
                <c:pt idx="750">
                  <c:v>1.6193902543197621E-7</c:v>
                </c:pt>
                <c:pt idx="751">
                  <c:v>1.5880289273415988E-7</c:v>
                </c:pt>
                <c:pt idx="752">
                  <c:v>1.5572749479914755E-7</c:v>
                </c:pt>
                <c:pt idx="753">
                  <c:v>1.5271165542944747E-7</c:v>
                </c:pt>
                <c:pt idx="754">
                  <c:v>1.4975422120596494E-7</c:v>
                </c:pt>
                <c:pt idx="755">
                  <c:v>1.468540610468728E-7</c:v>
                </c:pt>
                <c:pt idx="756">
                  <c:v>1.4401006577502496E-7</c:v>
                </c:pt>
                <c:pt idx="757">
                  <c:v>1.4122114769374738E-7</c:v>
                </c:pt>
                <c:pt idx="758">
                  <c:v>1.3848624017084446E-7</c:v>
                </c:pt>
                <c:pt idx="759">
                  <c:v>1.3580429723066151E-7</c:v>
                </c:pt>
                <c:pt idx="760">
                  <c:v>1.3317429315404742E-7</c:v>
                </c:pt>
                <c:pt idx="761">
                  <c:v>1.3059522208606461E-7</c:v>
                </c:pt>
                <c:pt idx="762">
                  <c:v>1.2806609765129585E-7</c:v>
                </c:pt>
                <c:pt idx="763">
                  <c:v>1.2558595257660146E-7</c:v>
                </c:pt>
                <c:pt idx="764">
                  <c:v>1.2315383832118199E-7</c:v>
                </c:pt>
                <c:pt idx="765">
                  <c:v>1.2076882471380521E-7</c:v>
                </c:pt>
                <c:pt idx="766">
                  <c:v>1.1842999959705865E-7</c:v>
                </c:pt>
                <c:pt idx="767">
                  <c:v>1.1613646847849159E-7</c:v>
                </c:pt>
                <c:pt idx="768">
                  <c:v>1.1388735418851301E-7</c:v>
                </c:pt>
                <c:pt idx="769">
                  <c:v>1.1168179654491485E-7</c:v>
                </c:pt>
                <c:pt idx="770">
                  <c:v>1.0951895202389202E-7</c:v>
                </c:pt>
                <c:pt idx="771">
                  <c:v>1.0739799343743364E-7</c:v>
                </c:pt>
                <c:pt idx="772">
                  <c:v>1.0531810961696179E-7</c:v>
                </c:pt>
                <c:pt idx="773">
                  <c:v>1.0327850510309712E-7</c:v>
                </c:pt>
                <c:pt idx="774">
                  <c:v>1.0127839984143236E-7</c:v>
                </c:pt>
                <c:pt idx="775">
                  <c:v>9.9317028884197614E-8</c:v>
                </c:pt>
                <c:pt idx="776">
                  <c:v>9.7393642097703189E-8</c:v>
                </c:pt>
                <c:pt idx="777">
                  <c:v>9.5507503875448197E-8</c:v>
                </c:pt>
                <c:pt idx="778">
                  <c:v>9.3657892856785032E-8</c:v>
                </c:pt>
                <c:pt idx="779">
                  <c:v>9.1844101651032297E-8</c:v>
                </c:pt>
                <c:pt idx="780">
                  <c:v>9.0065436566930586E-8</c:v>
                </c:pt>
                <c:pt idx="781">
                  <c:v>8.8321217347337672E-8</c:v>
                </c:pt>
                <c:pt idx="782">
                  <c:v>8.6610776909061569E-8</c:v>
                </c:pt>
                <c:pt idx="783">
                  <c:v>8.4933461087732088E-8</c:v>
                </c:pt>
                <c:pt idx="784">
                  <c:v>8.3288628387613221E-8</c:v>
                </c:pt>
                <c:pt idx="785">
                  <c:v>8.1675649736260672E-8</c:v>
                </c:pt>
                <c:pt idx="786">
                  <c:v>8.0093908243930745E-8</c:v>
                </c:pt>
                <c:pt idx="787">
                  <c:v>7.8542798967648532E-8</c:v>
                </c:pt>
                <c:pt idx="788">
                  <c:v>7.7021728679845206E-8</c:v>
                </c:pt>
                <c:pt idx="789">
                  <c:v>7.5530115641475927E-8</c:v>
                </c:pt>
                <c:pt idx="790">
                  <c:v>7.4067389379531541E-8</c:v>
                </c:pt>
                <c:pt idx="791">
                  <c:v>7.2632990468859037E-8</c:v>
                </c:pt>
                <c:pt idx="792">
                  <c:v>7.12263703182073E-8</c:v>
                </c:pt>
                <c:pt idx="793">
                  <c:v>6.9846990960416321E-8</c:v>
                </c:pt>
                <c:pt idx="794">
                  <c:v>6.8494324846669651E-8</c:v>
                </c:pt>
                <c:pt idx="795">
                  <c:v>6.716785464473134E-8</c:v>
                </c:pt>
                <c:pt idx="796">
                  <c:v>6.5867073041090326E-8</c:v>
                </c:pt>
                <c:pt idx="797">
                  <c:v>6.4591482546936441E-8</c:v>
                </c:pt>
                <c:pt idx="798">
                  <c:v>6.334059530789396E-8</c:v>
                </c:pt>
                <c:pt idx="799">
                  <c:v>6.2113932917439875E-8</c:v>
                </c:pt>
                <c:pt idx="800">
                  <c:v>6.0911026233935502E-8</c:v>
                </c:pt>
                <c:pt idx="801">
                  <c:v>5.973141520120151E-8</c:v>
                </c:pt>
                <c:pt idx="802">
                  <c:v>5.8574648672567705E-8</c:v>
                </c:pt>
                <c:pt idx="803">
                  <c:v>5.7440284238330297E-8</c:v>
                </c:pt>
                <c:pt idx="804">
                  <c:v>5.6327888056550637E-8</c:v>
                </c:pt>
                <c:pt idx="805">
                  <c:v>5.523703468713074E-8</c:v>
                </c:pt>
                <c:pt idx="806">
                  <c:v>5.4167306929102138E-8</c:v>
                </c:pt>
                <c:pt idx="807">
                  <c:v>5.3118295661065776E-8</c:v>
                </c:pt>
                <c:pt idx="808">
                  <c:v>5.2089599684722012E-8</c:v>
                </c:pt>
                <c:pt idx="809">
                  <c:v>5.1080825571430819E-8</c:v>
                </c:pt>
                <c:pt idx="810">
                  <c:v>5.0091587511743531E-8</c:v>
                </c:pt>
                <c:pt idx="811">
                  <c:v>4.9121507167848551E-8</c:v>
                </c:pt>
                <c:pt idx="812">
                  <c:v>4.8170213528874646E-8</c:v>
                </c:pt>
                <c:pt idx="813">
                  <c:v>4.7237342768996448E-8</c:v>
                </c:pt>
                <c:pt idx="814">
                  <c:v>4.6322538108287897E-8</c:v>
                </c:pt>
                <c:pt idx="815">
                  <c:v>4.5425449676270422E-8</c:v>
                </c:pt>
                <c:pt idx="816">
                  <c:v>4.4545734378103651E-8</c:v>
                </c:pt>
                <c:pt idx="817">
                  <c:v>4.3683055763367509E-8</c:v>
                </c:pt>
                <c:pt idx="818">
                  <c:v>4.2837083897385494E-8</c:v>
                </c:pt>
                <c:pt idx="819">
                  <c:v>4.2007495235039919E-8</c:v>
                </c:pt>
                <c:pt idx="820">
                  <c:v>4.1193972497030856E-8</c:v>
                </c:pt>
                <c:pt idx="821">
                  <c:v>4.0396204548531494E-8</c:v>
                </c:pt>
                <c:pt idx="822">
                  <c:v>3.961388628019344E-8</c:v>
                </c:pt>
                <c:pt idx="823">
                  <c:v>3.8846718491456516E-8</c:v>
                </c:pt>
                <c:pt idx="824">
                  <c:v>3.809440777611836E-8</c:v>
                </c:pt>
                <c:pt idx="825">
                  <c:v>3.7356666410120152E-8</c:v>
                </c:pt>
                <c:pt idx="826">
                  <c:v>3.6633212241505448E-8</c:v>
                </c:pt>
                <c:pt idx="827">
                  <c:v>3.5923768582510093E-8</c:v>
                </c:pt>
                <c:pt idx="828">
                  <c:v>3.5228064103741978E-8</c:v>
                </c:pt>
                <c:pt idx="829">
                  <c:v>3.4545832730410073E-8</c:v>
                </c:pt>
                <c:pt idx="830">
                  <c:v>3.3876813540563115E-8</c:v>
                </c:pt>
                <c:pt idx="831">
                  <c:v>3.322075066529906E-8</c:v>
                </c:pt>
                <c:pt idx="832">
                  <c:v>3.2577393190907036E-8</c:v>
                </c:pt>
                <c:pt idx="833">
                  <c:v>3.1946495062904448E-8</c:v>
                </c:pt>
                <c:pt idx="834">
                  <c:v>3.1327814991932532E-8</c:v>
                </c:pt>
                <c:pt idx="835">
                  <c:v>3.0721116361474333E-8</c:v>
                </c:pt>
                <c:pt idx="836">
                  <c:v>3.0126167137359811E-8</c:v>
                </c:pt>
                <c:pt idx="837">
                  <c:v>2.9542739779023525E-8</c:v>
                </c:pt>
                <c:pt idx="838">
                  <c:v>2.8970611152480873E-8</c:v>
                </c:pt>
                <c:pt idx="839">
                  <c:v>2.8409562444989669E-8</c:v>
                </c:pt>
                <c:pt idx="840">
                  <c:v>2.7859379081364387E-8</c:v>
                </c:pt>
                <c:pt idx="841">
                  <c:v>2.7319850641911069E-8</c:v>
                </c:pt>
                <c:pt idx="842">
                  <c:v>2.6790770781951529E-8</c:v>
                </c:pt>
                <c:pt idx="843">
                  <c:v>2.6271937152906055E-8</c:v>
                </c:pt>
                <c:pt idx="844">
                  <c:v>2.576315132490443E-8</c:v>
                </c:pt>
                <c:pt idx="845">
                  <c:v>2.5264218710895695E-8</c:v>
                </c:pt>
                <c:pt idx="846">
                  <c:v>2.4774948492227586E-8</c:v>
                </c:pt>
                <c:pt idx="847">
                  <c:v>2.429515354566723E-8</c:v>
                </c:pt>
                <c:pt idx="848">
                  <c:v>2.3824650371835163E-8</c:v>
                </c:pt>
                <c:pt idx="849">
                  <c:v>2.3363259025025303E-8</c:v>
                </c:pt>
                <c:pt idx="850">
                  <c:v>2.2910803044384033E-8</c:v>
                </c:pt>
                <c:pt idx="851">
                  <c:v>2.2467109386422095E-8</c:v>
                </c:pt>
                <c:pt idx="852">
                  <c:v>2.2032008358833449E-8</c:v>
                </c:pt>
                <c:pt idx="853">
                  <c:v>2.1605333555595811E-8</c:v>
                </c:pt>
                <c:pt idx="854">
                  <c:v>2.1186921793328058E-8</c:v>
                </c:pt>
                <c:pt idx="855">
                  <c:v>2.0776613048880118E-8</c:v>
                </c:pt>
                <c:pt idx="856">
                  <c:v>2.0374250398131523E-8</c:v>
                </c:pt>
                <c:pt idx="857">
                  <c:v>1.9979679955975183E-8</c:v>
                </c:pt>
                <c:pt idx="858">
                  <c:v>1.9592750817463452E-8</c:v>
                </c:pt>
                <c:pt idx="859">
                  <c:v>1.921331500009397E-8</c:v>
                </c:pt>
                <c:pt idx="860">
                  <c:v>1.8841227387213187E-8</c:v>
                </c:pt>
                <c:pt idx="861">
                  <c:v>1.847634567251596E-8</c:v>
                </c:pt>
                <c:pt idx="862">
                  <c:v>1.811853030561998E-8</c:v>
                </c:pt>
                <c:pt idx="863">
                  <c:v>1.7767644438694189E-8</c:v>
                </c:pt>
                <c:pt idx="864">
                  <c:v>1.7423553874120824E-8</c:v>
                </c:pt>
                <c:pt idx="865">
                  <c:v>1.7086127013171027E-8</c:v>
                </c:pt>
                <c:pt idx="866">
                  <c:v>1.6755234805674425E-8</c:v>
                </c:pt>
                <c:pt idx="867">
                  <c:v>1.6430750700663397E-8</c:v>
                </c:pt>
                <c:pt idx="868">
                  <c:v>1.6112550597973195E-8</c:v>
                </c:pt>
                <c:pt idx="869">
                  <c:v>1.5800512800779354E-8</c:v>
                </c:pt>
                <c:pt idx="870">
                  <c:v>1.5494517969054296E-8</c:v>
                </c:pt>
                <c:pt idx="871">
                  <c:v>1.5194449073925285E-8</c:v>
                </c:pt>
                <c:pt idx="872">
                  <c:v>1.4900191352916295E-8</c:v>
                </c:pt>
                <c:pt idx="873">
                  <c:v>1.4611632266056666E-8</c:v>
                </c:pt>
                <c:pt idx="874">
                  <c:v>1.4328661452839775E-8</c:v>
                </c:pt>
                <c:pt idx="875">
                  <c:v>1.4051170690015244E-8</c:v>
                </c:pt>
                <c:pt idx="876">
                  <c:v>1.3779053850198552E-8</c:v>
                </c:pt>
                <c:pt idx="877">
                  <c:v>1.3512206861282215E-8</c:v>
                </c:pt>
                <c:pt idx="878">
                  <c:v>1.3250527666633022E-8</c:v>
                </c:pt>
                <c:pt idx="879">
                  <c:v>1.2993916186060088E-8</c:v>
                </c:pt>
                <c:pt idx="880">
                  <c:v>1.2742274277538813E-8</c:v>
                </c:pt>
                <c:pt idx="881">
                  <c:v>1.2495505699676094E-8</c:v>
                </c:pt>
                <c:pt idx="882">
                  <c:v>1.2253516074902442E-8</c:v>
                </c:pt>
                <c:pt idx="883">
                  <c:v>1.2016212853376928E-8</c:v>
                </c:pt>
                <c:pt idx="884">
                  <c:v>1.1783505277591149E-8</c:v>
                </c:pt>
                <c:pt idx="885">
                  <c:v>1.1555304347658674E-8</c:v>
                </c:pt>
                <c:pt idx="886">
                  <c:v>1.1331522787276707E-8</c:v>
                </c:pt>
                <c:pt idx="887">
                  <c:v>1.1112075010346937E-8</c:v>
                </c:pt>
                <c:pt idx="888">
                  <c:v>1.0896877088242814E-8</c:v>
                </c:pt>
                <c:pt idx="889">
                  <c:v>1.0685846717710724E-8</c:v>
                </c:pt>
                <c:pt idx="890">
                  <c:v>1.047890318939281E-8</c:v>
                </c:pt>
                <c:pt idx="891">
                  <c:v>1.0275967356959367E-8</c:v>
                </c:pt>
                <c:pt idx="892">
                  <c:v>1.0076961606839037E-8</c:v>
                </c:pt>
                <c:pt idx="893">
                  <c:v>9.8818098285352043E-9</c:v>
                </c:pt>
                <c:pt idx="894">
                  <c:v>9.6904373855172469E-9</c:v>
                </c:pt>
                <c:pt idx="895">
                  <c:v>9.5027710866755222E-9</c:v>
                </c:pt>
                <c:pt idx="896">
                  <c:v>9.3187391583291473E-9</c:v>
                </c:pt>
                <c:pt idx="897">
                  <c:v>9.1382712167758855E-9</c:v>
                </c:pt>
                <c:pt idx="898">
                  <c:v>8.9612982413736344E-9</c:v>
                </c:pt>
                <c:pt idx="899">
                  <c:v>8.7877525481432281E-9</c:v>
                </c:pt>
                <c:pt idx="900">
                  <c:v>8.6175677638824351E-9</c:v>
                </c:pt>
                <c:pt idx="901">
                  <c:v>8.4506788007812879E-9</c:v>
                </c:pt>
                <c:pt idx="902">
                  <c:v>8.2870218315289969E-9</c:v>
                </c:pt>
                <c:pt idx="903">
                  <c:v>8.1265342649029625E-9</c:v>
                </c:pt>
                <c:pt idx="904">
                  <c:v>7.969154721830522E-9</c:v>
                </c:pt>
                <c:pt idx="905">
                  <c:v>7.8148230119142966E-9</c:v>
                </c:pt>
                <c:pt idx="906">
                  <c:v>7.6634801104121456E-9</c:v>
                </c:pt>
                <c:pt idx="907">
                  <c:v>7.5150681356629326E-9</c:v>
                </c:pt>
                <c:pt idx="908">
                  <c:v>7.3695303269494649E-9</c:v>
                </c:pt>
                <c:pt idx="909">
                  <c:v>7.2268110227901478E-9</c:v>
                </c:pt>
                <c:pt idx="910">
                  <c:v>7.0868556396510395E-9</c:v>
                </c:pt>
                <c:pt idx="911">
                  <c:v>6.9496106510701733E-9</c:v>
                </c:pt>
                <c:pt idx="912">
                  <c:v>6.8150235671861622E-9</c:v>
                </c:pt>
                <c:pt idx="913">
                  <c:v>6.6830429146632535E-9</c:v>
                </c:pt>
                <c:pt idx="914">
                  <c:v>6.5536182170051594E-9</c:v>
                </c:pt>
                <c:pt idx="915">
                  <c:v>6.4266999752501296E-9</c:v>
                </c:pt>
                <c:pt idx="916">
                  <c:v>6.3022396490398884E-9</c:v>
                </c:pt>
                <c:pt idx="917">
                  <c:v>6.1801896380551925E-9</c:v>
                </c:pt>
                <c:pt idx="918">
                  <c:v>6.0605032638109112E-9</c:v>
                </c:pt>
                <c:pt idx="919">
                  <c:v>5.9431347518036613E-9</c:v>
                </c:pt>
                <c:pt idx="920">
                  <c:v>5.8280392140051788E-9</c:v>
                </c:pt>
                <c:pt idx="921">
                  <c:v>5.7151726316947245E-9</c:v>
                </c:pt>
                <c:pt idx="922">
                  <c:v>5.6044918386239568E-9</c:v>
                </c:pt>
                <c:pt idx="923">
                  <c:v>5.4959545045078386E-9</c:v>
                </c:pt>
                <c:pt idx="924">
                  <c:v>5.3895191188352611E-9</c:v>
                </c:pt>
                <c:pt idx="925">
                  <c:v>5.2851449749931933E-9</c:v>
                </c:pt>
                <c:pt idx="926">
                  <c:v>5.1827921546982849E-9</c:v>
                </c:pt>
                <c:pt idx="927">
                  <c:v>5.0824215127299671E-9</c:v>
                </c:pt>
                <c:pt idx="928">
                  <c:v>4.9839946619592186E-9</c:v>
                </c:pt>
                <c:pt idx="929">
                  <c:v>4.8874739586672612E-9</c:v>
                </c:pt>
                <c:pt idx="930">
                  <c:v>4.7928224881485813E-9</c:v>
                </c:pt>
                <c:pt idx="931">
                  <c:v>4.7000040505927596E-9</c:v>
                </c:pt>
                <c:pt idx="932">
                  <c:v>4.6089831472397187E-9</c:v>
                </c:pt>
                <c:pt idx="933">
                  <c:v>4.519724966803089E-9</c:v>
                </c:pt>
                <c:pt idx="934">
                  <c:v>4.4321953721565007E-9</c:v>
                </c:pt>
                <c:pt idx="935">
                  <c:v>4.3463608872777121E-9</c:v>
                </c:pt>
                <c:pt idx="936">
                  <c:v>4.2621886844455793E-9</c:v>
                </c:pt>
                <c:pt idx="937">
                  <c:v>4.1796465716849706E-9</c:v>
                </c:pt>
                <c:pt idx="938">
                  <c:v>4.098702980454826E-9</c:v>
                </c:pt>
                <c:pt idx="939">
                  <c:v>4.0193269535746481E-9</c:v>
                </c:pt>
                <c:pt idx="940">
                  <c:v>3.9414881333848123E-9</c:v>
                </c:pt>
                <c:pt idx="941">
                  <c:v>3.8651567501361685E-9</c:v>
                </c:pt>
                <c:pt idx="942">
                  <c:v>3.7903036106044856E-9</c:v>
                </c:pt>
                <c:pt idx="943">
                  <c:v>3.7169000869253941E-9</c:v>
                </c:pt>
                <c:pt idx="944">
                  <c:v>3.6449181056455533E-9</c:v>
                </c:pt>
                <c:pt idx="945">
                  <c:v>3.5743301369858517E-9</c:v>
                </c:pt>
                <c:pt idx="946">
                  <c:v>3.505109184312541E-9</c:v>
                </c:pt>
                <c:pt idx="947">
                  <c:v>3.4372287738122714E-9</c:v>
                </c:pt>
                <c:pt idx="948">
                  <c:v>3.3706629443670821E-9</c:v>
                </c:pt>
                <c:pt idx="949">
                  <c:v>3.3053862376254748E-9</c:v>
                </c:pt>
                <c:pt idx="950">
                  <c:v>3.2413736882657704E-9</c:v>
                </c:pt>
                <c:pt idx="951">
                  <c:v>3.17860081444803E-9</c:v>
                </c:pt>
                <c:pt idx="952">
                  <c:v>3.1170436084508818E-9</c:v>
                </c:pt>
                <c:pt idx="953">
                  <c:v>3.0566785274896773E-9</c:v>
                </c:pt>
                <c:pt idx="954">
                  <c:v>2.9974824847124667E-9</c:v>
                </c:pt>
                <c:pt idx="955">
                  <c:v>2.9394328403703439E-9</c:v>
                </c:pt>
                <c:pt idx="956">
                  <c:v>2.882507393158791E-9</c:v>
                </c:pt>
                <c:pt idx="957">
                  <c:v>2.826684371726705E-9</c:v>
                </c:pt>
                <c:pt idx="958">
                  <c:v>2.7719424263498626E-9</c:v>
                </c:pt>
                <c:pt idx="959">
                  <c:v>2.7182606207656392E-9</c:v>
                </c:pt>
                <c:pt idx="960">
                  <c:v>2.665618424165855E-9</c:v>
                </c:pt>
                <c:pt idx="961">
                  <c:v>2.6139957033446921E-9</c:v>
                </c:pt>
                <c:pt idx="962">
                  <c:v>2.563372714998673E-9</c:v>
                </c:pt>
                <c:pt idx="963">
                  <c:v>2.5137300981757601E-9</c:v>
                </c:pt>
                <c:pt idx="964">
                  <c:v>2.4650488668706872E-9</c:v>
                </c:pt>
                <c:pt idx="965">
                  <c:v>2.417310402763691E-9</c:v>
                </c:pt>
                <c:pt idx="966">
                  <c:v>2.3704964480998637E-9</c:v>
                </c:pt>
                <c:pt idx="967">
                  <c:v>2.3245890987064068E-9</c:v>
                </c:pt>
                <c:pt idx="968">
                  <c:v>2.2795707971451127E-9</c:v>
                </c:pt>
                <c:pt idx="969">
                  <c:v>2.2354243259974568E-9</c:v>
                </c:pt>
                <c:pt idx="970">
                  <c:v>2.1921328012797303E-9</c:v>
                </c:pt>
                <c:pt idx="971">
                  <c:v>2.1496796659856982E-9</c:v>
                </c:pt>
                <c:pt idx="972">
                  <c:v>2.1080486837543096E-9</c:v>
                </c:pt>
                <c:pt idx="973">
                  <c:v>2.0672239326600405E-9</c:v>
                </c:pt>
                <c:pt idx="974">
                  <c:v>2.0271897991234936E-9</c:v>
                </c:pt>
                <c:pt idx="975">
                  <c:v>1.9879309719399261E-9</c:v>
                </c:pt>
                <c:pt idx="976">
                  <c:v>1.9494324364234217E-9</c:v>
                </c:pt>
                <c:pt idx="977">
                  <c:v>1.9116794686644682E-9</c:v>
                </c:pt>
                <c:pt idx="978">
                  <c:v>1.874657629898743E-9</c:v>
                </c:pt>
                <c:pt idx="979">
                  <c:v>1.8383527609849526E-9</c:v>
                </c:pt>
                <c:pt idx="980">
                  <c:v>1.8027509769896168E-9</c:v>
                </c:pt>
                <c:pt idx="981">
                  <c:v>1.7678386618767231E-9</c:v>
                </c:pt>
                <c:pt idx="982">
                  <c:v>1.7336024633002226E-9</c:v>
                </c:pt>
                <c:pt idx="983">
                  <c:v>1.7000292874973759E-9</c:v>
                </c:pt>
                <c:pt idx="984">
                  <c:v>1.6671062942809931E-9</c:v>
                </c:pt>
                <c:pt idx="985">
                  <c:v>1.6348208921286571E-9</c:v>
                </c:pt>
                <c:pt idx="986">
                  <c:v>1.6031607333670476E-9</c:v>
                </c:pt>
                <c:pt idx="987">
                  <c:v>1.5721137094495281E-9</c:v>
                </c:pt>
                <c:pt idx="988">
                  <c:v>1.5416679463251859E-9</c:v>
                </c:pt>
                <c:pt idx="989">
                  <c:v>1.5118117998975571E-9</c:v>
                </c:pt>
                <c:pt idx="990">
                  <c:v>1.4825338515712983E-9</c:v>
                </c:pt>
                <c:pt idx="991">
                  <c:v>1.4538229038851014E-9</c:v>
                </c:pt>
                <c:pt idx="992">
                  <c:v>1.425667976229183E-9</c:v>
                </c:pt>
                <c:pt idx="993">
                  <c:v>1.3980583006457087E-9</c:v>
                </c:pt>
                <c:pt idx="994">
                  <c:v>1.3709833177105471E-9</c:v>
                </c:pt>
                <c:pt idx="995">
                  <c:v>1.3444326724947788E-9</c:v>
                </c:pt>
                <c:pt idx="996">
                  <c:v>1.3183962106044142E-9</c:v>
                </c:pt>
                <c:pt idx="997">
                  <c:v>1.2928639742968082E-9</c:v>
                </c:pt>
                <c:pt idx="998">
                  <c:v>1.2678261986722837E-9</c:v>
                </c:pt>
                <c:pt idx="999">
                  <c:v>1.2432733079395089E-9</c:v>
                </c:pt>
                <c:pt idx="1000">
                  <c:v>1.2191959117532003E-9</c:v>
                </c:pt>
                <c:pt idx="1001">
                  <c:v>1.1955848016227495E-9</c:v>
                </c:pt>
                <c:pt idx="1002">
                  <c:v>1.1724309473904019E-9</c:v>
                </c:pt>
                <c:pt idx="1003">
                  <c:v>1.1497254937776382E-9</c:v>
                </c:pt>
                <c:pt idx="1004">
                  <c:v>1.1274597569984404E-9</c:v>
                </c:pt>
                <c:pt idx="1005">
                  <c:v>1.1056252214381456E-9</c:v>
                </c:pt>
                <c:pt idx="1006">
                  <c:v>1.0842135363966159E-9</c:v>
                </c:pt>
                <c:pt idx="1007">
                  <c:v>1.0632165128944834E-9</c:v>
                </c:pt>
                <c:pt idx="1008">
                  <c:v>1.0426261205412427E-9</c:v>
                </c:pt>
                <c:pt idx="1009">
                  <c:v>1.0224344844639991E-9</c:v>
                </c:pt>
                <c:pt idx="1010">
                  <c:v>1.0026338822956932E-9</c:v>
                </c:pt>
                <c:pt idx="1011">
                  <c:v>9.8321674122165291E-10</c:v>
                </c:pt>
                <c:pt idx="1012">
                  <c:v>9.6417563508334214E-10</c:v>
                </c:pt>
                <c:pt idx="1013">
                  <c:v>9.45503281538198E-10</c:v>
                </c:pt>
                <c:pt idx="1014">
                  <c:v>9.2719253927447226E-10</c:v>
                </c:pt>
                <c:pt idx="1015">
                  <c:v>9.0923640528000939E-10</c:v>
                </c:pt>
                <c:pt idx="1016">
                  <c:v>8.9162801216391831E-10</c:v>
                </c:pt>
                <c:pt idx="1017">
                  <c:v>8.7436062553011313E-10</c:v>
                </c:pt>
                <c:pt idx="1018">
                  <c:v>8.5742764140171787E-10</c:v>
                </c:pt>
                <c:pt idx="1019">
                  <c:v>8.4082258369535092E-10</c:v>
                </c:pt>
                <c:pt idx="1020">
                  <c:v>8.2453910174432234E-10</c:v>
                </c:pt>
                <c:pt idx="1021">
                  <c:v>8.0857096786979776E-10</c:v>
                </c:pt>
                <c:pt idx="1022">
                  <c:v>7.9291207499899916E-10</c:v>
                </c:pt>
                <c:pt idx="1023">
                  <c:v>7.7755643432953195E-10</c:v>
                </c:pt>
                <c:pt idx="1024">
                  <c:v>7.6249817303894496E-10</c:v>
                </c:pt>
                <c:pt idx="1025">
                  <c:v>7.4773153203864737E-10</c:v>
                </c:pt>
                <c:pt idx="1026">
                  <c:v>7.3325086377132386E-10</c:v>
                </c:pt>
                <c:pt idx="1027">
                  <c:v>7.1905063005100481E-10</c:v>
                </c:pt>
                <c:pt idx="1028">
                  <c:v>7.0512539994496665E-10</c:v>
                </c:pt>
                <c:pt idx="1029">
                  <c:v>6.914698476966509E-10</c:v>
                </c:pt>
                <c:pt idx="1030">
                  <c:v>6.7807875068880882E-10</c:v>
                </c:pt>
                <c:pt idx="1031">
                  <c:v>6.6494698744609144E-10</c:v>
                </c:pt>
                <c:pt idx="1032">
                  <c:v>6.5206953567632262E-10</c:v>
                </c:pt>
                <c:pt idx="1033">
                  <c:v>6.394414703497042E-10</c:v>
                </c:pt>
                <c:pt idx="1034">
                  <c:v>6.2705796181521985E-10</c:v>
                </c:pt>
                <c:pt idx="1035">
                  <c:v>6.1491427395351697E-10</c:v>
                </c:pt>
                <c:pt idx="1036">
                  <c:v>6.0300576236556005E-10</c:v>
                </c:pt>
                <c:pt idx="1037">
                  <c:v>5.9132787259636297E-10</c:v>
                </c:pt>
                <c:pt idx="1038">
                  <c:v>5.7987613839312022E-10</c:v>
                </c:pt>
                <c:pt idx="1039">
                  <c:v>5.6864617999707203E-10</c:v>
                </c:pt>
                <c:pt idx="1040">
                  <c:v>5.5763370246844913E-10</c:v>
                </c:pt>
                <c:pt idx="1041">
                  <c:v>5.4683449404385689E-10</c:v>
                </c:pt>
                <c:pt idx="1042">
                  <c:v>5.3624442452547054E-10</c:v>
                </c:pt>
                <c:pt idx="1043">
                  <c:v>5.2585944370142548E-10</c:v>
                </c:pt>
                <c:pt idx="1044">
                  <c:v>5.1567557979679872E-10</c:v>
                </c:pt>
                <c:pt idx="1045">
                  <c:v>5.0568893795458839E-10</c:v>
                </c:pt>
                <c:pt idx="1046">
                  <c:v>4.9589569874611123E-10</c:v>
                </c:pt>
                <c:pt idx="1047">
                  <c:v>4.8629211671024771E-10</c:v>
                </c:pt>
                <c:pt idx="1048">
                  <c:v>4.7687451892097629E-10</c:v>
                </c:pt>
                <c:pt idx="1049">
                  <c:v>4.6763930358264914E-10</c:v>
                </c:pt>
                <c:pt idx="1050">
                  <c:v>4.5858293865247186E-10</c:v>
                </c:pt>
                <c:pt idx="1051">
                  <c:v>4.4970196048966032E-10</c:v>
                </c:pt>
                <c:pt idx="1052">
                  <c:v>4.4099297253075845E-10</c:v>
                </c:pt>
                <c:pt idx="1053">
                  <c:v>4.3245264399060968E-10</c:v>
                </c:pt>
                <c:pt idx="1054">
                  <c:v>4.2407770858848554E-10</c:v>
                </c:pt>
                <c:pt idx="1055">
                  <c:v>4.158649632988845E-10</c:v>
                </c:pt>
                <c:pt idx="1056">
                  <c:v>4.0781126712652275E-10</c:v>
                </c:pt>
                <c:pt idx="1057">
                  <c:v>3.9991353990504878E-10</c:v>
                </c:pt>
                <c:pt idx="1058">
                  <c:v>3.9216876111902219E-10</c:v>
                </c:pt>
                <c:pt idx="1059">
                  <c:v>3.8457396874870621E-10</c:v>
                </c:pt>
                <c:pt idx="1060">
                  <c:v>3.7712625813723202E-10</c:v>
                </c:pt>
                <c:pt idx="1061">
                  <c:v>3.6982278087970208E-10</c:v>
                </c:pt>
                <c:pt idx="1062">
                  <c:v>3.6266074373380669E-10</c:v>
                </c:pt>
                <c:pt idx="1063">
                  <c:v>3.5563740755153822E-10</c:v>
                </c:pt>
                <c:pt idx="1064">
                  <c:v>3.4875008623159343E-10</c:v>
                </c:pt>
                <c:pt idx="1065">
                  <c:v>3.4199614569206412E-10</c:v>
                </c:pt>
                <c:pt idx="1066">
                  <c:v>3.3537300286302257E-10</c:v>
                </c:pt>
                <c:pt idx="1067">
                  <c:v>3.2887812469861667E-10</c:v>
                </c:pt>
                <c:pt idx="1068">
                  <c:v>3.2250902720829715E-10</c:v>
                </c:pt>
                <c:pt idx="1069">
                  <c:v>3.1626327450680588E-10</c:v>
                </c:pt>
                <c:pt idx="1070">
                  <c:v>3.1013847788256262E-10</c:v>
                </c:pt>
                <c:pt idx="1071">
                  <c:v>3.0413229488409318E-10</c:v>
                </c:pt>
                <c:pt idx="1072">
                  <c:v>2.9824242842414997E-10</c:v>
                </c:pt>
                <c:pt idx="1073">
                  <c:v>2.9246662590118255E-10</c:v>
                </c:pt>
                <c:pt idx="1074">
                  <c:v>2.8680267833782159E-10</c:v>
                </c:pt>
                <c:pt idx="1075">
                  <c:v>2.8124841953604719E-10</c:v>
                </c:pt>
                <c:pt idx="1076">
                  <c:v>2.7580172524871837E-10</c:v>
                </c:pt>
                <c:pt idx="1077">
                  <c:v>2.704605123671466E-10</c:v>
                </c:pt>
                <c:pt idx="1078">
                  <c:v>2.6522273812440332E-10</c:v>
                </c:pt>
                <c:pt idx="1079">
                  <c:v>2.6008639931405579E-10</c:v>
                </c:pt>
                <c:pt idx="1080">
                  <c:v>2.5504953152403348E-10</c:v>
                </c:pt>
                <c:pt idx="1081">
                  <c:v>2.5011020838533117E-10</c:v>
                </c:pt>
                <c:pt idx="1082">
                  <c:v>2.4526654083526192E-10</c:v>
                </c:pt>
                <c:pt idx="1083">
                  <c:v>2.40516676394978E-10</c:v>
                </c:pt>
                <c:pt idx="1084">
                  <c:v>2.358587984609833E-10</c:v>
                </c:pt>
                <c:pt idx="1085">
                  <c:v>2.3129112561036653E-10</c:v>
                </c:pt>
                <c:pt idx="1086">
                  <c:v>2.2681191091948939E-10</c:v>
                </c:pt>
                <c:pt idx="1087">
                  <c:v>2.2241944129586904E-10</c:v>
                </c:pt>
                <c:pt idx="1088">
                  <c:v>2.1811203682299942E-10</c:v>
                </c:pt>
                <c:pt idx="1089">
                  <c:v>2.1388805011786088E-10</c:v>
                </c:pt>
                <c:pt idx="1090">
                  <c:v>2.0974586570087239E-10</c:v>
                </c:pt>
                <c:pt idx="1091">
                  <c:v>2.0568389937804526E-10</c:v>
                </c:pt>
                <c:pt idx="1092">
                  <c:v>2.0170059763510221E-10</c:v>
                </c:pt>
                <c:pt idx="1093">
                  <c:v>1.9779443704332999E-10</c:v>
                </c:pt>
                <c:pt idx="1094">
                  <c:v>1.9396392367693842E-10</c:v>
                </c:pt>
                <c:pt idx="1095">
                  <c:v>1.9020759254170279E-10</c:v>
                </c:pt>
                <c:pt idx="1096">
                  <c:v>1.865240070146713E-10</c:v>
                </c:pt>
                <c:pt idx="1097">
                  <c:v>1.8291175829472327E-10</c:v>
                </c:pt>
                <c:pt idx="1098">
                  <c:v>1.7936946486376782E-10</c:v>
                </c:pt>
                <c:pt idx="1099">
                  <c:v>1.7589577195837712E-10</c:v>
                </c:pt>
                <c:pt idx="1100">
                  <c:v>1.7248935105165201E-10</c:v>
                </c:pt>
                <c:pt idx="1101">
                  <c:v>1.6914889934512188E-10</c:v>
                </c:pt>
                <c:pt idx="1102">
                  <c:v>1.6587313927048455E-10</c:v>
                </c:pt>
                <c:pt idx="1103">
                  <c:v>1.6266081800099541E-10</c:v>
                </c:pt>
                <c:pt idx="1104">
                  <c:v>1.595107069723192E-10</c:v>
                </c:pt>
                <c:pt idx="1105">
                  <c:v>1.5642160141266089E-10</c:v>
                </c:pt>
                <c:pt idx="1106">
                  <c:v>1.5339231988199624E-10</c:v>
                </c:pt>
                <c:pt idx="1107">
                  <c:v>1.5042170382022562E-10</c:v>
                </c:pt>
                <c:pt idx="1108">
                  <c:v>1.4750861710407828E-10</c:v>
                </c:pt>
                <c:pt idx="1109">
                  <c:v>1.4465194561259783E-10</c:v>
                </c:pt>
                <c:pt idx="1110">
                  <c:v>1.4185059680104244E-10</c:v>
                </c:pt>
                <c:pt idx="1111">
                  <c:v>1.3910349928303701E-10</c:v>
                </c:pt>
                <c:pt idx="1112">
                  <c:v>1.3640960242081745E-10</c:v>
                </c:pt>
                <c:pt idx="1113">
                  <c:v>1.3376787592341027E-10</c:v>
                </c:pt>
                <c:pt idx="1114">
                  <c:v>1.3117730945259401E-10</c:v>
                </c:pt>
                <c:pt idx="1115">
                  <c:v>1.2863691223649149E-10</c:v>
                </c:pt>
                <c:pt idx="1116">
                  <c:v>1.2614571269064544E-10</c:v>
                </c:pt>
                <c:pt idx="1117">
                  <c:v>1.2370275804643241E-10</c:v>
                </c:pt>
                <c:pt idx="1118">
                  <c:v>1.2130711398667274E-10</c:v>
                </c:pt>
                <c:pt idx="1119">
                  <c:v>1.1895786428829755E-10</c:v>
                </c:pt>
                <c:pt idx="1120">
                  <c:v>1.1665411047193568E-10</c:v>
                </c:pt>
                <c:pt idx="1121">
                  <c:v>1.14394971458287E-10</c:v>
                </c:pt>
                <c:pt idx="1122">
                  <c:v>1.1217958323115017E-10</c:v>
                </c:pt>
                <c:pt idx="1123">
                  <c:v>1.1000709850697655E-10</c:v>
                </c:pt>
                <c:pt idx="1124">
                  <c:v>1.0787668641082333E-10</c:v>
                </c:pt>
                <c:pt idx="1125">
                  <c:v>1.0578753215858232E-10</c:v>
                </c:pt>
                <c:pt idx="1126">
                  <c:v>1.0373883674536271E-10</c:v>
                </c:pt>
                <c:pt idx="1127">
                  <c:v>1.0172981663990862E-10</c:v>
                </c:pt>
                <c:pt idx="1128">
                  <c:v>9.9759703484934663E-11</c:v>
                </c:pt>
                <c:pt idx="1129">
                  <c:v>9.7827743803264801E-11</c:v>
                </c:pt>
                <c:pt idx="1130">
                  <c:v>9.593319870966218E-11</c:v>
                </c:pt>
                <c:pt idx="1131">
                  <c:v>9.4075343628239662E-11</c:v>
                </c:pt>
                <c:pt idx="1132">
                  <c:v>9.2253468015343079E-11</c:v>
                </c:pt>
                <c:pt idx="1133">
                  <c:v>9.0466875087801162E-11</c:v>
                </c:pt>
                <c:pt idx="1134">
                  <c:v>8.8714881556438171E-11</c:v>
                </c:pt>
                <c:pt idx="1135">
                  <c:v>8.6996817364747399E-11</c:v>
                </c:pt>
                <c:pt idx="1136">
                  <c:v>8.5312025432625529E-11</c:v>
                </c:pt>
                <c:pt idx="1137">
                  <c:v>8.3659861405069896E-11</c:v>
                </c:pt>
                <c:pt idx="1138">
                  <c:v>8.2039693405742475E-11</c:v>
                </c:pt>
                <c:pt idx="1139">
                  <c:v>8.0450901795306436E-11</c:v>
                </c:pt>
                <c:pt idx="1140">
                  <c:v>7.8892878934442731E-11</c:v>
                </c:pt>
                <c:pt idx="1141">
                  <c:v>7.7365028951456137E-11</c:v>
                </c:pt>
                <c:pt idx="1142">
                  <c:v>7.5866767514381934E-11</c:v>
                </c:pt>
                <c:pt idx="1143">
                  <c:v>7.4397521607505902E-11</c:v>
                </c:pt>
                <c:pt idx="1144">
                  <c:v>7.2956729312212347E-11</c:v>
                </c:pt>
                <c:pt idx="1145">
                  <c:v>7.1543839592076191E-11</c:v>
                </c:pt>
                <c:pt idx="1146">
                  <c:v>7.0158312082117025E-11</c:v>
                </c:pt>
                <c:pt idx="1147">
                  <c:v>6.8799616882134494E-11</c:v>
                </c:pt>
                <c:pt idx="1148">
                  <c:v>6.7467234354045988E-11</c:v>
                </c:pt>
                <c:pt idx="1149">
                  <c:v>6.6160654923149096E-11</c:v>
                </c:pt>
                <c:pt idx="1150">
                  <c:v>6.4879378883232842E-11</c:v>
                </c:pt>
                <c:pt idx="1151">
                  <c:v>6.3622916205463185E-11</c:v>
                </c:pt>
                <c:pt idx="1152">
                  <c:v>6.2390786350969611E-11</c:v>
                </c:pt>
                <c:pt idx="1153">
                  <c:v>6.1182518087061285E-11</c:v>
                </c:pt>
                <c:pt idx="1154">
                  <c:v>5.9997649307002313E-11</c:v>
                </c:pt>
                <c:pt idx="1155">
                  <c:v>5.8835726853277297E-11</c:v>
                </c:pt>
                <c:pt idx="1156">
                  <c:v>5.769630634427951E-11</c:v>
                </c:pt>
                <c:pt idx="1157">
                  <c:v>5.6578952004355535E-11</c:v>
                </c:pt>
                <c:pt idx="1158">
                  <c:v>5.5483236497141182E-11</c:v>
                </c:pt>
                <c:pt idx="1159">
                  <c:v>5.4408740762125112E-11</c:v>
                </c:pt>
                <c:pt idx="1160">
                  <c:v>5.3355053854377566E-11</c:v>
                </c:pt>
                <c:pt idx="1161">
                  <c:v>5.2321772787382932E-11</c:v>
                </c:pt>
                <c:pt idx="1162">
                  <c:v>5.1308502378916048E-11</c:v>
                </c:pt>
                <c:pt idx="1163">
                  <c:v>5.0314855099903259E-11</c:v>
                </c:pt>
                <c:pt idx="1164">
                  <c:v>4.9340450926210484E-11</c:v>
                </c:pt>
                <c:pt idx="1165">
                  <c:v>4.8384917193301543E-11</c:v>
                </c:pt>
                <c:pt idx="1166">
                  <c:v>4.7447888453711213E-11</c:v>
                </c:pt>
                <c:pt idx="1167">
                  <c:v>4.6529006337278476E-11</c:v>
                </c:pt>
                <c:pt idx="1168">
                  <c:v>4.5627919414086501E-11</c:v>
                </c:pt>
                <c:pt idx="1169">
                  <c:v>4.4744283060056953E-11</c:v>
                </c:pt>
                <c:pt idx="1170">
                  <c:v>4.3877759325147212E-11</c:v>
                </c:pt>
                <c:pt idx="1171">
                  <c:v>4.3028016804100126E-11</c:v>
                </c:pt>
                <c:pt idx="1172">
                  <c:v>4.2194730509696811E-11</c:v>
                </c:pt>
                <c:pt idx="1173">
                  <c:v>4.1377581748464073E-11</c:v>
                </c:pt>
                <c:pt idx="1174">
                  <c:v>4.05762579987889E-11</c:v>
                </c:pt>
                <c:pt idx="1175">
                  <c:v>3.9790452791393382E-11</c:v>
                </c:pt>
                <c:pt idx="1176">
                  <c:v>3.9019865592124399E-11</c:v>
                </c:pt>
                <c:pt idx="1177">
                  <c:v>3.8264201687013198E-11</c:v>
                </c:pt>
                <c:pt idx="1178">
                  <c:v>3.7523172069560926E-11</c:v>
                </c:pt>
                <c:pt idx="1179">
                  <c:v>3.6796493330207014E-11</c:v>
                </c:pt>
                <c:pt idx="1180">
                  <c:v>3.6083887547938126E-11</c:v>
                </c:pt>
                <c:pt idx="1181">
                  <c:v>3.5385082183996231E-11</c:v>
                </c:pt>
                <c:pt idx="1182">
                  <c:v>3.4699809977645108E-11</c:v>
                </c:pt>
                <c:pt idx="1183">
                  <c:v>3.4027808843955492E-11</c:v>
                </c:pt>
                <c:pt idx="1184">
                  <c:v>3.3368821773569714E-11</c:v>
                </c:pt>
                <c:pt idx="1185">
                  <c:v>3.272259673440749E-11</c:v>
                </c:pt>
                <c:pt idx="1186">
                  <c:v>3.2088886575275312E-11</c:v>
                </c:pt>
                <c:pt idx="1187">
                  <c:v>3.1467448931342545E-11</c:v>
                </c:pt>
                <c:pt idx="1188">
                  <c:v>3.0858046131448099E-11</c:v>
                </c:pt>
                <c:pt idx="1189">
                  <c:v>3.026044510720218E-11</c:v>
                </c:pt>
                <c:pt idx="1190">
                  <c:v>2.9674417303848419E-11</c:v>
                </c:pt>
                <c:pt idx="1191">
                  <c:v>2.9099738592852257E-11</c:v>
                </c:pt>
                <c:pt idx="1192">
                  <c:v>2.8536189186182129E-11</c:v>
                </c:pt>
                <c:pt idx="1193">
                  <c:v>2.7983553552250711E-11</c:v>
                </c:pt>
                <c:pt idx="1194">
                  <c:v>2.7441620333484057E-11</c:v>
                </c:pt>
                <c:pt idx="1195">
                  <c:v>2.69101822654871E-11</c:v>
                </c:pt>
                <c:pt idx="1196">
                  <c:v>2.6389036097774608E-11</c:v>
                </c:pt>
                <c:pt idx="1197">
                  <c:v>2.5877982516037265E-11</c:v>
                </c:pt>
                <c:pt idx="1198">
                  <c:v>2.5376826065913177E-11</c:v>
                </c:pt>
                <c:pt idx="1199">
                  <c:v>2.4885375078235605E-11</c:v>
                </c:pt>
                <c:pt idx="1200">
                  <c:v>2.4403441595728375E-11</c:v>
                </c:pt>
                <c:pt idx="1201">
                  <c:v>2.3930841301120923E-11</c:v>
                </c:pt>
                <c:pt idx="1202">
                  <c:v>2.3467393446655444E-11</c:v>
                </c:pt>
                <c:pt idx="1203">
                  <c:v>2.3012920784959245E-11</c:v>
                </c:pt>
                <c:pt idx="1204">
                  <c:v>2.2567249501255823E-11</c:v>
                </c:pt>
                <c:pt idx="1205">
                  <c:v>2.2130209146888746E-11</c:v>
                </c:pt>
                <c:pt idx="1206">
                  <c:v>2.1701632574132921E-11</c:v>
                </c:pt>
                <c:pt idx="1207">
                  <c:v>2.1281355872268328E-11</c:v>
                </c:pt>
                <c:pt idx="1208">
                  <c:v>2.0869218304891742E-11</c:v>
                </c:pt>
                <c:pt idx="1209">
                  <c:v>2.0465062248442496E-11</c:v>
                </c:pt>
                <c:pt idx="1210">
                  <c:v>2.0068733131918752E-11</c:v>
                </c:pt>
                <c:pt idx="1211">
                  <c:v>1.968007937776125E-11</c:v>
                </c:pt>
                <c:pt idx="1212">
                  <c:v>1.9298952343881896E-11</c:v>
                </c:pt>
                <c:pt idx="1213">
                  <c:v>1.8925206266815034E-11</c:v>
                </c:pt>
                <c:pt idx="1214">
                  <c:v>1.8558698205969665E-11</c:v>
                </c:pt>
                <c:pt idx="1215">
                  <c:v>1.8199287988961283E-11</c:v>
                </c:pt>
                <c:pt idx="1216">
                  <c:v>1.7846838158002417E-11</c:v>
                </c:pt>
                <c:pt idx="1217">
                  <c:v>1.7501213917331386E-11</c:v>
                </c:pt>
                <c:pt idx="1218">
                  <c:v>1.7162283081659149E-11</c:v>
                </c:pt>
                <c:pt idx="1219">
                  <c:v>1.6829916025614548E-11</c:v>
                </c:pt>
                <c:pt idx="1220">
                  <c:v>1.6503985634168596E-11</c:v>
                </c:pt>
                <c:pt idx="1221">
                  <c:v>1.6184367254018865E-11</c:v>
                </c:pt>
                <c:pt idx="1222">
                  <c:v>1.5870938645915353E-11</c:v>
                </c:pt>
                <c:pt idx="1223">
                  <c:v>1.5563579937909621E-11</c:v>
                </c:pt>
                <c:pt idx="1224">
                  <c:v>1.5262173579509326E-11</c:v>
                </c:pt>
                <c:pt idx="1225">
                  <c:v>1.4966604296720593E-11</c:v>
                </c:pt>
                <c:pt idx="1226">
                  <c:v>1.4676759047961032E-11</c:v>
                </c:pt>
                <c:pt idx="1227">
                  <c:v>1.439252698082657E-11</c:v>
                </c:pt>
                <c:pt idx="1228">
                  <c:v>1.4113799389695531E-11</c:v>
                </c:pt>
                <c:pt idx="1229">
                  <c:v>1.3840469674153763E-11</c:v>
                </c:pt>
                <c:pt idx="1230">
                  <c:v>1.3572433298224905E-11</c:v>
                </c:pt>
                <c:pt idx="1231">
                  <c:v>1.3309587750390214E-11</c:v>
                </c:pt>
                <c:pt idx="1232">
                  <c:v>1.3051832504382651E-11</c:v>
                </c:pt>
                <c:pt idx="1233">
                  <c:v>1.2799068980740228E-11</c:v>
                </c:pt>
                <c:pt idx="1234">
                  <c:v>1.2551200509103927E-11</c:v>
                </c:pt>
                <c:pt idx="1235">
                  <c:v>1.2308132291245752E-11</c:v>
                </c:pt>
                <c:pt idx="1236">
                  <c:v>1.20697713648128E-11</c:v>
                </c:pt>
                <c:pt idx="1237">
                  <c:v>1.1836026567773452E-11</c:v>
                </c:pt>
                <c:pt idx="1238">
                  <c:v>1.1606808503552113E-11</c:v>
                </c:pt>
                <c:pt idx="1239">
                  <c:v>1.1382029506839157E-11</c:v>
                </c:pt>
                <c:pt idx="1240">
                  <c:v>1.1161603610063004E-11</c:v>
                </c:pt>
                <c:pt idx="1241">
                  <c:v>1.0945446510511491E-11</c:v>
                </c:pt>
                <c:pt idx="1242">
                  <c:v>1.073347553808999E-11</c:v>
                </c:pt>
                <c:pt idx="1243">
                  <c:v>1.0525609623703916E-11</c:v>
                </c:pt>
                <c:pt idx="1244">
                  <c:v>1.032176926825355E-11</c:v>
                </c:pt>
                <c:pt idx="1245">
                  <c:v>1.0121876512229307E-11</c:v>
                </c:pt>
                <c:pt idx="1246">
                  <c:v>9.9258549058958314E-12</c:v>
                </c:pt>
                <c:pt idx="1247">
                  <c:v>9.7336294800535054E-12</c:v>
                </c:pt>
                <c:pt idx="1248">
                  <c:v>9.5451267173662012E-12</c:v>
                </c:pt>
                <c:pt idx="1249">
                  <c:v>9.3602745242442944E-12</c:v>
                </c:pt>
                <c:pt idx="1250">
                  <c:v>9.1790022032722054E-12</c:v>
                </c:pt>
                <c:pt idx="1251">
                  <c:v>9.001240426169904E-12</c:v>
                </c:pt>
                <c:pt idx="1252">
                  <c:v>8.8269212072780472E-12</c:v>
                </c:pt>
                <c:pt idx="1253">
                  <c:v>8.6559778775566113E-12</c:v>
                </c:pt>
                <c:pt idx="1254">
                  <c:v>8.4883450590870676E-12</c:v>
                </c:pt>
                <c:pt idx="1255">
                  <c:v>8.323958640068347E-12</c:v>
                </c:pt>
                <c:pt idx="1256">
                  <c:v>8.1627557502970469E-12</c:v>
                </c:pt>
                <c:pt idx="1257">
                  <c:v>8.0046747371224817E-12</c:v>
                </c:pt>
                <c:pt idx="1258">
                  <c:v>7.8496551418673964E-12</c:v>
                </c:pt>
                <c:pt idx="1259">
                  <c:v>7.697637676705319E-12</c:v>
                </c:pt>
                <c:pt idx="1260">
                  <c:v>7.5485642019857059E-12</c:v>
                </c:pt>
                <c:pt idx="1261">
                  <c:v>7.4023777039982188E-12</c:v>
                </c:pt>
                <c:pt idx="1262">
                  <c:v>7.2590222731676112E-12</c:v>
                </c:pt>
                <c:pt idx="1263">
                  <c:v>7.1184430826709077E-12</c:v>
                </c:pt>
                <c:pt idx="1264">
                  <c:v>6.9805863674686746E-12</c:v>
                </c:pt>
                <c:pt idx="1265">
                  <c:v>6.8453994037423803E-12</c:v>
                </c:pt>
                <c:pt idx="1266">
                  <c:v>6.7128304887299736E-12</c:v>
                </c:pt>
                <c:pt idx="1267">
                  <c:v>6.5828289209519682E-12</c:v>
                </c:pt>
                <c:pt idx="1268">
                  <c:v>6.4553449808204692E-12</c:v>
                </c:pt>
                <c:pt idx="1269">
                  <c:v>6.3303299116237331E-12</c:v>
                </c:pt>
                <c:pt idx="1270">
                  <c:v>6.2077359008789768E-12</c:v>
                </c:pt>
                <c:pt idx="1271">
                  <c:v>6.0875160620463177E-12</c:v>
                </c:pt>
                <c:pt idx="1272">
                  <c:v>5.9696244165968381E-12</c:v>
                </c:pt>
                <c:pt idx="1273">
                  <c:v>5.8540158764279239E-12</c:v>
                </c:pt>
                <c:pt idx="1274">
                  <c:v>5.7406462266191519E-12</c:v>
                </c:pt>
                <c:pt idx="1275">
                  <c:v>5.6294721085221258E-12</c:v>
                </c:pt>
                <c:pt idx="1276">
                  <c:v>5.5204510031778003E-12</c:v>
                </c:pt>
                <c:pt idx="1277">
                  <c:v>5.4135412150549427E-12</c:v>
                </c:pt>
                <c:pt idx="1278">
                  <c:v>5.3087018561035234E-12</c:v>
                </c:pt>
                <c:pt idx="1279">
                  <c:v>5.2058928301169253E-12</c:v>
                </c:pt>
                <c:pt idx="1280">
                  <c:v>5.1050748173970002E-12</c:v>
                </c:pt>
                <c:pt idx="1281">
                  <c:v>5.0062092597161022E-12</c:v>
                </c:pt>
                <c:pt idx="1282">
                  <c:v>4.9092583455703475E-12</c:v>
                </c:pt>
                <c:pt idx="1283">
                  <c:v>4.8141849957184659E-12</c:v>
                </c:pt>
                <c:pt idx="1284">
                  <c:v>4.720952849000702E-12</c:v>
                </c:pt>
                <c:pt idx="1285">
                  <c:v>4.6295262484323552E-12</c:v>
                </c:pt>
                <c:pt idx="1286">
                  <c:v>4.5398702275666322E-12</c:v>
                </c:pt>
                <c:pt idx="1287">
                  <c:v>4.451950497121597E-12</c:v>
                </c:pt>
                <c:pt idx="1288">
                  <c:v>4.3657334318661066E-12</c:v>
                </c:pt>
                <c:pt idx="1289">
                  <c:v>4.2811860577597143E-12</c:v>
                </c:pt>
                <c:pt idx="1290">
                  <c:v>4.1982760393416267E-12</c:v>
                </c:pt>
                <c:pt idx="1291">
                  <c:v>4.1169716673638823E-12</c:v>
                </c:pt>
                <c:pt idx="1292">
                  <c:v>4.0372418466640312E-12</c:v>
                </c:pt>
                <c:pt idx="1293">
                  <c:v>3.9590560842726749E-12</c:v>
                </c:pt>
                <c:pt idx="1294">
                  <c:v>3.8823844777513138E-12</c:v>
                </c:pt>
                <c:pt idx="1295">
                  <c:v>3.8071977037560491E-12</c:v>
                </c:pt>
                <c:pt idx="1296">
                  <c:v>3.7334670068227579E-12</c:v>
                </c:pt>
                <c:pt idx="1297">
                  <c:v>3.6611641883694586E-12</c:v>
                </c:pt>
                <c:pt idx="1298">
                  <c:v>3.590261595911658E-12</c:v>
                </c:pt>
                <c:pt idx="1299">
                  <c:v>3.5207321124865548E-12</c:v>
                </c:pt>
                <c:pt idx="1300">
                  <c:v>3.4525491462820535E-12</c:v>
                </c:pt>
                <c:pt idx="1301">
                  <c:v>3.3856866204666281E-12</c:v>
                </c:pt>
                <c:pt idx="1302">
                  <c:v>3.3201189632161393E-12</c:v>
                </c:pt>
                <c:pt idx="1303">
                  <c:v>3.2558210979337933E-12</c:v>
                </c:pt>
                <c:pt idx="1304">
                  <c:v>3.1927684336595045E-12</c:v>
                </c:pt>
                <c:pt idx="1305">
                  <c:v>3.1309368556649898E-12</c:v>
                </c:pt>
                <c:pt idx="1306">
                  <c:v>3.0703027162310005E-12</c:v>
                </c:pt>
                <c:pt idx="1307">
                  <c:v>3.0108428256031626E-12</c:v>
                </c:pt>
                <c:pt idx="1308">
                  <c:v>2.9525344431229693E-12</c:v>
                </c:pt>
                <c:pt idx="1309">
                  <c:v>2.8953552685305291E-12</c:v>
                </c:pt>
                <c:pt idx="1310">
                  <c:v>2.8392834334357494E-12</c:v>
                </c:pt>
                <c:pt idx="1311">
                  <c:v>2.7842974929546874E-12</c:v>
                </c:pt>
                <c:pt idx="1312">
                  <c:v>2.7303764175078737E-12</c:v>
                </c:pt>
                <c:pt idx="1313">
                  <c:v>2.6774995847774715E-12</c:v>
                </c:pt>
                <c:pt idx="1314">
                  <c:v>2.6256467718201933E-12</c:v>
                </c:pt>
                <c:pt idx="1315">
                  <c:v>2.5747981473329597E-12</c:v>
                </c:pt>
                <c:pt idx="1316">
                  <c:v>2.5249342640683432E-12</c:v>
                </c:pt>
                <c:pt idx="1317">
                  <c:v>2.4760360513968966E-12</c:v>
                </c:pt>
                <c:pt idx="1318">
                  <c:v>2.4280848080135176E-12</c:v>
                </c:pt>
                <c:pt idx="1319">
                  <c:v>2.3810621947850649E-12</c:v>
                </c:pt>
                <c:pt idx="1320">
                  <c:v>2.3349502277364883E-12</c:v>
                </c:pt>
                <c:pt idx="1321">
                  <c:v>2.2897312711727893E-12</c:v>
                </c:pt>
                <c:pt idx="1322">
                  <c:v>2.2453880309341841E-12</c:v>
                </c:pt>
                <c:pt idx="1323">
                  <c:v>2.2019035477818859E-12</c:v>
                </c:pt>
                <c:pt idx="1324">
                  <c:v>2.1592611909119816E-12</c:v>
                </c:pt>
                <c:pt idx="1325">
                  <c:v>2.1174446515949179E-12</c:v>
                </c:pt>
                <c:pt idx="1326">
                  <c:v>2.0764379369381663E-12</c:v>
                </c:pt>
                <c:pt idx="1327">
                  <c:v>2.0362253637696817E-12</c:v>
                </c:pt>
                <c:pt idx="1328">
                  <c:v>1.9967915526398137E-12</c:v>
                </c:pt>
                <c:pt idx="1329">
                  <c:v>1.9581214219393786E-12</c:v>
                </c:pt>
                <c:pt idx="1330">
                  <c:v>1.9202001821316418E-12</c:v>
                </c:pt>
                <c:pt idx="1331">
                  <c:v>1.8830133300960033E-12</c:v>
                </c:pt>
                <c:pt idx="1332">
                  <c:v>1.8465466435812248E-12</c:v>
                </c:pt>
                <c:pt idx="1333">
                  <c:v>1.8107861757660767E-12</c:v>
                </c:pt>
                <c:pt idx="1334">
                  <c:v>1.7757182499253236E-12</c:v>
                </c:pt>
                <c:pt idx="1335">
                  <c:v>1.7413294541990094E-12</c:v>
                </c:pt>
                <c:pt idx="1336">
                  <c:v>1.7076066364630414E-12</c:v>
                </c:pt>
                <c:pt idx="1337">
                  <c:v>1.6745368992991105E-12</c:v>
                </c:pt>
                <c:pt idx="1338">
                  <c:v>1.6421075950620256E-12</c:v>
                </c:pt>
                <c:pt idx="1339">
                  <c:v>1.6103063210425736E-12</c:v>
                </c:pt>
                <c:pt idx="1340">
                  <c:v>1.5791209147240576E-12</c:v>
                </c:pt>
                <c:pt idx="1341">
                  <c:v>1.5485394491306958E-12</c:v>
                </c:pt>
                <c:pt idx="1342">
                  <c:v>1.5185502282661054E-12</c:v>
                </c:pt>
                <c:pt idx="1343">
                  <c:v>1.4891417826401246E-12</c:v>
                </c:pt>
                <c:pt idx="1344">
                  <c:v>1.460302864882263E-12</c:v>
                </c:pt>
                <c:pt idx="1345">
                  <c:v>1.4320224454401024E-12</c:v>
                </c:pt>
                <c:pt idx="1346">
                  <c:v>1.4042897083610036E-12</c:v>
                </c:pt>
                <c:pt idx="1347">
                  <c:v>1.377094047155504E-12</c:v>
                </c:pt>
                <c:pt idx="1348">
                  <c:v>1.3504250607408263E-12</c:v>
                </c:pt>
                <c:pt idx="1349">
                  <c:v>1.3242725494629449E-12</c:v>
                </c:pt>
                <c:pt idx="1350">
                  <c:v>1.2986265111956908E-12</c:v>
                </c:pt>
                <c:pt idx="1351">
                  <c:v>1.2734771375153997E-12</c:v>
                </c:pt>
                <c:pt idx="1352">
                  <c:v>1.2488148099496442E-12</c:v>
                </c:pt>
                <c:pt idx="1353">
                  <c:v>1.224630096298613E-12</c:v>
                </c:pt>
                <c:pt idx="1354">
                  <c:v>1.2009137470277304E-12</c:v>
                </c:pt>
                <c:pt idx="1355">
                  <c:v>1.177656691730137E-12</c:v>
                </c:pt>
                <c:pt idx="1356">
                  <c:v>1.1548500356576786E-12</c:v>
                </c:pt>
                <c:pt idx="1357">
                  <c:v>1.1324850563190766E-12</c:v>
                </c:pt>
                <c:pt idx="1358">
                  <c:v>1.1105532001439779E-12</c:v>
                </c:pt>
                <c:pt idx="1359">
                  <c:v>1.0890460792116105E-12</c:v>
                </c:pt>
                <c:pt idx="1360">
                  <c:v>1.0679554680427911E-12</c:v>
                </c:pt>
                <c:pt idx="1361">
                  <c:v>1.0472733004540601E-12</c:v>
                </c:pt>
                <c:pt idx="1362">
                  <c:v>1.0269916664727391E-12</c:v>
                </c:pt>
                <c:pt idx="1363">
                  <c:v>1.0071028093117321E-12</c:v>
                </c:pt>
                <c:pt idx="1364">
                  <c:v>9.8759912240291385E-13</c:v>
                </c:pt>
                <c:pt idx="1365">
                  <c:v>9.6847314648796844E-13</c:v>
                </c:pt>
                <c:pt idx="1366">
                  <c:v>9.4971756676556819E-13</c:v>
                </c:pt>
                <c:pt idx="1367">
                  <c:v>9.3132521009380076E-13</c:v>
                </c:pt>
                <c:pt idx="1368">
                  <c:v>9.1328904224677361E-13</c:v>
                </c:pt>
                <c:pt idx="1369">
                  <c:v>8.956021652243484E-13</c:v>
                </c:pt>
                <c:pt idx="1370">
                  <c:v>8.7825781461397424E-13</c:v>
                </c:pt>
                <c:pt idx="1371">
                  <c:v>8.6124935700361336E-13</c:v>
                </c:pt>
                <c:pt idx="1372">
                  <c:v>8.4457028744476739E-13</c:v>
                </c:pt>
                <c:pt idx="1373">
                  <c:v>8.2821422696463552E-13</c:v>
                </c:pt>
                <c:pt idx="1374">
                  <c:v>8.1217492012645224E-13</c:v>
                </c:pt>
                <c:pt idx="1375">
                  <c:v>7.9644623263707228E-13</c:v>
                </c:pt>
                <c:pt idx="1376">
                  <c:v>7.8102214900088696E-13</c:v>
                </c:pt>
                <c:pt idx="1377">
                  <c:v>7.6589677021917541E-13</c:v>
                </c:pt>
                <c:pt idx="1378">
                  <c:v>7.5106431153401036E-13</c:v>
                </c:pt>
                <c:pt idx="1379">
                  <c:v>7.3651910021585553E-13</c:v>
                </c:pt>
                <c:pt idx="1380">
                  <c:v>7.2225557339400932E-13</c:v>
                </c:pt>
                <c:pt idx="1381">
                  <c:v>7.0826827592906356E-13</c:v>
                </c:pt>
                <c:pt idx="1382">
                  <c:v>6.945518583265652E-13</c:v>
                </c:pt>
                <c:pt idx="1383">
                  <c:v>6.8110107469108218E-13</c:v>
                </c:pt>
                <c:pt idx="1384">
                  <c:v>6.679107807198907E-13</c:v>
                </c:pt>
                <c:pt idx="1385">
                  <c:v>6.5497593173551763E-13</c:v>
                </c:pt>
                <c:pt idx="1386">
                  <c:v>6.422915807563844E-13</c:v>
                </c:pt>
                <c:pt idx="1387">
                  <c:v>6.2985287660481554E-13</c:v>
                </c:pt>
                <c:pt idx="1388">
                  <c:v>6.1765506205168739E-13</c:v>
                </c:pt>
                <c:pt idx="1389">
                  <c:v>6.0569347199700803E-13</c:v>
                </c:pt>
                <c:pt idx="1390">
                  <c:v>5.9396353168573228E-13</c:v>
                </c:pt>
                <c:pt idx="1391">
                  <c:v>5.8246075495812933E-13</c:v>
                </c:pt>
                <c:pt idx="1392">
                  <c:v>5.7118074253403432E-13</c:v>
                </c:pt>
                <c:pt idx="1393">
                  <c:v>5.60119180330327E-13</c:v>
                </c:pt>
                <c:pt idx="1394">
                  <c:v>5.4927183781099425E-13</c:v>
                </c:pt>
                <c:pt idx="1395">
                  <c:v>5.3863456636914601E-13</c:v>
                </c:pt>
                <c:pt idx="1396">
                  <c:v>5.2820329774036481E-13</c:v>
                </c:pt>
                <c:pt idx="1397">
                  <c:v>5.1797404244678278E-13</c:v>
                </c:pt>
                <c:pt idx="1398">
                  <c:v>5.079428882712909E-13</c:v>
                </c:pt>
                <c:pt idx="1399">
                  <c:v>4.9810599876129683E-13</c:v>
                </c:pt>
                <c:pt idx="1400">
                  <c:v>4.8845961176145928E-13</c:v>
                </c:pt>
                <c:pt idx="1401">
                  <c:v>4.7900003797483752E-13</c:v>
                </c:pt>
                <c:pt idx="1402">
                  <c:v>4.6972365955190582E-13</c:v>
                </c:pt>
                <c:pt idx="1403">
                  <c:v>4.6062692870689336E-13</c:v>
                </c:pt>
                <c:pt idx="1404">
                  <c:v>4.5170636636092041E-13</c:v>
                </c:pt>
                <c:pt idx="1405">
                  <c:v>4.4295856081141134E-13</c:v>
                </c:pt>
                <c:pt idx="1406">
                  <c:v>4.3438016642727619E-13</c:v>
                </c:pt>
                <c:pt idx="1407">
                  <c:v>4.2596790236936153E-13</c:v>
                </c:pt>
                <c:pt idx="1408">
                  <c:v>4.1771855133568119E-13</c:v>
                </c:pt>
                <c:pt idx="1409">
                  <c:v>4.0962895833094706E-13</c:v>
                </c:pt>
                <c:pt idx="1410">
                  <c:v>4.0169602945992928E-13</c:v>
                </c:pt>
                <c:pt idx="1411">
                  <c:v>3.9391673074418434E-13</c:v>
                </c:pt>
                <c:pt idx="1412">
                  <c:v>3.862880869616986E-13</c:v>
                </c:pt>
                <c:pt idx="1413">
                  <c:v>3.7880718050900366E-13</c:v>
                </c:pt>
                <c:pt idx="1414">
                  <c:v>3.7147115028532772E-13</c:v>
                </c:pt>
                <c:pt idx="1415">
                  <c:v>3.6427719059835693E-13</c:v>
                </c:pt>
                <c:pt idx="1416">
                  <c:v>3.572225500911879E-13</c:v>
                </c:pt>
                <c:pt idx="1417">
                  <c:v>3.503045306900608E-13</c:v>
                </c:pt>
                <c:pt idx="1418">
                  <c:v>3.4352048657247094E-13</c:v>
                </c:pt>
                <c:pt idx="1419">
                  <c:v>3.3686782315526411E-13</c:v>
                </c:pt>
                <c:pt idx="1420">
                  <c:v>3.3034399610232841E-13</c:v>
                </c:pt>
                <c:pt idx="1421">
                  <c:v>3.2394651035150333E-13</c:v>
                </c:pt>
                <c:pt idx="1422">
                  <c:v>3.1767291916033401E-13</c:v>
                </c:pt>
                <c:pt idx="1423">
                  <c:v>3.1152082317030515E-13</c:v>
                </c:pt>
                <c:pt idx="1424">
                  <c:v>3.0548786948919758E-13</c:v>
                </c:pt>
                <c:pt idx="1425">
                  <c:v>2.9957175079121568E-13</c:v>
                </c:pt>
                <c:pt idx="1426">
                  <c:v>2.937702044345419E-13</c:v>
                </c:pt>
                <c:pt idx="1427">
                  <c:v>2.8808101159598105E-13</c:v>
                </c:pt>
                <c:pt idx="1428">
                  <c:v>2.8250199642236287E-13</c:v>
                </c:pt>
                <c:pt idx="1429">
                  <c:v>2.7703102519837892E-13</c:v>
                </c:pt>
                <c:pt idx="1430">
                  <c:v>2.7166600553053519E-13</c:v>
                </c:pt>
                <c:pt idx="1431">
                  <c:v>2.6640488554690818E-13</c:v>
                </c:pt>
                <c:pt idx="1432">
                  <c:v>2.6124565311239896E-13</c:v>
                </c:pt>
                <c:pt idx="1433">
                  <c:v>2.5618633505918439E-13</c:v>
                </c:pt>
                <c:pt idx="1434">
                  <c:v>2.5122499643207176E-13</c:v>
                </c:pt>
                <c:pt idx="1435">
                  <c:v>2.4635973974846792E-13</c:v>
                </c:pt>
                <c:pt idx="1436">
                  <c:v>2.4158870427267987E-13</c:v>
                </c:pt>
                <c:pt idx="1437">
                  <c:v>2.3691006530426949E-13</c:v>
                </c:pt>
                <c:pt idx="1438">
                  <c:v>2.3232203348018993E-13</c:v>
                </c:pt>
                <c:pt idx="1439">
                  <c:v>2.2782285409043702E-13</c:v>
                </c:pt>
                <c:pt idx="1440">
                  <c:v>2.234108064069538E-13</c:v>
                </c:pt>
                <c:pt idx="1441">
                  <c:v>2.190842030255317E-13</c:v>
                </c:pt>
                <c:pt idx="1442">
                  <c:v>2.1484138922045637E-13</c:v>
                </c:pt>
                <c:pt idx="1443">
                  <c:v>2.106807423116517E-13</c:v>
                </c:pt>
                <c:pt idx="1444">
                  <c:v>2.0660067104407966E-13</c:v>
                </c:pt>
                <c:pt idx="1445">
                  <c:v>2.0259961497915887E-13</c:v>
                </c:pt>
                <c:pt idx="1446">
                  <c:v>1.9867604389796893E-13</c:v>
                </c:pt>
                <c:pt idx="1447">
                  <c:v>1.9482845721601262E-13</c:v>
                </c:pt>
                <c:pt idx="1448">
                  <c:v>1.910553834093115E-13</c:v>
                </c:pt>
                <c:pt idx="1449">
                  <c:v>1.8735537945161623E-13</c:v>
                </c:pt>
                <c:pt idx="1450">
                  <c:v>1.8372703026251563E-13</c:v>
                </c:pt>
                <c:pt idx="1451">
                  <c:v>1.8016894816623391E-13</c:v>
                </c:pt>
                <c:pt idx="1452">
                  <c:v>1.7667977236090891E-13</c:v>
                </c:pt>
                <c:pt idx="1453">
                  <c:v>1.7325816839814821E-13</c:v>
                </c:pt>
                <c:pt idx="1454">
                  <c:v>1.6990282767266441E-13</c:v>
                </c:pt>
                <c:pt idx="1455">
                  <c:v>1.666124669217941E-13</c:v>
                </c:pt>
                <c:pt idx="1456">
                  <c:v>1.633858277347092E-13</c:v>
                </c:pt>
                <c:pt idx="1457">
                  <c:v>1.6022167607113309E-13</c:v>
                </c:pt>
                <c:pt idx="1458">
                  <c:v>1.5711880178937718E-13</c:v>
                </c:pt>
                <c:pt idx="1459">
                  <c:v>1.5407601818351778E-13</c:v>
                </c:pt>
                <c:pt idx="1460">
                  <c:v>1.5109216152953584E-13</c:v>
                </c:pt>
                <c:pt idx="1461">
                  <c:v>1.481660906402464E-13</c:v>
                </c:pt>
                <c:pt idx="1462">
                  <c:v>1.4529668642884728E-13</c:v>
                </c:pt>
                <c:pt idx="1463">
                  <c:v>1.4248285148092011E-13</c:v>
                </c:pt>
                <c:pt idx="1464">
                  <c:v>1.3972350963472004E-13</c:v>
                </c:pt>
                <c:pt idx="1465">
                  <c:v>1.3701760556959365E-13</c:v>
                </c:pt>
                <c:pt idx="1466">
                  <c:v>1.3436410440236759E-13</c:v>
                </c:pt>
                <c:pt idx="1467">
                  <c:v>1.3176199129155371E-13</c:v>
                </c:pt>
                <c:pt idx="1468">
                  <c:v>1.2921027104921901E-13</c:v>
                </c:pt>
                <c:pt idx="1469">
                  <c:v>1.2670796776037229E-13</c:v>
                </c:pt>
                <c:pt idx="1470">
                  <c:v>1.2425412440972187E-13</c:v>
                </c:pt>
                <c:pt idx="1471">
                  <c:v>1.2184780251566147E-13</c:v>
                </c:pt>
                <c:pt idx="1472">
                  <c:v>1.1948808177134432E-13</c:v>
                </c:pt>
                <c:pt idx="1473">
                  <c:v>1.1717405969270843E-13</c:v>
                </c:pt>
                <c:pt idx="1474">
                  <c:v>1.1490485127331818E-13</c:v>
                </c:pt>
                <c:pt idx="1475">
                  <c:v>1.1267958864589019E-13</c:v>
                </c:pt>
                <c:pt idx="1476">
                  <c:v>1.1049742075037434E-13</c:v>
                </c:pt>
                <c:pt idx="1477">
                  <c:v>1.0835751300846258E-13</c:v>
                </c:pt>
                <c:pt idx="1478">
                  <c:v>1.0625904700440132E-13</c:v>
                </c:pt>
                <c:pt idx="1479">
                  <c:v>1.0420122017198529E-13</c:v>
                </c:pt>
                <c:pt idx="1480">
                  <c:v>1.0218324548761305E-13</c:v>
                </c:pt>
                <c:pt idx="1481">
                  <c:v>1.0020435116928687E-13</c:v>
                </c:pt>
                <c:pt idx="1482">
                  <c:v>9.8263780381441804E-14</c:v>
                </c:pt>
                <c:pt idx="1483">
                  <c:v>9.6360790945491083E-14</c:v>
                </c:pt>
                <c:pt idx="1484">
                  <c:v>9.4494655055977126E-14</c:v>
                </c:pt>
                <c:pt idx="1485">
                  <c:v>9.2664659002219621E-14</c:v>
                </c:pt>
                <c:pt idx="1486">
                  <c:v>9.0870102895354189E-14</c:v>
                </c:pt>
                <c:pt idx="1487">
                  <c:v>8.9110300400657236E-14</c:v>
                </c:pt>
                <c:pt idx="1488">
                  <c:v>8.7384578475054699E-14</c:v>
                </c:pt>
                <c:pt idx="1489">
                  <c:v>8.5692277109714168E-14</c:v>
                </c:pt>
                <c:pt idx="1490">
                  <c:v>8.4032749077622032E-14</c:v>
                </c:pt>
                <c:pt idx="1491">
                  <c:v>8.2405359686049088E-14</c:v>
                </c:pt>
                <c:pt idx="1492">
                  <c:v>8.0809486533809896E-14</c:v>
                </c:pt>
                <c:pt idx="1493">
                  <c:v>7.9244519273223147E-14</c:v>
                </c:pt>
                <c:pt idx="1494">
                  <c:v>7.7709859376681875E-14</c:v>
                </c:pt>
                <c:pt idx="1495">
                  <c:v>7.6204919907744336E-14</c:v>
                </c:pt>
                <c:pt idx="1496">
                  <c:v>7.4729125296657947E-14</c:v>
                </c:pt>
                <c:pt idx="1497">
                  <c:v>7.3281911120230475E-14</c:v>
                </c:pt>
                <c:pt idx="1498">
                  <c:v>7.1862723885964285E-14</c:v>
                </c:pt>
                <c:pt idx="1499">
                  <c:v>7.0471020820371046E-14</c:v>
                </c:pt>
                <c:pt idx="1500">
                  <c:v>6.9106269661385948E-14</c:v>
                </c:pt>
                <c:pt idx="1501">
                  <c:v>6.7767948454802118E-14</c:v>
                </c:pt>
                <c:pt idx="1502">
                  <c:v>6.6455545354647253E-14</c:v>
                </c:pt>
                <c:pt idx="1503">
                  <c:v>6.5168558427426178E-14</c:v>
                </c:pt>
                <c:pt idx="1504">
                  <c:v>6.3906495460154553E-14</c:v>
                </c:pt>
                <c:pt idx="1505">
                  <c:v>6.2668873772110126E-14</c:v>
                </c:pt>
                <c:pt idx="1506">
                  <c:v>6.145522003022968E-14</c:v>
                </c:pt>
                <c:pt idx="1507">
                  <c:v>6.0265070068081053E-14</c:v>
                </c:pt>
                <c:pt idx="1508">
                  <c:v>5.9097968708340896E-14</c:v>
                </c:pt>
                <c:pt idx="1509">
                  <c:v>5.7953469588710456E-14</c:v>
                </c:pt>
                <c:pt idx="1510">
                  <c:v>5.6831134991202585E-14</c:v>
                </c:pt>
                <c:pt idx="1511">
                  <c:v>5.5730535674734875E-14</c:v>
                </c:pt>
                <c:pt idx="1512">
                  <c:v>5.4651250710964799E-14</c:v>
                </c:pt>
                <c:pt idx="1513">
                  <c:v>5.3592867323304068E-14</c:v>
                </c:pt>
                <c:pt idx="1514">
                  <c:v>5.255498072905069E-14</c:v>
                </c:pt>
                <c:pt idx="1515">
                  <c:v>5.15371939845783E-14</c:v>
                </c:pt>
                <c:pt idx="1516">
                  <c:v>5.0539117833523584E-14</c:v>
                </c:pt>
                <c:pt idx="1517">
                  <c:v>4.9560370557913698E-14</c:v>
                </c:pt>
                <c:pt idx="1518">
                  <c:v>4.8600577832176828E-14</c:v>
                </c:pt>
                <c:pt idx="1519">
                  <c:v>4.7659372579979955E-14</c:v>
                </c:pt>
                <c:pt idx="1520">
                  <c:v>4.673639483383912E-14</c:v>
                </c:pt>
                <c:pt idx="1521">
                  <c:v>4.5831291597448521E-14</c:v>
                </c:pt>
                <c:pt idx="1522">
                  <c:v>4.4943716710675761E-14</c:v>
                </c:pt>
                <c:pt idx="1523">
                  <c:v>4.4073330717171582E-14</c:v>
                </c:pt>
                <c:pt idx="1524">
                  <c:v>4.3219800734543518E-14</c:v>
                </c:pt>
                <c:pt idx="1525">
                  <c:v>4.2382800327043782E-14</c:v>
                </c:pt>
                <c:pt idx="1526">
                  <c:v>4.1562009380722675E-14</c:v>
                </c:pt>
                <c:pt idx="1527">
                  <c:v>4.0757113980999815E-14</c:v>
                </c:pt>
                <c:pt idx="1528">
                  <c:v>3.9967806292606316E-14</c:v>
                </c:pt>
                <c:pt idx="1529">
                  <c:v>3.9193784441852045E-14</c:v>
                </c:pt>
                <c:pt idx="1530">
                  <c:v>3.8434752401172887E-14</c:v>
                </c:pt>
                <c:pt idx="1531">
                  <c:v>3.7690419875913898E-14</c:v>
                </c:pt>
                <c:pt idx="1532">
                  <c:v>3.6960502193305006E-14</c:v>
                </c:pt>
                <c:pt idx="1533">
                  <c:v>3.6244720193586865E-14</c:v>
                </c:pt>
                <c:pt idx="1534">
                  <c:v>3.554280012324514E-14</c:v>
                </c:pt>
                <c:pt idx="1535">
                  <c:v>3.4854473530312457E-14</c:v>
                </c:pt>
                <c:pt idx="1536">
                  <c:v>3.417947716169793E-14</c:v>
                </c:pt>
                <c:pt idx="1537">
                  <c:v>3.3517552862505038E-14</c:v>
                </c:pt>
                <c:pt idx="1538">
                  <c:v>3.2868447477299311E-14</c:v>
                </c:pt>
                <c:pt idx="1539">
                  <c:v>3.2231912753288076E-14</c:v>
                </c:pt>
                <c:pt idx="1540">
                  <c:v>3.1607705245375254E-14</c:v>
                </c:pt>
                <c:pt idx="1541">
                  <c:v>3.099558622305487E-14</c:v>
                </c:pt>
                <c:pt idx="1542">
                  <c:v>3.0395321579107661E-14</c:v>
                </c:pt>
                <c:pt idx="1543">
                  <c:v>2.9806681740065901E-14</c:v>
                </c:pt>
                <c:pt idx="1544">
                  <c:v>2.9229441578412163E-14</c:v>
                </c:pt>
                <c:pt idx="1545">
                  <c:v>2.8663380326478465E-14</c:v>
                </c:pt>
                <c:pt idx="1546">
                  <c:v>2.8108281492012821E-14</c:v>
                </c:pt>
                <c:pt idx="1547">
                  <c:v>2.7563932775380992E-14</c:v>
                </c:pt>
                <c:pt idx="1548">
                  <c:v>2.7030125988371684E-14</c:v>
                </c:pt>
                <c:pt idx="1549">
                  <c:v>2.6506656974574175E-14</c:v>
                </c:pt>
                <c:pt idx="1550">
                  <c:v>2.5993325531297945E-14</c:v>
                </c:pt>
                <c:pt idx="1551">
                  <c:v>2.548993533300439E-14</c:v>
                </c:pt>
                <c:pt idx="1552">
                  <c:v>2.49962938562214E-14</c:v>
                </c:pt>
                <c:pt idx="1553">
                  <c:v>2.4512212305912014E-14</c:v>
                </c:pt>
                <c:pt idx="1554">
                  <c:v>2.4037505543269067E-14</c:v>
                </c:pt>
                <c:pt idx="1555">
                  <c:v>2.3571992014908141E-14</c:v>
                </c:pt>
                <c:pt idx="1556">
                  <c:v>2.3115493683431807E-14</c:v>
                </c:pt>
                <c:pt idx="1557">
                  <c:v>2.2667835959338544E-14</c:v>
                </c:pt>
                <c:pt idx="1558">
                  <c:v>2.222884763425033E-14</c:v>
                </c:pt>
                <c:pt idx="1559">
                  <c:v>2.1798360815433358E-14</c:v>
                </c:pt>
                <c:pt idx="1560">
                  <c:v>2.1376210861586822E-14</c:v>
                </c:pt>
                <c:pt idx="1561">
                  <c:v>2.0962236319875241E-14</c:v>
                </c:pt>
                <c:pt idx="1562">
                  <c:v>2.0556278864180212E-14</c:v>
                </c:pt>
                <c:pt idx="1563">
                  <c:v>2.0158183234547994E-14</c:v>
                </c:pt>
                <c:pt idx="1564">
                  <c:v>1.9767797177809753E-14</c:v>
                </c:pt>
                <c:pt idx="1565">
                  <c:v>1.938497138935176E-14</c:v>
                </c:pt>
                <c:pt idx="1566">
                  <c:v>1.9009559456013295E-14</c:v>
                </c:pt>
                <c:pt idx="1567">
                  <c:v>1.8641417800090372E-14</c:v>
                </c:pt>
                <c:pt idx="1568">
                  <c:v>1.8280405624423911E-14</c:v>
                </c:pt>
                <c:pt idx="1569">
                  <c:v>1.7926384858551333E-14</c:v>
                </c:pt>
                <c:pt idx="1570">
                  <c:v>1.7579220105900996E-14</c:v>
                </c:pt>
                <c:pt idx="1571">
                  <c:v>1.7238778592009271E-14</c:v>
                </c:pt>
                <c:pt idx="1572">
                  <c:v>1.6904930113740438E-14</c:v>
                </c:pt>
                <c:pt idx="1573">
                  <c:v>1.6577546989490019E-14</c:v>
                </c:pt>
                <c:pt idx="1574">
                  <c:v>1.6256504010352468E-14</c:v>
                </c:pt>
                <c:pt idx="1575">
                  <c:v>1.5941678392234545E-14</c:v>
                </c:pt>
                <c:pt idx="1576">
                  <c:v>1.5632949728896086E-14</c:v>
                </c:pt>
                <c:pt idx="1577">
                  <c:v>1.5330199945900189E-14</c:v>
                </c:pt>
                <c:pt idx="1578">
                  <c:v>1.5033313255455189E-14</c:v>
                </c:pt>
                <c:pt idx="1579">
                  <c:v>1.4742176112131196E-14</c:v>
                </c:pt>
                <c:pt idx="1580">
                  <c:v>1.4456677169434206E-14</c:v>
                </c:pt>
                <c:pt idx="1581">
                  <c:v>1.4176707237221227E-14</c:v>
                </c:pt>
                <c:pt idx="1582">
                  <c:v>1.3902159239940091E-14</c:v>
                </c:pt>
                <c:pt idx="1583">
                  <c:v>1.3632928175678013E-14</c:v>
                </c:pt>
                <c:pt idx="1584">
                  <c:v>1.3368911076003209E-14</c:v>
                </c:pt>
                <c:pt idx="1585">
                  <c:v>1.3110006966584236E-14</c:v>
                </c:pt>
                <c:pt idx="1586">
                  <c:v>1.285611682857198E-14</c:v>
                </c:pt>
                <c:pt idx="1587">
                  <c:v>1.2607143560729527E-14</c:v>
                </c:pt>
                <c:pt idx="1588">
                  <c:v>1.2362991942295423E-14</c:v>
                </c:pt>
                <c:pt idx="1589">
                  <c:v>1.2123568596566141E-14</c:v>
                </c:pt>
                <c:pt idx="1590">
                  <c:v>1.1888781955183815E-14</c:v>
                </c:pt>
                <c:pt idx="1591">
                  <c:v>1.1658542223115567E-14</c:v>
                </c:pt>
                <c:pt idx="1592">
                  <c:v>1.1432761344311066E-14</c:v>
                </c:pt>
                <c:pt idx="1593">
                  <c:v>1.1211352968025162E-14</c:v>
                </c:pt>
                <c:pt idx="1594">
                  <c:v>1.0994232415792714E-14</c:v>
                </c:pt>
                <c:pt idx="1595">
                  <c:v>1.0781316649042995E-14</c:v>
                </c:pt>
                <c:pt idx="1596">
                  <c:v>1.0572524237341286E-14</c:v>
                </c:pt>
                <c:pt idx="1597">
                  <c:v>1.0367775327245485E-14</c:v>
                </c:pt>
                <c:pt idx="1598">
                  <c:v>1.0166991611765871E-14</c:v>
                </c:pt>
                <c:pt idx="1599">
                  <c:v>9.9700963004162984E-15</c:v>
                </c:pt>
                <c:pt idx="1600">
                  <c:v>9.7770140898453848E-15</c:v>
                </c:pt>
                <c:pt idx="1601">
                  <c:v>9.5876711350364632E-15</c:v>
                </c:pt>
                <c:pt idx="1602">
                  <c:v>9.401995021065278E-15</c:v>
                </c:pt>
                <c:pt idx="1603">
                  <c:v>9.2199147354046252E-15</c:v>
                </c:pt>
                <c:pt idx="1604">
                  <c:v>9.0413606407653447E-15</c:v>
                </c:pt>
                <c:pt idx="1605">
                  <c:v>8.8662644484632767E-15</c:v>
                </c:pt>
                <c:pt idx="1606">
                  <c:v>8.6945591923019986E-15</c:v>
                </c:pt>
                <c:pt idx="1607">
                  <c:v>8.5261792029613501E-15</c:v>
                </c:pt>
                <c:pt idx="1608">
                  <c:v>8.3610600828819584E-15</c:v>
                </c:pt>
                <c:pt idx="1609">
                  <c:v>8.1991386816361476E-15</c:v>
                </c:pt>
                <c:pt idx="1610">
                  <c:v>8.0403530717758198E-15</c:v>
                </c:pt>
                <c:pt idx="1611">
                  <c:v>7.8846425251480706E-15</c:v>
                </c:pt>
                <c:pt idx="1612">
                  <c:v>7.7319474896694801E-15</c:v>
                </c:pt>
                <c:pt idx="1613">
                  <c:v>7.5822095665501936E-15</c:v>
                </c:pt>
                <c:pt idx="1614">
                  <c:v>7.4353714879590856E-15</c:v>
                </c:pt>
                <c:pt idx="1615">
                  <c:v>7.2913770951214612E-15</c:v>
                </c:pt>
                <c:pt idx="1616">
                  <c:v>7.150171316840925E-15</c:v>
                </c:pt>
                <c:pt idx="1617">
                  <c:v>7.0117001484371907E-15</c:v>
                </c:pt>
                <c:pt idx="1618">
                  <c:v>6.8759106310917938E-15</c:v>
                </c:pt>
                <c:pt idx="1619">
                  <c:v>6.742750831593787E-15</c:v>
                </c:pt>
                <c:pt idx="1620">
                  <c:v>6.6121698224776925E-15</c:v>
                </c:pt>
                <c:pt idx="1621">
                  <c:v>6.4841176625461004E-15</c:v>
                </c:pt>
                <c:pt idx="1622">
                  <c:v>6.3585453777694698E-15</c:v>
                </c:pt>
                <c:pt idx="1623">
                  <c:v>6.2354049425558267E-15</c:v>
                </c:pt>
                <c:pt idx="1624">
                  <c:v>6.1146492613831976E-15</c:v>
                </c:pt>
                <c:pt idx="1625">
                  <c:v>5.9962321507877482E-15</c:v>
                </c:pt>
                <c:pt idx="1626">
                  <c:v>5.8801083217007473E-15</c:v>
                </c:pt>
                <c:pt idx="1627">
                  <c:v>5.7662333621275886E-15</c:v>
                </c:pt>
                <c:pt idx="1628">
                  <c:v>5.6545637201622587E-15</c:v>
                </c:pt>
                <c:pt idx="1629">
                  <c:v>5.5450566873307472E-15</c:v>
                </c:pt>
                <c:pt idx="1630">
                  <c:v>5.4376703822570295E-15</c:v>
                </c:pt>
                <c:pt idx="1631">
                  <c:v>5.3323637346453777E-15</c:v>
                </c:pt>
                <c:pt idx="1632">
                  <c:v>5.2290964695728716E-15</c:v>
                </c:pt>
                <c:pt idx="1633">
                  <c:v>5.1278290920861029E-15</c:v>
                </c:pt>
                <c:pt idx="1634">
                  <c:v>5.0285228720961827E-15</c:v>
                </c:pt>
                <c:pt idx="1635">
                  <c:v>4.9311398295662732E-15</c:v>
                </c:pt>
                <c:pt idx="1636">
                  <c:v>4.8356427199859797E-15</c:v>
                </c:pt>
                <c:pt idx="1637">
                  <c:v>4.7419950201270471E-15</c:v>
                </c:pt>
                <c:pt idx="1638">
                  <c:v>4.6501609140749151E-15</c:v>
                </c:pt>
                <c:pt idx="1639">
                  <c:v>4.5601052795307878E-15</c:v>
                </c:pt>
                <c:pt idx="1640">
                  <c:v>4.4717936743789765E-15</c:v>
                </c:pt>
                <c:pt idx="1641">
                  <c:v>4.3851923235143842E-15</c:v>
                </c:pt>
                <c:pt idx="1642">
                  <c:v>4.3002681059250912E-15</c:v>
                </c:pt>
                <c:pt idx="1643">
                  <c:v>4.2169885420250968E-15</c:v>
                </c:pt>
                <c:pt idx="1644">
                  <c:v>4.1353217812323829E-15</c:v>
                </c:pt>
                <c:pt idx="1645">
                  <c:v>4.0552365897875359E-15</c:v>
                </c:pt>
                <c:pt idx="1646">
                  <c:v>3.9767023388082809E-15</c:v>
                </c:pt>
                <c:pt idx="1647">
                  <c:v>3.8996889925753495E-15</c:v>
                </c:pt>
                <c:pt idx="1648">
                  <c:v>3.824167097045206E-15</c:v>
                </c:pt>
                <c:pt idx="1649">
                  <c:v>3.750107768585238E-15</c:v>
                </c:pt>
                <c:pt idx="1650">
                  <c:v>3.6774826829271026E-15</c:v>
                </c:pt>
                <c:pt idx="1651">
                  <c:v>3.606264064334003E-15</c:v>
                </c:pt>
                <c:pt idx="1652">
                  <c:v>3.5364246749777552E-15</c:v>
                </c:pt>
                <c:pt idx="1653">
                  <c:v>3.4679378045215773E-15</c:v>
                </c:pt>
                <c:pt idx="1654">
                  <c:v>3.4007772599046201E-15</c:v>
                </c:pt>
                <c:pt idx="1655">
                  <c:v>3.3349173553243341E-15</c:v>
                </c:pt>
                <c:pt idx="1656">
                  <c:v>3.2703329024128371E-15</c:v>
                </c:pt>
                <c:pt idx="1657">
                  <c:v>3.2069992006035279E-15</c:v>
                </c:pt>
                <c:pt idx="1658">
                  <c:v>3.1448920276842627E-15</c:v>
                </c:pt>
                <c:pt idx="1659">
                  <c:v>3.0839876305334781E-15</c:v>
                </c:pt>
                <c:pt idx="1660">
                  <c:v>3.0242627160357218E-15</c:v>
                </c:pt>
                <c:pt idx="1661">
                  <c:v>2.9656944421731121E-15</c:v>
                </c:pt>
                <c:pt idx="1662">
                  <c:v>2.9082604092893227E-15</c:v>
                </c:pt>
                <c:pt idx="1663">
                  <c:v>2.8519386515227494E-15</c:v>
                </c:pt>
                <c:pt idx="1664">
                  <c:v>2.7967076284055856E-15</c:v>
                </c:pt>
                <c:pt idx="1665">
                  <c:v>2.742546216625587E-15</c:v>
                </c:pt>
                <c:pt idx="1666">
                  <c:v>2.6894337019473833E-15</c:v>
                </c:pt>
                <c:pt idx="1667">
                  <c:v>2.6373497712902406E-15</c:v>
                </c:pt>
                <c:pt idx="1668">
                  <c:v>2.5862745049592471E-15</c:v>
                </c:pt>
                <c:pt idx="1669">
                  <c:v>2.5361883690269517E-15</c:v>
                </c:pt>
                <c:pt idx="1670">
                  <c:v>2.4870722078625388E-15</c:v>
                </c:pt>
                <c:pt idx="1671">
                  <c:v>2.4389072368056862E-15</c:v>
                </c:pt>
                <c:pt idx="1672">
                  <c:v>2.3916750349823019E-15</c:v>
                </c:pt>
                <c:pt idx="1673">
                  <c:v>2.3453575382593898E-15</c:v>
                </c:pt>
                <c:pt idx="1674">
                  <c:v>2.2999370323363557E-15</c:v>
                </c:pt>
                <c:pt idx="1675">
                  <c:v>2.2553961459701059E-15</c:v>
                </c:pt>
                <c:pt idx="1676">
                  <c:v>2.21171784433135E-15</c:v>
                </c:pt>
                <c:pt idx="1677">
                  <c:v>2.168885422489567E-15</c:v>
                </c:pt>
                <c:pt idx="1678">
                  <c:v>2.1268824990241407E-15</c:v>
                </c:pt>
                <c:pt idx="1679">
                  <c:v>2.0856930097592251E-15</c:v>
                </c:pt>
                <c:pt idx="1680">
                  <c:v>2.0453012016199398E-15</c:v>
                </c:pt>
                <c:pt idx="1681">
                  <c:v>2.0056916266075464E-15</c:v>
                </c:pt>
                <c:pt idx="1682">
                  <c:v>1.9668491358913045E-15</c:v>
                </c:pt>
                <c:pt idx="1683">
                  <c:v>1.9287588740147439E-15</c:v>
                </c:pt>
                <c:pt idx="1684">
                  <c:v>1.8914062732141396E-15</c:v>
                </c:pt>
                <c:pt idx="1685">
                  <c:v>1.8547770478470155E-15</c:v>
                </c:pt>
                <c:pt idx="1686">
                  <c:v>1.8188571889285473E-15</c:v>
                </c:pt>
                <c:pt idx="1687">
                  <c:v>1.7836329587737737E-15</c:v>
                </c:pt>
                <c:pt idx="1688">
                  <c:v>1.7490908857435663E-15</c:v>
                </c:pt>
                <c:pt idx="1689">
                  <c:v>1.7152177590923519E-15</c:v>
                </c:pt>
                <c:pt idx="1690">
                  <c:v>1.6820006239156123E-15</c:v>
                </c:pt>
                <c:pt idx="1691">
                  <c:v>1.6494267761952324E-15</c:v>
                </c:pt>
                <c:pt idx="1692">
                  <c:v>1.6174837579408016E-15</c:v>
                </c:pt>
                <c:pt idx="1693">
                  <c:v>1.5861593524250076E-15</c:v>
                </c:pt>
                <c:pt idx="1694">
                  <c:v>1.5554415795113034E-15</c:v>
                </c:pt>
                <c:pt idx="1695">
                  <c:v>1.5253186910720597E-15</c:v>
                </c:pt>
                <c:pt idx="1696">
                  <c:v>1.4957791664954487E-15</c:v>
                </c:pt>
                <c:pt idx="1697">
                  <c:v>1.4668117082793429E-15</c:v>
                </c:pt>
                <c:pt idx="1698">
                  <c:v>1.4384052377105431E-15</c:v>
                </c:pt>
                <c:pt idx="1699">
                  <c:v>1.4105488906276834E-15</c:v>
                </c:pt>
                <c:pt idx="1700">
                  <c:v>1.3832320132661908E-15</c:v>
                </c:pt>
                <c:pt idx="1701">
                  <c:v>1.3564441581837139E-15</c:v>
                </c:pt>
                <c:pt idx="1702">
                  <c:v>1.3301750802644587E-15</c:v>
                </c:pt>
                <c:pt idx="1703">
                  <c:v>1.304414732800906E-15</c:v>
                </c:pt>
                <c:pt idx="1704">
                  <c:v>1.2791532636514104E-15</c:v>
                </c:pt>
                <c:pt idx="1705">
                  <c:v>1.2543810114722112E-15</c:v>
                </c:pt>
                <c:pt idx="1706">
                  <c:v>1.2300885020224158E-15</c:v>
                </c:pt>
                <c:pt idx="1707">
                  <c:v>1.2062664445405402E-15</c:v>
                </c:pt>
                <c:pt idx="1708">
                  <c:v>1.1829057281912227E-15</c:v>
                </c:pt>
                <c:pt idx="1709">
                  <c:v>1.1599974185807507E-15</c:v>
                </c:pt>
                <c:pt idx="1710">
                  <c:v>1.137532754340068E-15</c:v>
                </c:pt>
                <c:pt idx="1711">
                  <c:v>1.1155031437739564E-15</c:v>
                </c:pt>
                <c:pt idx="1712">
                  <c:v>1.0939001615751098E-15</c:v>
                </c:pt>
                <c:pt idx="1713">
                  <c:v>1.0727155456018435E-15</c:v>
                </c:pt>
                <c:pt idx="1714">
                  <c:v>1.0519411937182072E-15</c:v>
                </c:pt>
                <c:pt idx="1715">
                  <c:v>1.0315691606952928E-15</c:v>
                </c:pt>
                <c:pt idx="1716">
                  <c:v>1.0115916551725515E-15</c:v>
                </c:pt>
                <c:pt idx="1717">
                  <c:v>9.9200103667795877E-16</c:v>
                </c:pt>
                <c:pt idx="1718">
                  <c:v>9.7278981270588738E-16</c:v>
                </c:pt>
                <c:pt idx="1719">
                  <c:v>9.5395063585156996E-16</c:v>
                </c:pt>
                <c:pt idx="1720">
                  <c:v>9.3547630100105704E-16</c:v>
                </c:pt>
                <c:pt idx="1721">
                  <c:v>9.1735974257559381E-16</c:v>
                </c:pt>
                <c:pt idx="1722">
                  <c:v>8.9959403182936327E-16</c:v>
                </c:pt>
                <c:pt idx="1723">
                  <c:v>8.8217237419956065E-16</c:v>
                </c:pt>
                <c:pt idx="1724">
                  <c:v>8.6508810670778828E-16</c:v>
                </c:pt>
                <c:pt idx="1725">
                  <c:v>8.4833469541177382E-16</c:v>
                </c:pt>
                <c:pt idx="1726">
                  <c:v>8.319057329064399E-16</c:v>
                </c:pt>
                <c:pt idx="1727">
                  <c:v>8.1579493587336762E-16</c:v>
                </c:pt>
                <c:pt idx="1728">
                  <c:v>7.9999614267771822E-16</c:v>
                </c:pt>
                <c:pt idx="1729">
                  <c:v>7.8450331101169224E-16</c:v>
                </c:pt>
                <c:pt idx="1730">
                  <c:v>7.6931051558362659E-16</c:v>
                </c:pt>
                <c:pt idx="1731">
                  <c:v>7.5441194585184436E-16</c:v>
                </c:pt>
                <c:pt idx="1732">
                  <c:v>7.3980190380239127E-16</c:v>
                </c:pt>
                <c:pt idx="1733">
                  <c:v>7.254748017698089E-16</c:v>
                </c:pt>
                <c:pt idx="1734">
                  <c:v>7.1142516030011108E-16</c:v>
                </c:pt>
                <c:pt idx="1735">
                  <c:v>6.9764760605514588E-16</c:v>
                </c:pt>
                <c:pt idx="1736">
                  <c:v>6.8413686975754269E-16</c:v>
                </c:pt>
                <c:pt idx="1737">
                  <c:v>6.7088778417545699E-16</c:v>
                </c:pt>
                <c:pt idx="1738">
                  <c:v>6.5789528214634317E-16</c:v>
                </c:pt>
                <c:pt idx="1739">
                  <c:v>6.4515439463899914E-16</c:v>
                </c:pt>
                <c:pt idx="1740">
                  <c:v>6.3266024885314185E-16</c:v>
                </c:pt>
                <c:pt idx="1741">
                  <c:v>6.2040806635578636E-16</c:v>
                </c:pt>
                <c:pt idx="1742">
                  <c:v>6.0839316125371636E-16</c:v>
                </c:pt>
                <c:pt idx="1743">
                  <c:v>5.9661093840134643E-16</c:v>
                </c:pt>
                <c:pt idx="1744">
                  <c:v>5.8505689164329159E-16</c:v>
                </c:pt>
                <c:pt idx="1745">
                  <c:v>5.7372660209097126E-16</c:v>
                </c:pt>
                <c:pt idx="1746">
                  <c:v>5.626157364325886E-16</c:v>
                </c:pt>
                <c:pt idx="1747">
                  <c:v>5.5172004527583913E-16</c:v>
                </c:pt>
                <c:pt idx="1748">
                  <c:v>5.410353615227147E-16</c:v>
                </c:pt>
                <c:pt idx="1749">
                  <c:v>5.3055759877578138E-16</c:v>
                </c:pt>
                <c:pt idx="1750">
                  <c:v>5.2028274977532122E-16</c:v>
                </c:pt>
                <c:pt idx="1751">
                  <c:v>5.1020688486674072E-16</c:v>
                </c:pt>
                <c:pt idx="1752">
                  <c:v>5.0032615049765979E-16</c:v>
                </c:pt>
                <c:pt idx="1753">
                  <c:v>4.9063676774410602E-16</c:v>
                </c:pt>
                <c:pt idx="1754">
                  <c:v>4.8113503086525111E-16</c:v>
                </c:pt>
                <c:pt idx="1755">
                  <c:v>4.7181730588613646E-16</c:v>
                </c:pt>
                <c:pt idx="1756">
                  <c:v>4.6268002920784555E-16</c:v>
                </c:pt>
                <c:pt idx="1757">
                  <c:v>4.5371970624459242E-16</c:v>
                </c:pt>
                <c:pt idx="1758">
                  <c:v>4.4493291008720392E-16</c:v>
                </c:pt>
                <c:pt idx="1759">
                  <c:v>4.3631628019248565E-16</c:v>
                </c:pt>
                <c:pt idx="1760">
                  <c:v>4.2786652109796962E-16</c:v>
                </c:pt>
                <c:pt idx="1761">
                  <c:v>4.1958040116155206E-16</c:v>
                </c:pt>
                <c:pt idx="1762">
                  <c:v>4.1145475132553988E-16</c:v>
                </c:pt>
                <c:pt idx="1763">
                  <c:v>4.0348646390463268E-16</c:v>
                </c:pt>
                <c:pt idx="1764">
                  <c:v>3.9567249139737669E-16</c:v>
                </c:pt>
                <c:pt idx="1765">
                  <c:v>3.8800984532063655E-16</c:v>
                </c:pt>
                <c:pt idx="1766">
                  <c:v>3.8049559506663865E-16</c:v>
                </c:pt>
                <c:pt idx="1767">
                  <c:v>3.7312686678214913E-16</c:v>
                </c:pt>
                <c:pt idx="1768">
                  <c:v>3.6590084226935801E-16</c:v>
                </c:pt>
                <c:pt idx="1769">
                  <c:v>3.5881475790804879E-16</c:v>
                </c:pt>
                <c:pt idx="1770">
                  <c:v>3.5186590359864154E-16</c:v>
                </c:pt>
                <c:pt idx="1771">
                  <c:v>3.4505162172570508E-16</c:v>
                </c:pt>
                <c:pt idx="1772">
                  <c:v>3.3836930614154207E-16</c:v>
                </c:pt>
                <c:pt idx="1773">
                  <c:v>3.3181640116945798E-16</c:v>
                </c:pt>
                <c:pt idx="1774">
                  <c:v>3.2539040062633295E-16</c:v>
                </c:pt>
                <c:pt idx="1775">
                  <c:v>3.1908884686412263E-16</c:v>
                </c:pt>
                <c:pt idx="1776">
                  <c:v>3.1290932982992145E-16</c:v>
                </c:pt>
                <c:pt idx="1777">
                  <c:v>3.0684948614422888E-16</c:v>
                </c:pt>
                <c:pt idx="1778">
                  <c:v>3.0090699819706603E-16</c:v>
                </c:pt>
                <c:pt idx="1779">
                  <c:v>2.9507959326159701E-16</c:v>
                </c:pt>
                <c:pt idx="1780">
                  <c:v>2.8936504262491599E-16</c:v>
                </c:pt>
                <c:pt idx="1781">
                  <c:v>2.8376116073566756E-16</c:v>
                </c:pt>
                <c:pt idx="1782">
                  <c:v>2.7826580436817458E-16</c:v>
                </c:pt>
                <c:pt idx="1783">
                  <c:v>2.7287687180275319E-16</c:v>
                </c:pt>
                <c:pt idx="1784">
                  <c:v>2.6759230202190247E-16</c:v>
                </c:pt>
                <c:pt idx="1785">
                  <c:v>2.6241007392206042E-16</c:v>
                </c:pt>
                <c:pt idx="1786">
                  <c:v>2.5732820554062537E-16</c:v>
                </c:pt>
                <c:pt idx="1787">
                  <c:v>2.5234475329794686E-16</c:v>
                </c:pt>
                <c:pt idx="1788">
                  <c:v>2.474578112539964E-16</c:v>
                </c:pt>
                <c:pt idx="1789">
                  <c:v>2.4266551037943349E-16</c:v>
                </c:pt>
                <c:pt idx="1790">
                  <c:v>2.3796601784078833E-16</c:v>
                </c:pt>
                <c:pt idx="1791">
                  <c:v>2.3335753629948782E-16</c:v>
                </c:pt>
                <c:pt idx="1792">
                  <c:v>2.2883830322445662E-16</c:v>
                </c:pt>
                <c:pt idx="1793">
                  <c:v>2.2440659021803056E-16</c:v>
                </c:pt>
                <c:pt idx="1794">
                  <c:v>2.2006070235492443E-16</c:v>
                </c:pt>
                <c:pt idx="1795">
                  <c:v>2.1579897753400142E-16</c:v>
                </c:pt>
                <c:pt idx="1796">
                  <c:v>2.1161978584259637E-16</c:v>
                </c:pt>
                <c:pt idx="1797">
                  <c:v>2.075215289331495E-16</c:v>
                </c:pt>
                <c:pt idx="1798">
                  <c:v>2.0350263941191235E-16</c:v>
                </c:pt>
                <c:pt idx="1799">
                  <c:v>1.9956158023949222E-16</c:v>
                </c:pt>
                <c:pt idx="1800">
                  <c:v>1.9569684414300568E-16</c:v>
                </c:pt>
                <c:pt idx="1801">
                  <c:v>1.9190695303961629E-16</c:v>
                </c:pt>
                <c:pt idx="1802">
                  <c:v>1.8819045747123643E-16</c:v>
                </c:pt>
                <c:pt idx="1803">
                  <c:v>1.8454593605017646E-16</c:v>
                </c:pt>
                <c:pt idx="1804">
                  <c:v>1.8097199491552978E-16</c:v>
                </c:pt>
                <c:pt idx="1805">
                  <c:v>1.7746726720008539E-16</c:v>
                </c:pt>
                <c:pt idx="1806">
                  <c:v>1.7403041250756445E-16</c:v>
                </c:pt>
                <c:pt idx="1807">
                  <c:v>1.7066011639998068E-16</c:v>
                </c:pt>
                <c:pt idx="1808">
                  <c:v>1.6735508989492858E-16</c:v>
                </c:pt>
                <c:pt idx="1809">
                  <c:v>1.6411406897260733E-16</c:v>
                </c:pt>
                <c:pt idx="1810">
                  <c:v>1.6093581409239164E-16</c:v>
                </c:pt>
                <c:pt idx="1811">
                  <c:v>1.5781910971876476E-16</c:v>
                </c:pt>
                <c:pt idx="1812">
                  <c:v>1.5476276385643237E-16</c:v>
                </c:pt>
                <c:pt idx="1813">
                  <c:v>1.5176560759443954E-16</c:v>
                </c:pt>
                <c:pt idx="1814">
                  <c:v>1.4882649465911628E-16</c:v>
                </c:pt>
                <c:pt idx="1815">
                  <c:v>1.4594430097568087E-16</c:v>
                </c:pt>
                <c:pt idx="1816">
                  <c:v>1.4311792423833335E-16</c:v>
                </c:pt>
                <c:pt idx="1817">
                  <c:v>1.4034628348867437E-16</c:v>
                </c:pt>
                <c:pt idx="1818">
                  <c:v>1.3762831870228872E-16</c:v>
                </c:pt>
                <c:pt idx="1819">
                  <c:v>1.3496299038333491E-16</c:v>
                </c:pt>
                <c:pt idx="1820">
                  <c:v>1.3234927916698616E-16</c:v>
                </c:pt>
                <c:pt idx="1821">
                  <c:v>1.2978618542957044E-16</c:v>
                </c:pt>
                <c:pt idx="1822">
                  <c:v>1.2727272890626067E-16</c:v>
                </c:pt>
                <c:pt idx="1823">
                  <c:v>1.2480794831616873E-16</c:v>
                </c:pt>
                <c:pt idx="1824">
                  <c:v>1.2239090099470002E-16</c:v>
                </c:pt>
                <c:pt idx="1825">
                  <c:v>1.2002066253302781E-16</c:v>
                </c:pt>
                <c:pt idx="1826">
                  <c:v>1.1769632642454959E-16</c:v>
                </c:pt>
                <c:pt idx="1827">
                  <c:v>1.1541700371819028E-16</c:v>
                </c:pt>
                <c:pt idx="1828">
                  <c:v>1.1318182267841947E-16</c:v>
                </c:pt>
                <c:pt idx="1829">
                  <c:v>1.1098992845185298E-16</c:v>
                </c:pt>
                <c:pt idx="1830">
                  <c:v>1.088404827403109E-16</c:v>
                </c:pt>
                <c:pt idx="1831">
                  <c:v>1.0673266348020735E-16</c:v>
                </c:pt>
                <c:pt idx="1832">
                  <c:v>1.0466566452814915E-16</c:v>
                </c:pt>
                <c:pt idx="1833">
                  <c:v>1.0263869535262324E-16</c:v>
                </c:pt>
                <c:pt idx="1834">
                  <c:v>1.0065098073165498E-16</c:v>
                </c:pt>
                <c:pt idx="1835">
                  <c:v>9.8701760456321543E-17</c:v>
                </c:pt>
                <c:pt idx="1836">
                  <c:v>9.6790289040007173E-17</c:v>
                </c:pt>
                <c:pt idx="1837">
                  <c:v>9.4915835433289058E-17</c:v>
                </c:pt>
                <c:pt idx="1838">
                  <c:v>9.3077682744344685E-17</c:v>
                </c:pt>
                <c:pt idx="1839">
                  <c:v>9.127512796477391E-17</c:v>
                </c:pt>
                <c:pt idx="1840">
                  <c:v>8.9507481700730737E-17</c:v>
                </c:pt>
                <c:pt idx="1841">
                  <c:v>8.7774067909262038E-17</c:v>
                </c:pt>
                <c:pt idx="1842">
                  <c:v>8.6074223639752402E-17</c:v>
                </c:pt>
                <c:pt idx="1843">
                  <c:v>8.4407298780376204E-17</c:v>
                </c:pt>
                <c:pt idx="1844">
                  <c:v>8.2772655809459853E-17</c:v>
                </c:pt>
                <c:pt idx="1845">
                  <c:v>8.1169669551659255E-17</c:v>
                </c:pt>
                <c:pt idx="1846">
                  <c:v>7.9597726938859157E-17</c:v>
                </c:pt>
                <c:pt idx="1847">
                  <c:v>7.8056226775702941E-17</c:v>
                </c:pt>
                <c:pt idx="1848">
                  <c:v>7.65445795096632E-17</c:v>
                </c:pt>
                <c:pt idx="1849">
                  <c:v>7.5062207005565148E-17</c:v>
                </c:pt>
                <c:pt idx="1850">
                  <c:v>7.3608542324476667E-17</c:v>
                </c:pt>
                <c:pt idx="1851">
                  <c:v>7.2183029506880391E-17</c:v>
                </c:pt>
                <c:pt idx="1852">
                  <c:v>7.0785123360044881E-17</c:v>
                </c:pt>
                <c:pt idx="1853">
                  <c:v>6.941428924951361E-17</c:v>
                </c:pt>
                <c:pt idx="1854">
                  <c:v>6.8070002894632033E-17</c:v>
                </c:pt>
                <c:pt idx="1855">
                  <c:v>6.6751750168034466E-17</c:v>
                </c:pt>
                <c:pt idx="1856">
                  <c:v>6.5459026899014156E-17</c:v>
                </c:pt>
                <c:pt idx="1857">
                  <c:v>6.4191338680701276E-17</c:v>
                </c:pt>
                <c:pt idx="1858">
                  <c:v>6.2948200680975187E-17</c:v>
                </c:pt>
                <c:pt idx="1859">
                  <c:v>6.1729137457038551E-17</c:v>
                </c:pt>
                <c:pt idx="1860">
                  <c:v>6.0533682773582469E-17</c:v>
                </c:pt>
                <c:pt idx="1861">
                  <c:v>5.936137942447302E-17</c:v>
                </c:pt>
                <c:pt idx="1862">
                  <c:v>5.8211779057891056E-17</c:v>
                </c:pt>
                <c:pt idx="1863">
                  <c:v>5.7084442004858384E-17</c:v>
                </c:pt>
                <c:pt idx="1864">
                  <c:v>5.5978937111084689E-17</c:v>
                </c:pt>
                <c:pt idx="1865">
                  <c:v>5.4894841572070978E-17</c:v>
                </c:pt>
                <c:pt idx="1866">
                  <c:v>5.3831740771406395E-17</c:v>
                </c:pt>
                <c:pt idx="1867">
                  <c:v>5.2789228122196623E-17</c:v>
                </c:pt>
                <c:pt idx="1868">
                  <c:v>5.1766904911563199E-17</c:v>
                </c:pt>
                <c:pt idx="1869">
                  <c:v>5.0764380148154289E-17</c:v>
                </c:pt>
                <c:pt idx="1870">
                  <c:v>4.9781270412608548E-17</c:v>
                </c:pt>
                <c:pt idx="1871">
                  <c:v>4.8817199710914972E-17</c:v>
                </c:pt>
                <c:pt idx="1872">
                  <c:v>4.7871799330612558E-17</c:v>
                </c:pt>
                <c:pt idx="1873">
                  <c:v>4.6944707699774859E-17</c:v>
                </c:pt>
                <c:pt idx="1874">
                  <c:v>4.6035570248725416E-17</c:v>
                </c:pt>
                <c:pt idx="1875">
                  <c:v>4.5144039274431283E-17</c:v>
                </c:pt>
                <c:pt idx="1876">
                  <c:v>4.4269773807522665E-17</c:v>
                </c:pt>
                <c:pt idx="1877">
                  <c:v>4.3412439481887926E-17</c:v>
                </c:pt>
                <c:pt idx="1878">
                  <c:v>4.2571708406794003E-17</c:v>
                </c:pt>
                <c:pt idx="1879">
                  <c:v>4.1747259041483366E-17</c:v>
                </c:pt>
                <c:pt idx="1880">
                  <c:v>4.0938776072199551E-17</c:v>
                </c:pt>
                <c:pt idx="1881">
                  <c:v>4.0145950291594217E-17</c:v>
                </c:pt>
                <c:pt idx="1882">
                  <c:v>3.9368478480469644E-17</c:v>
                </c:pt>
                <c:pt idx="1883">
                  <c:v>3.8606063291811424E-17</c:v>
                </c:pt>
                <c:pt idx="1884">
                  <c:v>3.7858413137066949E-17</c:v>
                </c:pt>
                <c:pt idx="1885">
                  <c:v>3.7125242074626298E-17</c:v>
                </c:pt>
                <c:pt idx="1886">
                  <c:v>3.6406269700462787E-17</c:v>
                </c:pt>
                <c:pt idx="1887">
                  <c:v>3.5701221040891391E-17</c:v>
                </c:pt>
                <c:pt idx="1888">
                  <c:v>3.500982644740403E-17</c:v>
                </c:pt>
                <c:pt idx="1889">
                  <c:v>3.433182149354149E-17</c:v>
                </c:pt>
                <c:pt idx="1890">
                  <c:v>3.3666946873762519E-17</c:v>
                </c:pt>
                <c:pt idx="1891">
                  <c:v>3.3014948304271453E-17</c:v>
                </c:pt>
                <c:pt idx="1892">
                  <c:v>3.2375576425766428E-17</c:v>
                </c:pt>
                <c:pt idx="1893">
                  <c:v>3.1748586708070968E-17</c:v>
                </c:pt>
                <c:pt idx="1894">
                  <c:v>3.1133739356612514E-17</c:v>
                </c:pt>
                <c:pt idx="1895">
                  <c:v>3.053079922071208E-17</c:v>
                </c:pt>
                <c:pt idx="1896">
                  <c:v>2.9939535703649996E-17</c:v>
                </c:pt>
                <c:pt idx="1897">
                  <c:v>2.935972267447332E-17</c:v>
                </c:pt>
                <c:pt idx="1898">
                  <c:v>2.8791138381511214E-17</c:v>
                </c:pt>
                <c:pt idx="1899">
                  <c:v>2.8233565367565182E-17</c:v>
                </c:pt>
                <c:pt idx="1900">
                  <c:v>2.768679038674175E-17</c:v>
                </c:pt>
                <c:pt idx="1901">
                  <c:v>2.7150604322895765E-17</c:v>
                </c:pt>
                <c:pt idx="1902">
                  <c:v>2.6624802109653147E-17</c:v>
                </c:pt>
                <c:pt idx="1903">
                  <c:v>2.6109182651982481E-17</c:v>
                </c:pt>
                <c:pt idx="1904">
                  <c:v>2.5603548749285469E-17</c:v>
                </c:pt>
                <c:pt idx="1905">
                  <c:v>2.5107707019976817E-17</c:v>
                </c:pt>
                <c:pt idx="1906">
                  <c:v>2.4621467827524729E-17</c:v>
                </c:pt>
                <c:pt idx="1907">
                  <c:v>2.4144645207923691E-17</c:v>
                </c:pt>
                <c:pt idx="1908">
                  <c:v>2.3677056798571849E-17</c:v>
                </c:pt>
                <c:pt idx="1909">
                  <c:v>2.3218523768525744E-17</c:v>
                </c:pt>
                <c:pt idx="1910">
                  <c:v>2.2768870750105745E-17</c:v>
                </c:pt>
                <c:pt idx="1911">
                  <c:v>2.2327925771826019E-17</c:v>
                </c:pt>
                <c:pt idx="1912">
                  <c:v>2.1895520192623395E-17</c:v>
                </c:pt>
                <c:pt idx="1913">
                  <c:v>2.1471488637359954E-17</c:v>
                </c:pt>
                <c:pt idx="1914">
                  <c:v>2.1055668933574685E-17</c:v>
                </c:pt>
                <c:pt idx="1915">
                  <c:v>2.0647902049460018E-17</c:v>
                </c:pt>
                <c:pt idx="1916">
                  <c:v>2.0248032033039515E-17</c:v>
                </c:pt>
                <c:pt idx="1917">
                  <c:v>1.985590595252345E-17</c:v>
                </c:pt>
                <c:pt idx="1918">
                  <c:v>1.947137383781947E-17</c:v>
                </c:pt>
                <c:pt idx="1919">
                  <c:v>1.909428862317597E-17</c:v>
                </c:pt>
                <c:pt idx="1920">
                  <c:v>1.8724506090936242E-17</c:v>
                </c:pt>
                <c:pt idx="1921">
                  <c:v>1.8361884816381898E-17</c:v>
                </c:pt>
                <c:pt idx="1922">
                  <c:v>1.8006286113644445E-17</c:v>
                </c:pt>
                <c:pt idx="1923">
                  <c:v>1.7657573982664361E-17</c:v>
                </c:pt>
                <c:pt idx="1924">
                  <c:v>1.7315615057177357E-17</c:v>
                </c:pt>
                <c:pt idx="1925">
                  <c:v>1.6980278553707956E-17</c:v>
                </c:pt>
                <c:pt idx="1926">
                  <c:v>1.665143622155085E-17</c:v>
                </c:pt>
                <c:pt idx="1927">
                  <c:v>1.6328962293720947E-17</c:v>
                </c:pt>
                <c:pt idx="1928">
                  <c:v>1.6012733438853308E-17</c:v>
                </c:pt>
                <c:pt idx="1929">
                  <c:v>1.5702628714034601E-17</c:v>
                </c:pt>
                <c:pt idx="1930">
                  <c:v>1.5398529518548043E-17</c:v>
                </c:pt>
                <c:pt idx="1931">
                  <c:v>1.5100319548514094E-17</c:v>
                </c:pt>
                <c:pt idx="1932">
                  <c:v>1.4807884752409613E-17</c:v>
                </c:pt>
                <c:pt idx="1933">
                  <c:v>1.4521113287448416E-17</c:v>
                </c:pt>
                <c:pt idx="1934">
                  <c:v>1.4239895476806592E-17</c:v>
                </c:pt>
                <c:pt idx="1935">
                  <c:v>1.3964123767676182E-17</c:v>
                </c:pt>
                <c:pt idx="1936">
                  <c:v>1.3693692690131206E-17</c:v>
                </c:pt>
                <c:pt idx="1937">
                  <c:v>1.3428498816790293E-17</c:v>
                </c:pt>
                <c:pt idx="1938">
                  <c:v>1.3168440723260493E-17</c:v>
                </c:pt>
                <c:pt idx="1939">
                  <c:v>1.2913418949347134E-17</c:v>
                </c:pt>
                <c:pt idx="1940">
                  <c:v>1.2663335961014898E-17</c:v>
                </c:pt>
                <c:pt idx="1941">
                  <c:v>1.2418096113085564E-17</c:v>
                </c:pt>
                <c:pt idx="1942">
                  <c:v>1.2177605612658149E-17</c:v>
                </c:pt>
                <c:pt idx="1943">
                  <c:v>1.194177248323746E-17</c:v>
                </c:pt>
                <c:pt idx="1944">
                  <c:v>1.1710506529557341E-17</c:v>
                </c:pt>
                <c:pt idx="1945">
                  <c:v>1.1483719303085151E-17</c:v>
                </c:pt>
                <c:pt idx="1946">
                  <c:v>1.1261324068194293E-17</c:v>
                </c:pt>
                <c:pt idx="1947">
                  <c:v>1.1043235768991847E-17</c:v>
                </c:pt>
                <c:pt idx="1948">
                  <c:v>1.0829370996788623E-17</c:v>
                </c:pt>
                <c:pt idx="1949">
                  <c:v>1.0619647958199199E-17</c:v>
                </c:pt>
                <c:pt idx="1950">
                  <c:v>1.0413986443859726E-17</c:v>
                </c:pt>
                <c:pt idx="1951">
                  <c:v>1.0212307797751562E-17</c:v>
                </c:pt>
                <c:pt idx="1952">
                  <c:v>1.0014534887118981E-17</c:v>
                </c:pt>
                <c:pt idx="1953">
                  <c:v>9.8205920729694589E-18</c:v>
                </c:pt>
                <c:pt idx="1954">
                  <c:v>9.6304051811452575E-18</c:v>
                </c:pt>
                <c:pt idx="1955">
                  <c:v>9.4439014739552406E-18</c:v>
                </c:pt>
                <c:pt idx="1956">
                  <c:v>9.2610096223560683E-18</c:v>
                </c:pt>
                <c:pt idx="1957">
                  <c:v>9.0816596786721391E-18</c:v>
                </c:pt>
                <c:pt idx="1958">
                  <c:v>8.9057830498438356E-18</c:v>
                </c:pt>
                <c:pt idx="1959">
                  <c:v>8.7333124711938555E-18</c:v>
                </c:pt>
                <c:pt idx="1960">
                  <c:v>8.5641819807015785E-18</c:v>
                </c:pt>
                <c:pt idx="1961">
                  <c:v>8.3983268937756468E-18</c:v>
                </c:pt>
                <c:pt idx="1962">
                  <c:v>8.2356837785150998E-18</c:v>
                </c:pt>
                <c:pt idx="1963">
                  <c:v>8.0761904314496046E-18</c:v>
                </c:pt>
                <c:pt idx="1964">
                  <c:v>7.919785853749503E-18</c:v>
                </c:pt>
                <c:pt idx="1965">
                  <c:v>7.7664102278965848E-18</c:v>
                </c:pt>
                <c:pt idx="1966">
                  <c:v>7.6160048948066517E-18</c:v>
                </c:pt>
                <c:pt idx="1967">
                  <c:v>7.4685123313951263E-18</c:v>
                </c:pt>
                <c:pt idx="1968">
                  <c:v>7.3238761285771363E-18</c:v>
                </c:pt>
                <c:pt idx="1969">
                  <c:v>7.1820409696936488E-18</c:v>
                </c:pt>
                <c:pt idx="1970">
                  <c:v>7.0429526093554018E-18</c:v>
                </c:pt>
                <c:pt idx="1971">
                  <c:v>6.9065578526965574E-18</c:v>
                </c:pt>
                <c:pt idx="1972">
                  <c:v>6.7728045350301196E-18</c:v>
                </c:pt>
                <c:pt idx="1973">
                  <c:v>6.6416415018973583E-18</c:v>
                </c:pt>
                <c:pt idx="1974">
                  <c:v>6.5130185895035915E-18</c:v>
                </c:pt>
                <c:pt idx="1975">
                  <c:v>6.386886605532855E-18</c:v>
                </c:pt>
                <c:pt idx="1976">
                  <c:v>6.2631973103341159E-18</c:v>
                </c:pt>
                <c:pt idx="1977">
                  <c:v>6.1419033984718384E-18</c:v>
                </c:pt>
                <c:pt idx="1978">
                  <c:v>6.0229584806338396E-18</c:v>
                </c:pt>
                <c:pt idx="1979">
                  <c:v>5.9063170658895248E-18</c:v>
                </c:pt>
                <c:pt idx="1980">
                  <c:v>5.7919345442917096E-18</c:v>
                </c:pt>
                <c:pt idx="1981">
                  <c:v>5.679767169815378E-18</c:v>
                </c:pt>
                <c:pt idx="1982">
                  <c:v>5.5697720436268507E-18</c:v>
                </c:pt>
                <c:pt idx="1983">
                  <c:v>5.4619070976769659E-18</c:v>
                </c:pt>
                <c:pt idx="1984">
                  <c:v>5.3561310786119943E-18</c:v>
                </c:pt>
                <c:pt idx="1985">
                  <c:v>5.252403531996141E-18</c:v>
                </c:pt>
                <c:pt idx="1986">
                  <c:v>5.1506847868395924E-18</c:v>
                </c:pt>
                <c:pt idx="1987">
                  <c:v>5.0509359404261989E-18</c:v>
                </c:pt>
                <c:pt idx="1988">
                  <c:v>4.9531188434349844E-18</c:v>
                </c:pt>
                <c:pt idx="1989">
                  <c:v>4.8571960853497944E-18</c:v>
                </c:pt>
                <c:pt idx="1990">
                  <c:v>4.7631309801515054E-18</c:v>
                </c:pt>
                <c:pt idx="1991">
                  <c:v>4.6708875522873173E-18</c:v>
                </c:pt>
                <c:pt idx="1992">
                  <c:v>4.580430522911769E-18</c:v>
                </c:pt>
                <c:pt idx="1993">
                  <c:v>4.4917252963942111E-18</c:v>
                </c:pt>
                <c:pt idx="1994">
                  <c:v>4.4047379470875778E-18</c:v>
                </c:pt>
                <c:pt idx="1995">
                  <c:v>4.3194352063533935E-18</c:v>
                </c:pt>
                <c:pt idx="1996">
                  <c:v>4.2357844498380608E-18</c:v>
                </c:pt>
                <c:pt idx="1997">
                  <c:v>4.1537536849955503E-18</c:v>
                </c:pt>
                <c:pt idx="1998">
                  <c:v>4.0733115388517327E-18</c:v>
                </c:pt>
                <c:pt idx="1999">
                  <c:v>3.9944272460056678E-18</c:v>
                </c:pt>
                <c:pt idx="2000">
                  <c:v>3.9170706368632605E-18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C-4BBB-B4CE-F2DA30787984}"/>
            </c:ext>
          </c:extLst>
        </c:ser>
        <c:ser>
          <c:idx val="1"/>
          <c:order val="1"/>
          <c:tx>
            <c:v>Physical LQR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Sheet1!$F$2:$F$4118</c:f>
              <c:numCache>
                <c:formatCode>0.000</c:formatCode>
                <c:ptCount val="4117"/>
                <c:pt idx="0">
                  <c:v>0</c:v>
                </c:pt>
                <c:pt idx="1">
                  <c:v>4.9999999999998934E-3</c:v>
                </c:pt>
                <c:pt idx="2">
                  <c:v>9.0000000000003411E-3</c:v>
                </c:pt>
                <c:pt idx="3">
                  <c:v>1.499999999999968E-2</c:v>
                </c:pt>
                <c:pt idx="4">
                  <c:v>2.0999999999999908E-2</c:v>
                </c:pt>
                <c:pt idx="5">
                  <c:v>2.7000000000000135E-2</c:v>
                </c:pt>
                <c:pt idx="6">
                  <c:v>3.2000000000000028E-2</c:v>
                </c:pt>
                <c:pt idx="7">
                  <c:v>3.8999999999999702E-2</c:v>
                </c:pt>
                <c:pt idx="8">
                  <c:v>4.4999999999999929E-2</c:v>
                </c:pt>
                <c:pt idx="9">
                  <c:v>4.9999999999999822E-2</c:v>
                </c:pt>
                <c:pt idx="10">
                  <c:v>5.4999999999999716E-2</c:v>
                </c:pt>
                <c:pt idx="11">
                  <c:v>5.9999999999999609E-2</c:v>
                </c:pt>
                <c:pt idx="12">
                  <c:v>6.5000000000000391E-2</c:v>
                </c:pt>
                <c:pt idx="13">
                  <c:v>7.0000000000000284E-2</c:v>
                </c:pt>
                <c:pt idx="14">
                  <c:v>7.5000000000000178E-2</c:v>
                </c:pt>
                <c:pt idx="15">
                  <c:v>8.0999999999999517E-2</c:v>
                </c:pt>
                <c:pt idx="16">
                  <c:v>8.4999999999999964E-2</c:v>
                </c:pt>
                <c:pt idx="17">
                  <c:v>8.8000000000000078E-2</c:v>
                </c:pt>
                <c:pt idx="18">
                  <c:v>9.1999999999999638E-2</c:v>
                </c:pt>
                <c:pt idx="19">
                  <c:v>9.7999999999999865E-2</c:v>
                </c:pt>
                <c:pt idx="20">
                  <c:v>0.10400000000000009</c:v>
                </c:pt>
                <c:pt idx="21">
                  <c:v>0.11000000000000032</c:v>
                </c:pt>
                <c:pt idx="22">
                  <c:v>0.11599999999999966</c:v>
                </c:pt>
                <c:pt idx="23">
                  <c:v>0.12000000000000011</c:v>
                </c:pt>
                <c:pt idx="24">
                  <c:v>0.125</c:v>
                </c:pt>
                <c:pt idx="25">
                  <c:v>0.12999999999999989</c:v>
                </c:pt>
                <c:pt idx="26">
                  <c:v>0.13400000000000034</c:v>
                </c:pt>
                <c:pt idx="27">
                  <c:v>0.1379999999999999</c:v>
                </c:pt>
                <c:pt idx="28">
                  <c:v>0.14200000000000035</c:v>
                </c:pt>
                <c:pt idx="29">
                  <c:v>0.14700000000000024</c:v>
                </c:pt>
                <c:pt idx="30">
                  <c:v>0.15200000000000014</c:v>
                </c:pt>
                <c:pt idx="31">
                  <c:v>0.15700000000000003</c:v>
                </c:pt>
                <c:pt idx="32">
                  <c:v>0.16199999999999992</c:v>
                </c:pt>
                <c:pt idx="33">
                  <c:v>0.16699999999999982</c:v>
                </c:pt>
                <c:pt idx="34">
                  <c:v>0.17300000000000004</c:v>
                </c:pt>
                <c:pt idx="35">
                  <c:v>0.17900000000000027</c:v>
                </c:pt>
                <c:pt idx="36">
                  <c:v>0.18499999999999961</c:v>
                </c:pt>
                <c:pt idx="37">
                  <c:v>0.19000000000000039</c:v>
                </c:pt>
                <c:pt idx="38">
                  <c:v>0.19500000000000028</c:v>
                </c:pt>
                <c:pt idx="39">
                  <c:v>0.20099999999999962</c:v>
                </c:pt>
                <c:pt idx="40">
                  <c:v>0.20599999999999952</c:v>
                </c:pt>
                <c:pt idx="41">
                  <c:v>0.20999999999999996</c:v>
                </c:pt>
                <c:pt idx="42">
                  <c:v>0.21399999999999952</c:v>
                </c:pt>
                <c:pt idx="43">
                  <c:v>0.21799999999999997</c:v>
                </c:pt>
                <c:pt idx="44">
                  <c:v>0.2240000000000002</c:v>
                </c:pt>
                <c:pt idx="45">
                  <c:v>0.22999999999999954</c:v>
                </c:pt>
                <c:pt idx="46">
                  <c:v>0.2370000000000001</c:v>
                </c:pt>
                <c:pt idx="47">
                  <c:v>0.24099999999999966</c:v>
                </c:pt>
                <c:pt idx="48">
                  <c:v>0.24599999999999955</c:v>
                </c:pt>
                <c:pt idx="49">
                  <c:v>0.25100000000000033</c:v>
                </c:pt>
                <c:pt idx="50">
                  <c:v>0.25600000000000023</c:v>
                </c:pt>
                <c:pt idx="51">
                  <c:v>0.26100000000000012</c:v>
                </c:pt>
                <c:pt idx="52">
                  <c:v>0.26499999999999968</c:v>
                </c:pt>
                <c:pt idx="53">
                  <c:v>0.26900000000000013</c:v>
                </c:pt>
                <c:pt idx="54">
                  <c:v>0.27400000000000002</c:v>
                </c:pt>
                <c:pt idx="55">
                  <c:v>0.27799999999999958</c:v>
                </c:pt>
                <c:pt idx="56">
                  <c:v>0.28200000000000003</c:v>
                </c:pt>
                <c:pt idx="57">
                  <c:v>0.28599999999999959</c:v>
                </c:pt>
                <c:pt idx="58">
                  <c:v>0.29000000000000004</c:v>
                </c:pt>
                <c:pt idx="59">
                  <c:v>0.29399999999999959</c:v>
                </c:pt>
                <c:pt idx="60">
                  <c:v>0.29900000000000038</c:v>
                </c:pt>
                <c:pt idx="61">
                  <c:v>0.30400000000000027</c:v>
                </c:pt>
                <c:pt idx="62">
                  <c:v>0.30700000000000038</c:v>
                </c:pt>
                <c:pt idx="63">
                  <c:v>0.31099999999999994</c:v>
                </c:pt>
                <c:pt idx="64">
                  <c:v>0.31599999999999984</c:v>
                </c:pt>
                <c:pt idx="65">
                  <c:v>0.32099999999999973</c:v>
                </c:pt>
                <c:pt idx="66">
                  <c:v>0.32500000000000018</c:v>
                </c:pt>
                <c:pt idx="67">
                  <c:v>0.33099999999999952</c:v>
                </c:pt>
                <c:pt idx="68">
                  <c:v>0.3360000000000003</c:v>
                </c:pt>
                <c:pt idx="69">
                  <c:v>0.33999999999999986</c:v>
                </c:pt>
                <c:pt idx="70">
                  <c:v>0.34600000000000009</c:v>
                </c:pt>
                <c:pt idx="71">
                  <c:v>0.34999999999999964</c:v>
                </c:pt>
                <c:pt idx="72">
                  <c:v>0.35499999999999954</c:v>
                </c:pt>
                <c:pt idx="73">
                  <c:v>0.36099999999999977</c:v>
                </c:pt>
                <c:pt idx="74">
                  <c:v>0.36699999999999999</c:v>
                </c:pt>
                <c:pt idx="75">
                  <c:v>0.37199999999999989</c:v>
                </c:pt>
                <c:pt idx="76">
                  <c:v>0.37899999999999956</c:v>
                </c:pt>
                <c:pt idx="77">
                  <c:v>0.38400000000000034</c:v>
                </c:pt>
                <c:pt idx="78">
                  <c:v>0.3879999999999999</c:v>
                </c:pt>
                <c:pt idx="79">
                  <c:v>0.39400000000000013</c:v>
                </c:pt>
                <c:pt idx="80">
                  <c:v>0.39900000000000002</c:v>
                </c:pt>
                <c:pt idx="81">
                  <c:v>0.40500000000000025</c:v>
                </c:pt>
                <c:pt idx="82">
                  <c:v>0.41099999999999959</c:v>
                </c:pt>
                <c:pt idx="83">
                  <c:v>0.41600000000000037</c:v>
                </c:pt>
                <c:pt idx="84">
                  <c:v>0.42100000000000026</c:v>
                </c:pt>
                <c:pt idx="85">
                  <c:v>0.4269999999999996</c:v>
                </c:pt>
                <c:pt idx="86">
                  <c:v>0.43299999999999983</c:v>
                </c:pt>
                <c:pt idx="87">
                  <c:v>0.44000000000000039</c:v>
                </c:pt>
                <c:pt idx="88">
                  <c:v>0.44500000000000028</c:v>
                </c:pt>
                <c:pt idx="89">
                  <c:v>0.45000000000000018</c:v>
                </c:pt>
                <c:pt idx="90">
                  <c:v>0.45599999999999952</c:v>
                </c:pt>
                <c:pt idx="91">
                  <c:v>0.4610000000000003</c:v>
                </c:pt>
                <c:pt idx="92">
                  <c:v>0.46699999999999964</c:v>
                </c:pt>
                <c:pt idx="93">
                  <c:v>0.47199999999999953</c:v>
                </c:pt>
                <c:pt idx="94">
                  <c:v>0.47700000000000031</c:v>
                </c:pt>
                <c:pt idx="95">
                  <c:v>0.48299999999999965</c:v>
                </c:pt>
                <c:pt idx="96">
                  <c:v>0.48899999999999988</c:v>
                </c:pt>
                <c:pt idx="97">
                  <c:v>0.49399999999999977</c:v>
                </c:pt>
                <c:pt idx="98">
                  <c:v>0.49800000000000022</c:v>
                </c:pt>
                <c:pt idx="99">
                  <c:v>0.50199999999999978</c:v>
                </c:pt>
                <c:pt idx="100">
                  <c:v>0.50699999999999967</c:v>
                </c:pt>
                <c:pt idx="101">
                  <c:v>0.51100000000000012</c:v>
                </c:pt>
                <c:pt idx="102">
                  <c:v>0.51499999999999968</c:v>
                </c:pt>
                <c:pt idx="103">
                  <c:v>0.51900000000000013</c:v>
                </c:pt>
                <c:pt idx="104">
                  <c:v>0.52299999999999969</c:v>
                </c:pt>
                <c:pt idx="105">
                  <c:v>0.52899999999999991</c:v>
                </c:pt>
                <c:pt idx="106">
                  <c:v>0.53500000000000014</c:v>
                </c:pt>
                <c:pt idx="107">
                  <c:v>0.54100000000000037</c:v>
                </c:pt>
                <c:pt idx="108">
                  <c:v>0.54600000000000026</c:v>
                </c:pt>
                <c:pt idx="109">
                  <c:v>0.55100000000000016</c:v>
                </c:pt>
                <c:pt idx="110">
                  <c:v>0.55600000000000005</c:v>
                </c:pt>
                <c:pt idx="111">
                  <c:v>0.56099999999999994</c:v>
                </c:pt>
                <c:pt idx="112">
                  <c:v>0.56599999999999984</c:v>
                </c:pt>
                <c:pt idx="113">
                  <c:v>0.57200000000000006</c:v>
                </c:pt>
                <c:pt idx="114">
                  <c:v>0.5779999999999994</c:v>
                </c:pt>
                <c:pt idx="115">
                  <c:v>0.58300000000000018</c:v>
                </c:pt>
                <c:pt idx="116">
                  <c:v>0.58900000000000041</c:v>
                </c:pt>
                <c:pt idx="117">
                  <c:v>0.59399999999999942</c:v>
                </c:pt>
                <c:pt idx="118">
                  <c:v>0.5990000000000002</c:v>
                </c:pt>
                <c:pt idx="119">
                  <c:v>0.60800000000000054</c:v>
                </c:pt>
                <c:pt idx="120">
                  <c:v>0.61400000000000077</c:v>
                </c:pt>
                <c:pt idx="121">
                  <c:v>0.625</c:v>
                </c:pt>
                <c:pt idx="122">
                  <c:v>0.63000000000000078</c:v>
                </c:pt>
                <c:pt idx="123">
                  <c:v>0.63700000000000045</c:v>
                </c:pt>
                <c:pt idx="124">
                  <c:v>0.64100000000000001</c:v>
                </c:pt>
                <c:pt idx="125">
                  <c:v>0.64499999999999957</c:v>
                </c:pt>
                <c:pt idx="126">
                  <c:v>0.64899999999999913</c:v>
                </c:pt>
                <c:pt idx="127">
                  <c:v>0.65499999999999936</c:v>
                </c:pt>
                <c:pt idx="128">
                  <c:v>0.66099999999999959</c:v>
                </c:pt>
                <c:pt idx="129">
                  <c:v>0.66499999999999915</c:v>
                </c:pt>
                <c:pt idx="130">
                  <c:v>0.66900000000000048</c:v>
                </c:pt>
                <c:pt idx="131">
                  <c:v>0.67399999999999949</c:v>
                </c:pt>
                <c:pt idx="132">
                  <c:v>0.6769999999999996</c:v>
                </c:pt>
                <c:pt idx="133">
                  <c:v>0.68299999999999983</c:v>
                </c:pt>
                <c:pt idx="134">
                  <c:v>0.68699999999999939</c:v>
                </c:pt>
                <c:pt idx="135">
                  <c:v>0.69100000000000072</c:v>
                </c:pt>
                <c:pt idx="136">
                  <c:v>0.69899999999999984</c:v>
                </c:pt>
                <c:pt idx="137">
                  <c:v>0.7029999999999994</c:v>
                </c:pt>
                <c:pt idx="138">
                  <c:v>0.70899999999999963</c:v>
                </c:pt>
                <c:pt idx="139">
                  <c:v>0.71499999999999986</c:v>
                </c:pt>
                <c:pt idx="140">
                  <c:v>0.72000000000000064</c:v>
                </c:pt>
                <c:pt idx="141">
                  <c:v>0.72599999999999909</c:v>
                </c:pt>
                <c:pt idx="142">
                  <c:v>0.73099999999999987</c:v>
                </c:pt>
                <c:pt idx="143">
                  <c:v>0.7370000000000001</c:v>
                </c:pt>
                <c:pt idx="144">
                  <c:v>0.7419999999999991</c:v>
                </c:pt>
                <c:pt idx="145">
                  <c:v>0.74799999999999933</c:v>
                </c:pt>
                <c:pt idx="146">
                  <c:v>0.75500000000000078</c:v>
                </c:pt>
                <c:pt idx="147">
                  <c:v>0.75999999999999979</c:v>
                </c:pt>
                <c:pt idx="148">
                  <c:v>0.76500000000000057</c:v>
                </c:pt>
                <c:pt idx="149">
                  <c:v>0.7710000000000008</c:v>
                </c:pt>
                <c:pt idx="150">
                  <c:v>0.7759999999999998</c:v>
                </c:pt>
                <c:pt idx="151">
                  <c:v>0.78100000000000058</c:v>
                </c:pt>
                <c:pt idx="152">
                  <c:v>0.78700000000000081</c:v>
                </c:pt>
                <c:pt idx="153">
                  <c:v>0.79199999999999982</c:v>
                </c:pt>
                <c:pt idx="154">
                  <c:v>0.7970000000000006</c:v>
                </c:pt>
                <c:pt idx="155">
                  <c:v>0.80300000000000082</c:v>
                </c:pt>
                <c:pt idx="156">
                  <c:v>0.80899999999999928</c:v>
                </c:pt>
                <c:pt idx="157">
                  <c:v>0.8149999999999995</c:v>
                </c:pt>
                <c:pt idx="158">
                  <c:v>0.82000000000000028</c:v>
                </c:pt>
                <c:pt idx="159">
                  <c:v>0.82399999999999984</c:v>
                </c:pt>
                <c:pt idx="160">
                  <c:v>0.82900000000000063</c:v>
                </c:pt>
                <c:pt idx="161">
                  <c:v>0.83300000000000018</c:v>
                </c:pt>
                <c:pt idx="162">
                  <c:v>0.83699999999999974</c:v>
                </c:pt>
                <c:pt idx="163">
                  <c:v>0.84299999999999997</c:v>
                </c:pt>
                <c:pt idx="164">
                  <c:v>0.8490000000000002</c:v>
                </c:pt>
                <c:pt idx="165">
                  <c:v>0.85500000000000043</c:v>
                </c:pt>
                <c:pt idx="166">
                  <c:v>0.86100000000000065</c:v>
                </c:pt>
                <c:pt idx="167">
                  <c:v>0.8669999999999991</c:v>
                </c:pt>
                <c:pt idx="168">
                  <c:v>0.87299999999999933</c:v>
                </c:pt>
                <c:pt idx="169">
                  <c:v>0.87800000000000011</c:v>
                </c:pt>
                <c:pt idx="170">
                  <c:v>0.88199999999999967</c:v>
                </c:pt>
                <c:pt idx="171">
                  <c:v>0.88599999999999923</c:v>
                </c:pt>
                <c:pt idx="172">
                  <c:v>0.89199999999999946</c:v>
                </c:pt>
                <c:pt idx="173">
                  <c:v>0.8960000000000008</c:v>
                </c:pt>
                <c:pt idx="174">
                  <c:v>0.90000000000000036</c:v>
                </c:pt>
                <c:pt idx="175">
                  <c:v>0.90399999999999991</c:v>
                </c:pt>
                <c:pt idx="176">
                  <c:v>0.9090000000000007</c:v>
                </c:pt>
                <c:pt idx="177">
                  <c:v>0.91300000000000026</c:v>
                </c:pt>
                <c:pt idx="178">
                  <c:v>0.91900000000000048</c:v>
                </c:pt>
                <c:pt idx="179">
                  <c:v>0.92399999999999949</c:v>
                </c:pt>
                <c:pt idx="180">
                  <c:v>0.92999999999999972</c:v>
                </c:pt>
                <c:pt idx="181">
                  <c:v>0.93599999999999994</c:v>
                </c:pt>
                <c:pt idx="182">
                  <c:v>0.94100000000000072</c:v>
                </c:pt>
                <c:pt idx="183">
                  <c:v>0.94699999999999918</c:v>
                </c:pt>
                <c:pt idx="184">
                  <c:v>0.95199999999999996</c:v>
                </c:pt>
                <c:pt idx="185">
                  <c:v>0.95700000000000074</c:v>
                </c:pt>
                <c:pt idx="186">
                  <c:v>0.96199999999999974</c:v>
                </c:pt>
                <c:pt idx="187">
                  <c:v>0.96799999999999997</c:v>
                </c:pt>
                <c:pt idx="188">
                  <c:v>0.97599999999999909</c:v>
                </c:pt>
                <c:pt idx="189">
                  <c:v>0.98199999999999932</c:v>
                </c:pt>
                <c:pt idx="190">
                  <c:v>0.98900000000000077</c:v>
                </c:pt>
                <c:pt idx="191">
                  <c:v>0.99499999999999922</c:v>
                </c:pt>
                <c:pt idx="192">
                  <c:v>0.99900000000000055</c:v>
                </c:pt>
                <c:pt idx="193">
                  <c:v>1.0090000000000003</c:v>
                </c:pt>
                <c:pt idx="194">
                  <c:v>1.0150000000000006</c:v>
                </c:pt>
                <c:pt idx="195">
                  <c:v>1.0190000000000001</c:v>
                </c:pt>
                <c:pt idx="196">
                  <c:v>1.0239999999999991</c:v>
                </c:pt>
                <c:pt idx="197">
                  <c:v>1.0280000000000005</c:v>
                </c:pt>
                <c:pt idx="198">
                  <c:v>1.0329999999999995</c:v>
                </c:pt>
                <c:pt idx="199">
                  <c:v>1.0370000000000008</c:v>
                </c:pt>
                <c:pt idx="200">
                  <c:v>1.0410000000000004</c:v>
                </c:pt>
                <c:pt idx="201">
                  <c:v>1.0449999999999999</c:v>
                </c:pt>
                <c:pt idx="202">
                  <c:v>1.0489999999999995</c:v>
                </c:pt>
                <c:pt idx="203">
                  <c:v>1.0540000000000003</c:v>
                </c:pt>
                <c:pt idx="204">
                  <c:v>1.0579999999999998</c:v>
                </c:pt>
                <c:pt idx="205">
                  <c:v>1.0619999999999994</c:v>
                </c:pt>
                <c:pt idx="206">
                  <c:v>1.0660000000000007</c:v>
                </c:pt>
                <c:pt idx="207">
                  <c:v>1.0690000000000008</c:v>
                </c:pt>
                <c:pt idx="208">
                  <c:v>1.0739999999999998</c:v>
                </c:pt>
                <c:pt idx="209">
                  <c:v>1.0779999999999994</c:v>
                </c:pt>
                <c:pt idx="210">
                  <c:v>1.0809999999999995</c:v>
                </c:pt>
                <c:pt idx="211">
                  <c:v>1.0860000000000003</c:v>
                </c:pt>
                <c:pt idx="212">
                  <c:v>1.0890000000000004</c:v>
                </c:pt>
                <c:pt idx="213">
                  <c:v>1.093</c:v>
                </c:pt>
                <c:pt idx="214">
                  <c:v>1.0969999999999995</c:v>
                </c:pt>
                <c:pt idx="215">
                  <c:v>1.1009999999999991</c:v>
                </c:pt>
                <c:pt idx="216">
                  <c:v>1.1050000000000004</c:v>
                </c:pt>
                <c:pt idx="217">
                  <c:v>1.1099999999999994</c:v>
                </c:pt>
                <c:pt idx="218">
                  <c:v>1.1159999999999997</c:v>
                </c:pt>
                <c:pt idx="219">
                  <c:v>1.1229999999999993</c:v>
                </c:pt>
                <c:pt idx="220">
                  <c:v>1.1270000000000007</c:v>
                </c:pt>
                <c:pt idx="221">
                  <c:v>1.1319999999999997</c:v>
                </c:pt>
                <c:pt idx="222">
                  <c:v>1.1370000000000005</c:v>
                </c:pt>
                <c:pt idx="223">
                  <c:v>1.1419999999999995</c:v>
                </c:pt>
                <c:pt idx="224">
                  <c:v>1.1460000000000008</c:v>
                </c:pt>
                <c:pt idx="225">
                  <c:v>1.1509999999999998</c:v>
                </c:pt>
                <c:pt idx="226">
                  <c:v>1.1560000000000006</c:v>
                </c:pt>
                <c:pt idx="227">
                  <c:v>1.1600000000000001</c:v>
                </c:pt>
                <c:pt idx="228">
                  <c:v>1.1649999999999991</c:v>
                </c:pt>
                <c:pt idx="229">
                  <c:v>1.1690000000000005</c:v>
                </c:pt>
                <c:pt idx="230">
                  <c:v>1.1739999999999995</c:v>
                </c:pt>
                <c:pt idx="231">
                  <c:v>1.1780000000000008</c:v>
                </c:pt>
                <c:pt idx="232">
                  <c:v>1.1820000000000004</c:v>
                </c:pt>
                <c:pt idx="233">
                  <c:v>1.1869999999999994</c:v>
                </c:pt>
                <c:pt idx="234">
                  <c:v>1.1910000000000007</c:v>
                </c:pt>
                <c:pt idx="235">
                  <c:v>1.1950000000000003</c:v>
                </c:pt>
                <c:pt idx="236">
                  <c:v>1.1999999999999993</c:v>
                </c:pt>
                <c:pt idx="237">
                  <c:v>1.2040000000000006</c:v>
                </c:pt>
                <c:pt idx="238">
                  <c:v>1.2089999999999996</c:v>
                </c:pt>
                <c:pt idx="239">
                  <c:v>1.2129999999999992</c:v>
                </c:pt>
                <c:pt idx="240">
                  <c:v>1.2170000000000005</c:v>
                </c:pt>
                <c:pt idx="241">
                  <c:v>1.2210000000000001</c:v>
                </c:pt>
                <c:pt idx="242">
                  <c:v>1.2249999999999996</c:v>
                </c:pt>
                <c:pt idx="243">
                  <c:v>1.2289999999999992</c:v>
                </c:pt>
                <c:pt idx="244">
                  <c:v>1.2330000000000005</c:v>
                </c:pt>
                <c:pt idx="245">
                  <c:v>1.2370000000000001</c:v>
                </c:pt>
                <c:pt idx="246">
                  <c:v>1.2409999999999997</c:v>
                </c:pt>
                <c:pt idx="247">
                  <c:v>1.2449999999999992</c:v>
                </c:pt>
                <c:pt idx="248">
                  <c:v>1.2490000000000006</c:v>
                </c:pt>
                <c:pt idx="249">
                  <c:v>1.2539999999999996</c:v>
                </c:pt>
                <c:pt idx="250">
                  <c:v>1.2569999999999997</c:v>
                </c:pt>
                <c:pt idx="251">
                  <c:v>1.2609999999999992</c:v>
                </c:pt>
                <c:pt idx="252">
                  <c:v>1.2650000000000006</c:v>
                </c:pt>
                <c:pt idx="253">
                  <c:v>1.2690000000000001</c:v>
                </c:pt>
                <c:pt idx="254">
                  <c:v>1.2739999999999991</c:v>
                </c:pt>
                <c:pt idx="255">
                  <c:v>1.2799999999999994</c:v>
                </c:pt>
                <c:pt idx="256">
                  <c:v>1.2859999999999996</c:v>
                </c:pt>
                <c:pt idx="257">
                  <c:v>1.2910000000000004</c:v>
                </c:pt>
                <c:pt idx="258">
                  <c:v>1.2959999999999994</c:v>
                </c:pt>
                <c:pt idx="259">
                  <c:v>1.3010000000000002</c:v>
                </c:pt>
                <c:pt idx="260">
                  <c:v>1.3070000000000004</c:v>
                </c:pt>
                <c:pt idx="261">
                  <c:v>1.3119999999999994</c:v>
                </c:pt>
                <c:pt idx="262">
                  <c:v>1.3160000000000007</c:v>
                </c:pt>
                <c:pt idx="263">
                  <c:v>1.3209999999999997</c:v>
                </c:pt>
                <c:pt idx="264">
                  <c:v>1.3260000000000005</c:v>
                </c:pt>
                <c:pt idx="265">
                  <c:v>1.33</c:v>
                </c:pt>
                <c:pt idx="266">
                  <c:v>1.3339999999999996</c:v>
                </c:pt>
                <c:pt idx="267">
                  <c:v>1.3399999999999999</c:v>
                </c:pt>
                <c:pt idx="268">
                  <c:v>1.3450000000000006</c:v>
                </c:pt>
                <c:pt idx="269">
                  <c:v>1.3569999999999993</c:v>
                </c:pt>
                <c:pt idx="270">
                  <c:v>1.3620000000000001</c:v>
                </c:pt>
                <c:pt idx="271">
                  <c:v>1.3680000000000003</c:v>
                </c:pt>
                <c:pt idx="272">
                  <c:v>1.3759999999999994</c:v>
                </c:pt>
                <c:pt idx="273">
                  <c:v>1.3800000000000008</c:v>
                </c:pt>
                <c:pt idx="274">
                  <c:v>1.3840000000000003</c:v>
                </c:pt>
                <c:pt idx="275">
                  <c:v>1.3879999999999999</c:v>
                </c:pt>
                <c:pt idx="276">
                  <c:v>1.3919999999999995</c:v>
                </c:pt>
                <c:pt idx="277">
                  <c:v>1.3970000000000002</c:v>
                </c:pt>
                <c:pt idx="278">
                  <c:v>1.4009999999999998</c:v>
                </c:pt>
                <c:pt idx="279">
                  <c:v>1.4049999999999994</c:v>
                </c:pt>
                <c:pt idx="280">
                  <c:v>1.4090000000000007</c:v>
                </c:pt>
                <c:pt idx="281">
                  <c:v>1.4149999999999991</c:v>
                </c:pt>
                <c:pt idx="282">
                  <c:v>1.42</c:v>
                </c:pt>
                <c:pt idx="283">
                  <c:v>1.4250000000000007</c:v>
                </c:pt>
                <c:pt idx="284">
                  <c:v>1.4299999999999997</c:v>
                </c:pt>
                <c:pt idx="285">
                  <c:v>1.4350000000000005</c:v>
                </c:pt>
                <c:pt idx="286">
                  <c:v>1.4390000000000001</c:v>
                </c:pt>
                <c:pt idx="287">
                  <c:v>1.4450000000000003</c:v>
                </c:pt>
                <c:pt idx="288">
                  <c:v>1.4510000000000005</c:v>
                </c:pt>
                <c:pt idx="289">
                  <c:v>1.4599999999999991</c:v>
                </c:pt>
                <c:pt idx="290">
                  <c:v>1.4649999999999999</c:v>
                </c:pt>
                <c:pt idx="291">
                  <c:v>1.4759999999999991</c:v>
                </c:pt>
                <c:pt idx="292">
                  <c:v>1.4809999999999999</c:v>
                </c:pt>
                <c:pt idx="293">
                  <c:v>1.4879999999999995</c:v>
                </c:pt>
                <c:pt idx="294">
                  <c:v>1.4919999999999991</c:v>
                </c:pt>
                <c:pt idx="295">
                  <c:v>1.4969999999999999</c:v>
                </c:pt>
                <c:pt idx="296">
                  <c:v>1.5050000000000008</c:v>
                </c:pt>
                <c:pt idx="297">
                  <c:v>1.5090000000000003</c:v>
                </c:pt>
                <c:pt idx="298">
                  <c:v>1.5139999999999993</c:v>
                </c:pt>
                <c:pt idx="299">
                  <c:v>1.5220000000000002</c:v>
                </c:pt>
                <c:pt idx="300">
                  <c:v>1.5269999999999992</c:v>
                </c:pt>
                <c:pt idx="301">
                  <c:v>1.5310000000000006</c:v>
                </c:pt>
                <c:pt idx="302">
                  <c:v>1.5350000000000001</c:v>
                </c:pt>
                <c:pt idx="303">
                  <c:v>1.5399999999999991</c:v>
                </c:pt>
                <c:pt idx="304">
                  <c:v>1.5449999999999999</c:v>
                </c:pt>
                <c:pt idx="305">
                  <c:v>1.548</c:v>
                </c:pt>
                <c:pt idx="306">
                  <c:v>1.5530000000000008</c:v>
                </c:pt>
                <c:pt idx="307">
                  <c:v>1.5579999999999998</c:v>
                </c:pt>
                <c:pt idx="308">
                  <c:v>1.5640000000000001</c:v>
                </c:pt>
                <c:pt idx="309">
                  <c:v>1.5679999999999996</c:v>
                </c:pt>
                <c:pt idx="310">
                  <c:v>1.5749999999999993</c:v>
                </c:pt>
                <c:pt idx="311">
                  <c:v>1.58</c:v>
                </c:pt>
                <c:pt idx="312">
                  <c:v>1.5849999999999991</c:v>
                </c:pt>
                <c:pt idx="313">
                  <c:v>1.5909999999999993</c:v>
                </c:pt>
                <c:pt idx="314">
                  <c:v>1.5969999999999995</c:v>
                </c:pt>
                <c:pt idx="315">
                  <c:v>1.6020000000000003</c:v>
                </c:pt>
                <c:pt idx="316">
                  <c:v>1.6069999999999993</c:v>
                </c:pt>
                <c:pt idx="317">
                  <c:v>1.6140000000000008</c:v>
                </c:pt>
                <c:pt idx="318">
                  <c:v>1.6199999999999992</c:v>
                </c:pt>
                <c:pt idx="319">
                  <c:v>1.625</c:v>
                </c:pt>
                <c:pt idx="320">
                  <c:v>1.6300000000000008</c:v>
                </c:pt>
                <c:pt idx="321">
                  <c:v>1.6349999999999998</c:v>
                </c:pt>
                <c:pt idx="322">
                  <c:v>1.6379999999999999</c:v>
                </c:pt>
                <c:pt idx="323">
                  <c:v>1.6449999999999996</c:v>
                </c:pt>
                <c:pt idx="324">
                  <c:v>1.6500000000000004</c:v>
                </c:pt>
                <c:pt idx="325">
                  <c:v>1.6539999999999999</c:v>
                </c:pt>
                <c:pt idx="326">
                  <c:v>1.6590000000000007</c:v>
                </c:pt>
                <c:pt idx="327">
                  <c:v>1.6630000000000003</c:v>
                </c:pt>
                <c:pt idx="328">
                  <c:v>1.6679999999999993</c:v>
                </c:pt>
                <c:pt idx="329">
                  <c:v>1.6709999999999994</c:v>
                </c:pt>
                <c:pt idx="330">
                  <c:v>1.6769999999999996</c:v>
                </c:pt>
                <c:pt idx="331">
                  <c:v>1.6809999999999992</c:v>
                </c:pt>
                <c:pt idx="332">
                  <c:v>1.6850000000000005</c:v>
                </c:pt>
                <c:pt idx="333">
                  <c:v>1.6890000000000001</c:v>
                </c:pt>
                <c:pt idx="334">
                  <c:v>1.6950000000000003</c:v>
                </c:pt>
                <c:pt idx="335">
                  <c:v>1.6989999999999998</c:v>
                </c:pt>
                <c:pt idx="336">
                  <c:v>1.7029999999999994</c:v>
                </c:pt>
                <c:pt idx="337">
                  <c:v>1.7070000000000007</c:v>
                </c:pt>
                <c:pt idx="338">
                  <c:v>1.7110000000000003</c:v>
                </c:pt>
                <c:pt idx="339">
                  <c:v>1.7149999999999999</c:v>
                </c:pt>
                <c:pt idx="340">
                  <c:v>1.7189999999999994</c:v>
                </c:pt>
                <c:pt idx="341">
                  <c:v>1.7230000000000008</c:v>
                </c:pt>
                <c:pt idx="342">
                  <c:v>1.7270000000000003</c:v>
                </c:pt>
                <c:pt idx="343">
                  <c:v>1.7309999999999999</c:v>
                </c:pt>
                <c:pt idx="344">
                  <c:v>1.7349999999999994</c:v>
                </c:pt>
                <c:pt idx="345">
                  <c:v>1.7409999999999997</c:v>
                </c:pt>
                <c:pt idx="346">
                  <c:v>1.7449999999999992</c:v>
                </c:pt>
                <c:pt idx="347">
                  <c:v>1.75</c:v>
                </c:pt>
                <c:pt idx="348">
                  <c:v>1.7539999999999996</c:v>
                </c:pt>
                <c:pt idx="349">
                  <c:v>1.7579999999999991</c:v>
                </c:pt>
                <c:pt idx="350">
                  <c:v>1.7620000000000005</c:v>
                </c:pt>
                <c:pt idx="351">
                  <c:v>1.766</c:v>
                </c:pt>
                <c:pt idx="352">
                  <c:v>1.7699999999999996</c:v>
                </c:pt>
                <c:pt idx="353">
                  <c:v>1.7739999999999991</c:v>
                </c:pt>
                <c:pt idx="354">
                  <c:v>1.7789999999999999</c:v>
                </c:pt>
                <c:pt idx="355">
                  <c:v>1.7859999999999996</c:v>
                </c:pt>
                <c:pt idx="356">
                  <c:v>1.7899999999999991</c:v>
                </c:pt>
                <c:pt idx="357">
                  <c:v>1.7940000000000005</c:v>
                </c:pt>
                <c:pt idx="358">
                  <c:v>1.798</c:v>
                </c:pt>
                <c:pt idx="359">
                  <c:v>1.8030000000000008</c:v>
                </c:pt>
                <c:pt idx="360">
                  <c:v>1.8070000000000004</c:v>
                </c:pt>
                <c:pt idx="361">
                  <c:v>1.8109999999999999</c:v>
                </c:pt>
                <c:pt idx="362">
                  <c:v>1.8170000000000002</c:v>
                </c:pt>
                <c:pt idx="363">
                  <c:v>1.8209999999999997</c:v>
                </c:pt>
                <c:pt idx="364">
                  <c:v>1.8260000000000005</c:v>
                </c:pt>
                <c:pt idx="365">
                  <c:v>1.8309999999999995</c:v>
                </c:pt>
                <c:pt idx="366">
                  <c:v>1.8360000000000003</c:v>
                </c:pt>
                <c:pt idx="367">
                  <c:v>1.8409999999999993</c:v>
                </c:pt>
                <c:pt idx="368">
                  <c:v>1.8460000000000001</c:v>
                </c:pt>
                <c:pt idx="369">
                  <c:v>1.8509999999999991</c:v>
                </c:pt>
                <c:pt idx="370">
                  <c:v>1.8569999999999993</c:v>
                </c:pt>
                <c:pt idx="371">
                  <c:v>1.8620000000000001</c:v>
                </c:pt>
                <c:pt idx="372">
                  <c:v>1.8689999999999998</c:v>
                </c:pt>
                <c:pt idx="373">
                  <c:v>1.8740000000000006</c:v>
                </c:pt>
                <c:pt idx="374">
                  <c:v>1.8780000000000001</c:v>
                </c:pt>
                <c:pt idx="375">
                  <c:v>1.8849999999999998</c:v>
                </c:pt>
                <c:pt idx="376">
                  <c:v>1.8900000000000006</c:v>
                </c:pt>
                <c:pt idx="377">
                  <c:v>1.8940000000000001</c:v>
                </c:pt>
                <c:pt idx="378">
                  <c:v>1.8979999999999997</c:v>
                </c:pt>
                <c:pt idx="379">
                  <c:v>1.9019999999999992</c:v>
                </c:pt>
                <c:pt idx="380">
                  <c:v>1.907</c:v>
                </c:pt>
                <c:pt idx="381">
                  <c:v>1.9120000000000008</c:v>
                </c:pt>
                <c:pt idx="382">
                  <c:v>1.9179999999999993</c:v>
                </c:pt>
                <c:pt idx="383">
                  <c:v>1.9239999999999995</c:v>
                </c:pt>
                <c:pt idx="384">
                  <c:v>1.9290000000000003</c:v>
                </c:pt>
                <c:pt idx="385">
                  <c:v>1.9350000000000005</c:v>
                </c:pt>
                <c:pt idx="386">
                  <c:v>1.9399999999999995</c:v>
                </c:pt>
                <c:pt idx="387">
                  <c:v>1.9450000000000003</c:v>
                </c:pt>
                <c:pt idx="388">
                  <c:v>1.9489999999999998</c:v>
                </c:pt>
                <c:pt idx="389">
                  <c:v>1.9540000000000006</c:v>
                </c:pt>
                <c:pt idx="390">
                  <c:v>1.9599999999999991</c:v>
                </c:pt>
                <c:pt idx="391">
                  <c:v>1.9649999999999999</c:v>
                </c:pt>
                <c:pt idx="392">
                  <c:v>1.9710000000000001</c:v>
                </c:pt>
                <c:pt idx="393">
                  <c:v>1.9779999999999998</c:v>
                </c:pt>
                <c:pt idx="394">
                  <c:v>1.984</c:v>
                </c:pt>
                <c:pt idx="395">
                  <c:v>1.9890000000000008</c:v>
                </c:pt>
                <c:pt idx="396">
                  <c:v>1.9949999999999992</c:v>
                </c:pt>
                <c:pt idx="397">
                  <c:v>2.0009999999999994</c:v>
                </c:pt>
                <c:pt idx="398">
                  <c:v>2.0090000000000003</c:v>
                </c:pt>
                <c:pt idx="399">
                  <c:v>2.0150000000000006</c:v>
                </c:pt>
                <c:pt idx="400">
                  <c:v>2.0190000000000001</c:v>
                </c:pt>
                <c:pt idx="401">
                  <c:v>2.0250000000000004</c:v>
                </c:pt>
                <c:pt idx="402">
                  <c:v>2.0299999999999994</c:v>
                </c:pt>
                <c:pt idx="403">
                  <c:v>2.0340000000000007</c:v>
                </c:pt>
                <c:pt idx="404">
                  <c:v>2.0399999999999991</c:v>
                </c:pt>
                <c:pt idx="405">
                  <c:v>2.0449999999999999</c:v>
                </c:pt>
                <c:pt idx="406">
                  <c:v>2.0489999999999995</c:v>
                </c:pt>
                <c:pt idx="407">
                  <c:v>2.0530000000000008</c:v>
                </c:pt>
                <c:pt idx="408">
                  <c:v>2.0589999999999993</c:v>
                </c:pt>
                <c:pt idx="409">
                  <c:v>2.0640000000000001</c:v>
                </c:pt>
                <c:pt idx="410">
                  <c:v>2.0679999999999996</c:v>
                </c:pt>
                <c:pt idx="411">
                  <c:v>2.0739999999999998</c:v>
                </c:pt>
                <c:pt idx="412">
                  <c:v>2.08</c:v>
                </c:pt>
                <c:pt idx="413">
                  <c:v>2.0849999999999991</c:v>
                </c:pt>
                <c:pt idx="414">
                  <c:v>2.0909999999999993</c:v>
                </c:pt>
                <c:pt idx="415">
                  <c:v>2.0969999999999995</c:v>
                </c:pt>
                <c:pt idx="416">
                  <c:v>2.1029999999999998</c:v>
                </c:pt>
                <c:pt idx="417">
                  <c:v>2.1080000000000005</c:v>
                </c:pt>
                <c:pt idx="418">
                  <c:v>2.1120000000000001</c:v>
                </c:pt>
                <c:pt idx="419">
                  <c:v>2.1180000000000003</c:v>
                </c:pt>
                <c:pt idx="420">
                  <c:v>2.125</c:v>
                </c:pt>
                <c:pt idx="421">
                  <c:v>2.1300000000000008</c:v>
                </c:pt>
                <c:pt idx="422">
                  <c:v>2.1359999999999992</c:v>
                </c:pt>
                <c:pt idx="423">
                  <c:v>2.141</c:v>
                </c:pt>
                <c:pt idx="424">
                  <c:v>2.1449999999999996</c:v>
                </c:pt>
                <c:pt idx="425">
                  <c:v>2.1489999999999991</c:v>
                </c:pt>
                <c:pt idx="426">
                  <c:v>2.1530000000000005</c:v>
                </c:pt>
                <c:pt idx="427">
                  <c:v>2.157</c:v>
                </c:pt>
                <c:pt idx="428">
                  <c:v>2.1609999999999996</c:v>
                </c:pt>
                <c:pt idx="429">
                  <c:v>2.1649999999999991</c:v>
                </c:pt>
                <c:pt idx="430">
                  <c:v>2.1709999999999994</c:v>
                </c:pt>
                <c:pt idx="431">
                  <c:v>2.1750000000000007</c:v>
                </c:pt>
                <c:pt idx="432">
                  <c:v>2.1809999999999992</c:v>
                </c:pt>
                <c:pt idx="433">
                  <c:v>2.1859999999999999</c:v>
                </c:pt>
                <c:pt idx="434">
                  <c:v>2.1920000000000002</c:v>
                </c:pt>
                <c:pt idx="435">
                  <c:v>2.1959999999999997</c:v>
                </c:pt>
                <c:pt idx="436">
                  <c:v>2.202</c:v>
                </c:pt>
                <c:pt idx="437">
                  <c:v>2.2080000000000002</c:v>
                </c:pt>
                <c:pt idx="438">
                  <c:v>2.2119999999999997</c:v>
                </c:pt>
                <c:pt idx="439">
                  <c:v>2.2159999999999993</c:v>
                </c:pt>
                <c:pt idx="440">
                  <c:v>2.2210000000000001</c:v>
                </c:pt>
                <c:pt idx="441">
                  <c:v>2.2249999999999996</c:v>
                </c:pt>
                <c:pt idx="442">
                  <c:v>2.2309999999999999</c:v>
                </c:pt>
                <c:pt idx="443">
                  <c:v>2.2349999999999994</c:v>
                </c:pt>
                <c:pt idx="444">
                  <c:v>2.2390000000000008</c:v>
                </c:pt>
                <c:pt idx="445">
                  <c:v>2.2439999999999998</c:v>
                </c:pt>
                <c:pt idx="446">
                  <c:v>2.2479999999999993</c:v>
                </c:pt>
                <c:pt idx="447">
                  <c:v>2.2530000000000001</c:v>
                </c:pt>
                <c:pt idx="448">
                  <c:v>2.2579999999999991</c:v>
                </c:pt>
                <c:pt idx="449">
                  <c:v>2.2639999999999993</c:v>
                </c:pt>
                <c:pt idx="450">
                  <c:v>2.2699999999999996</c:v>
                </c:pt>
                <c:pt idx="451">
                  <c:v>2.2750000000000004</c:v>
                </c:pt>
                <c:pt idx="452">
                  <c:v>2.2810000000000006</c:v>
                </c:pt>
                <c:pt idx="453">
                  <c:v>2.2870000000000008</c:v>
                </c:pt>
                <c:pt idx="454">
                  <c:v>2.2919999999999998</c:v>
                </c:pt>
                <c:pt idx="455">
                  <c:v>2.2970000000000006</c:v>
                </c:pt>
                <c:pt idx="456">
                  <c:v>2.3030000000000008</c:v>
                </c:pt>
                <c:pt idx="457">
                  <c:v>2.3079999999999998</c:v>
                </c:pt>
                <c:pt idx="458">
                  <c:v>2.3119999999999994</c:v>
                </c:pt>
                <c:pt idx="459">
                  <c:v>2.3179999999999996</c:v>
                </c:pt>
                <c:pt idx="460">
                  <c:v>2.3249999999999993</c:v>
                </c:pt>
                <c:pt idx="461">
                  <c:v>2.3290000000000006</c:v>
                </c:pt>
                <c:pt idx="462">
                  <c:v>2.3320000000000007</c:v>
                </c:pt>
                <c:pt idx="463">
                  <c:v>2.3379999999999992</c:v>
                </c:pt>
                <c:pt idx="464">
                  <c:v>2.343</c:v>
                </c:pt>
                <c:pt idx="465">
                  <c:v>2.3469999999999995</c:v>
                </c:pt>
                <c:pt idx="466">
                  <c:v>2.3529999999999998</c:v>
                </c:pt>
                <c:pt idx="467">
                  <c:v>2.3580000000000005</c:v>
                </c:pt>
                <c:pt idx="468">
                  <c:v>2.3640000000000008</c:v>
                </c:pt>
                <c:pt idx="469">
                  <c:v>2.3710000000000004</c:v>
                </c:pt>
                <c:pt idx="470">
                  <c:v>2.375</c:v>
                </c:pt>
                <c:pt idx="471">
                  <c:v>2.3789999999999996</c:v>
                </c:pt>
                <c:pt idx="472">
                  <c:v>2.3829999999999991</c:v>
                </c:pt>
                <c:pt idx="473">
                  <c:v>2.3889999999999993</c:v>
                </c:pt>
                <c:pt idx="474">
                  <c:v>2.3930000000000007</c:v>
                </c:pt>
                <c:pt idx="475">
                  <c:v>2.3970000000000002</c:v>
                </c:pt>
                <c:pt idx="476">
                  <c:v>2.4030000000000005</c:v>
                </c:pt>
                <c:pt idx="477">
                  <c:v>2.4090000000000007</c:v>
                </c:pt>
                <c:pt idx="478">
                  <c:v>2.4139999999999997</c:v>
                </c:pt>
                <c:pt idx="479">
                  <c:v>2.42</c:v>
                </c:pt>
                <c:pt idx="480">
                  <c:v>2.4250000000000007</c:v>
                </c:pt>
                <c:pt idx="481">
                  <c:v>2.4299999999999997</c:v>
                </c:pt>
                <c:pt idx="482">
                  <c:v>2.4359999999999999</c:v>
                </c:pt>
                <c:pt idx="483">
                  <c:v>2.4420000000000002</c:v>
                </c:pt>
                <c:pt idx="484">
                  <c:v>2.4480000000000004</c:v>
                </c:pt>
                <c:pt idx="485">
                  <c:v>2.4529999999999994</c:v>
                </c:pt>
                <c:pt idx="486">
                  <c:v>2.4580000000000002</c:v>
                </c:pt>
                <c:pt idx="487">
                  <c:v>2.4649999999999999</c:v>
                </c:pt>
                <c:pt idx="488">
                  <c:v>2.4730000000000008</c:v>
                </c:pt>
                <c:pt idx="489">
                  <c:v>2.4789999999999992</c:v>
                </c:pt>
                <c:pt idx="490">
                  <c:v>2.4860000000000007</c:v>
                </c:pt>
                <c:pt idx="491">
                  <c:v>2.4919999999999991</c:v>
                </c:pt>
                <c:pt idx="492">
                  <c:v>2.4979999999999993</c:v>
                </c:pt>
                <c:pt idx="493">
                  <c:v>2.5039999999999996</c:v>
                </c:pt>
                <c:pt idx="494">
                  <c:v>2.5079999999999991</c:v>
                </c:pt>
                <c:pt idx="495">
                  <c:v>2.5129999999999999</c:v>
                </c:pt>
                <c:pt idx="496">
                  <c:v>2.5190000000000001</c:v>
                </c:pt>
                <c:pt idx="497">
                  <c:v>2.5250000000000004</c:v>
                </c:pt>
                <c:pt idx="498">
                  <c:v>2.5289999999999999</c:v>
                </c:pt>
                <c:pt idx="499">
                  <c:v>2.5329999999999995</c:v>
                </c:pt>
                <c:pt idx="500">
                  <c:v>2.5380000000000003</c:v>
                </c:pt>
                <c:pt idx="501">
                  <c:v>2.5419999999999998</c:v>
                </c:pt>
                <c:pt idx="502">
                  <c:v>2.5459999999999994</c:v>
                </c:pt>
                <c:pt idx="503">
                  <c:v>2.5500000000000007</c:v>
                </c:pt>
                <c:pt idx="504">
                  <c:v>2.5540000000000003</c:v>
                </c:pt>
                <c:pt idx="505">
                  <c:v>2.5600000000000005</c:v>
                </c:pt>
                <c:pt idx="506">
                  <c:v>2.5670000000000002</c:v>
                </c:pt>
                <c:pt idx="507">
                  <c:v>2.5730000000000004</c:v>
                </c:pt>
                <c:pt idx="508">
                  <c:v>2.5790000000000006</c:v>
                </c:pt>
                <c:pt idx="509">
                  <c:v>2.5849999999999991</c:v>
                </c:pt>
                <c:pt idx="510">
                  <c:v>2.5890000000000004</c:v>
                </c:pt>
                <c:pt idx="511">
                  <c:v>2.593</c:v>
                </c:pt>
                <c:pt idx="512">
                  <c:v>2.5980000000000008</c:v>
                </c:pt>
                <c:pt idx="513">
                  <c:v>2.6029999999999998</c:v>
                </c:pt>
                <c:pt idx="514">
                  <c:v>2.6069999999999993</c:v>
                </c:pt>
                <c:pt idx="515">
                  <c:v>2.6129999999999995</c:v>
                </c:pt>
                <c:pt idx="516">
                  <c:v>2.6189999999999998</c:v>
                </c:pt>
                <c:pt idx="517">
                  <c:v>2.625</c:v>
                </c:pt>
                <c:pt idx="518">
                  <c:v>2.6340000000000003</c:v>
                </c:pt>
                <c:pt idx="519">
                  <c:v>2.6370000000000005</c:v>
                </c:pt>
                <c:pt idx="520">
                  <c:v>2.6430000000000007</c:v>
                </c:pt>
                <c:pt idx="521">
                  <c:v>2.6479999999999997</c:v>
                </c:pt>
                <c:pt idx="522">
                  <c:v>2.6519999999999992</c:v>
                </c:pt>
                <c:pt idx="523">
                  <c:v>2.6560000000000006</c:v>
                </c:pt>
                <c:pt idx="524">
                  <c:v>2.66</c:v>
                </c:pt>
                <c:pt idx="525">
                  <c:v>2.6649999999999991</c:v>
                </c:pt>
                <c:pt idx="526">
                  <c:v>2.6679999999999993</c:v>
                </c:pt>
                <c:pt idx="527">
                  <c:v>2.6720000000000006</c:v>
                </c:pt>
                <c:pt idx="528">
                  <c:v>2.6760000000000002</c:v>
                </c:pt>
                <c:pt idx="529">
                  <c:v>2.6799999999999997</c:v>
                </c:pt>
                <c:pt idx="530">
                  <c:v>2.6859999999999999</c:v>
                </c:pt>
                <c:pt idx="531">
                  <c:v>2.6929999999999996</c:v>
                </c:pt>
                <c:pt idx="532">
                  <c:v>2.6969999999999992</c:v>
                </c:pt>
                <c:pt idx="533">
                  <c:v>2.7010000000000005</c:v>
                </c:pt>
                <c:pt idx="534">
                  <c:v>2.7070000000000007</c:v>
                </c:pt>
                <c:pt idx="535">
                  <c:v>2.7119999999999997</c:v>
                </c:pt>
                <c:pt idx="536">
                  <c:v>2.7159999999999993</c:v>
                </c:pt>
                <c:pt idx="537">
                  <c:v>2.7210000000000001</c:v>
                </c:pt>
                <c:pt idx="538">
                  <c:v>2.7249999999999996</c:v>
                </c:pt>
                <c:pt idx="539">
                  <c:v>2.7309999999999999</c:v>
                </c:pt>
                <c:pt idx="540">
                  <c:v>2.7370000000000001</c:v>
                </c:pt>
                <c:pt idx="541">
                  <c:v>2.7409999999999997</c:v>
                </c:pt>
                <c:pt idx="542">
                  <c:v>2.7469999999999999</c:v>
                </c:pt>
                <c:pt idx="543">
                  <c:v>2.7530000000000001</c:v>
                </c:pt>
                <c:pt idx="544">
                  <c:v>2.7569999999999997</c:v>
                </c:pt>
                <c:pt idx="545">
                  <c:v>2.7609999999999992</c:v>
                </c:pt>
                <c:pt idx="546">
                  <c:v>2.7669999999999995</c:v>
                </c:pt>
                <c:pt idx="547">
                  <c:v>2.7720000000000002</c:v>
                </c:pt>
                <c:pt idx="548">
                  <c:v>2.7780000000000005</c:v>
                </c:pt>
                <c:pt idx="549">
                  <c:v>2.7829999999999995</c:v>
                </c:pt>
                <c:pt idx="550">
                  <c:v>2.7870000000000008</c:v>
                </c:pt>
                <c:pt idx="551">
                  <c:v>2.7929999999999993</c:v>
                </c:pt>
                <c:pt idx="552">
                  <c:v>2.7989999999999995</c:v>
                </c:pt>
                <c:pt idx="553">
                  <c:v>2.8049999999999997</c:v>
                </c:pt>
                <c:pt idx="554">
                  <c:v>2.8109999999999999</c:v>
                </c:pt>
                <c:pt idx="555">
                  <c:v>2.8149999999999995</c:v>
                </c:pt>
                <c:pt idx="556">
                  <c:v>2.8190000000000008</c:v>
                </c:pt>
                <c:pt idx="557">
                  <c:v>2.8249999999999993</c:v>
                </c:pt>
                <c:pt idx="558">
                  <c:v>2.8290000000000006</c:v>
                </c:pt>
                <c:pt idx="559">
                  <c:v>2.8320000000000007</c:v>
                </c:pt>
                <c:pt idx="560">
                  <c:v>2.8369999999999997</c:v>
                </c:pt>
                <c:pt idx="561">
                  <c:v>2.8409999999999993</c:v>
                </c:pt>
                <c:pt idx="562">
                  <c:v>2.8450000000000006</c:v>
                </c:pt>
                <c:pt idx="563">
                  <c:v>2.8490000000000002</c:v>
                </c:pt>
                <c:pt idx="564">
                  <c:v>2.8539999999999992</c:v>
                </c:pt>
                <c:pt idx="565">
                  <c:v>2.859</c:v>
                </c:pt>
                <c:pt idx="566">
                  <c:v>2.8640000000000008</c:v>
                </c:pt>
                <c:pt idx="567">
                  <c:v>2.8689999999999998</c:v>
                </c:pt>
                <c:pt idx="568">
                  <c:v>2.875</c:v>
                </c:pt>
                <c:pt idx="569">
                  <c:v>2.8789999999999996</c:v>
                </c:pt>
                <c:pt idx="570">
                  <c:v>2.8849999999999998</c:v>
                </c:pt>
                <c:pt idx="571">
                  <c:v>2.8889999999999993</c:v>
                </c:pt>
                <c:pt idx="572">
                  <c:v>2.8930000000000007</c:v>
                </c:pt>
                <c:pt idx="573">
                  <c:v>2.8970000000000002</c:v>
                </c:pt>
                <c:pt idx="574">
                  <c:v>2.9009999999999998</c:v>
                </c:pt>
                <c:pt idx="575">
                  <c:v>2.907</c:v>
                </c:pt>
                <c:pt idx="576">
                  <c:v>2.9120000000000008</c:v>
                </c:pt>
                <c:pt idx="577">
                  <c:v>2.9179999999999993</c:v>
                </c:pt>
                <c:pt idx="578">
                  <c:v>2.9250000000000007</c:v>
                </c:pt>
                <c:pt idx="579">
                  <c:v>2.9309999999999992</c:v>
                </c:pt>
                <c:pt idx="580">
                  <c:v>2.9359999999999999</c:v>
                </c:pt>
                <c:pt idx="581">
                  <c:v>2.9420000000000002</c:v>
                </c:pt>
                <c:pt idx="582">
                  <c:v>2.9459999999999997</c:v>
                </c:pt>
                <c:pt idx="583">
                  <c:v>2.952</c:v>
                </c:pt>
                <c:pt idx="584">
                  <c:v>2.9570000000000007</c:v>
                </c:pt>
                <c:pt idx="585">
                  <c:v>2.9610000000000003</c:v>
                </c:pt>
                <c:pt idx="586">
                  <c:v>2.9670000000000005</c:v>
                </c:pt>
                <c:pt idx="587">
                  <c:v>2.9730000000000008</c:v>
                </c:pt>
                <c:pt idx="588">
                  <c:v>2.9800000000000004</c:v>
                </c:pt>
                <c:pt idx="589">
                  <c:v>2.9849999999999994</c:v>
                </c:pt>
                <c:pt idx="590">
                  <c:v>2.9890000000000008</c:v>
                </c:pt>
                <c:pt idx="591">
                  <c:v>2.9939999999999998</c:v>
                </c:pt>
                <c:pt idx="592">
                  <c:v>2.9979999999999993</c:v>
                </c:pt>
                <c:pt idx="593">
                  <c:v>3.0020000000000007</c:v>
                </c:pt>
                <c:pt idx="594">
                  <c:v>3.0079999999999991</c:v>
                </c:pt>
                <c:pt idx="595">
                  <c:v>3.0120000000000005</c:v>
                </c:pt>
                <c:pt idx="596">
                  <c:v>3.0169999999999995</c:v>
                </c:pt>
                <c:pt idx="597">
                  <c:v>3.0210000000000008</c:v>
                </c:pt>
                <c:pt idx="598">
                  <c:v>3.0259999999999998</c:v>
                </c:pt>
                <c:pt idx="599">
                  <c:v>3.0299999999999994</c:v>
                </c:pt>
                <c:pt idx="600">
                  <c:v>3.0340000000000007</c:v>
                </c:pt>
                <c:pt idx="601">
                  <c:v>3.0380000000000003</c:v>
                </c:pt>
                <c:pt idx="602">
                  <c:v>3.0419999999999998</c:v>
                </c:pt>
                <c:pt idx="603">
                  <c:v>3.0470000000000006</c:v>
                </c:pt>
                <c:pt idx="604">
                  <c:v>3.0510000000000002</c:v>
                </c:pt>
                <c:pt idx="605">
                  <c:v>3.0549999999999997</c:v>
                </c:pt>
                <c:pt idx="606">
                  <c:v>3.0600000000000005</c:v>
                </c:pt>
                <c:pt idx="607">
                  <c:v>3.0649999999999995</c:v>
                </c:pt>
                <c:pt idx="608">
                  <c:v>3.0690000000000008</c:v>
                </c:pt>
                <c:pt idx="609">
                  <c:v>3.0730000000000004</c:v>
                </c:pt>
                <c:pt idx="610">
                  <c:v>3.077</c:v>
                </c:pt>
                <c:pt idx="611">
                  <c:v>3.0830000000000002</c:v>
                </c:pt>
                <c:pt idx="612">
                  <c:v>3.0879999999999992</c:v>
                </c:pt>
                <c:pt idx="613">
                  <c:v>3.0920000000000005</c:v>
                </c:pt>
                <c:pt idx="614">
                  <c:v>3.0960000000000001</c:v>
                </c:pt>
                <c:pt idx="615">
                  <c:v>3.1020000000000003</c:v>
                </c:pt>
                <c:pt idx="616">
                  <c:v>3.1080000000000005</c:v>
                </c:pt>
                <c:pt idx="617">
                  <c:v>3.1150000000000002</c:v>
                </c:pt>
                <c:pt idx="618">
                  <c:v>3.1199999999999992</c:v>
                </c:pt>
                <c:pt idx="619">
                  <c:v>3.1259999999999994</c:v>
                </c:pt>
                <c:pt idx="620">
                  <c:v>3.1300000000000008</c:v>
                </c:pt>
                <c:pt idx="621">
                  <c:v>3.1349999999999998</c:v>
                </c:pt>
                <c:pt idx="622">
                  <c:v>3.1379999999999999</c:v>
                </c:pt>
                <c:pt idx="623">
                  <c:v>3.1419999999999995</c:v>
                </c:pt>
                <c:pt idx="624">
                  <c:v>3.1460000000000008</c:v>
                </c:pt>
                <c:pt idx="625">
                  <c:v>3.1500000000000004</c:v>
                </c:pt>
                <c:pt idx="626">
                  <c:v>3.1549999999999994</c:v>
                </c:pt>
                <c:pt idx="627">
                  <c:v>3.1590000000000007</c:v>
                </c:pt>
                <c:pt idx="628">
                  <c:v>3.1630000000000003</c:v>
                </c:pt>
                <c:pt idx="629">
                  <c:v>3.1669999999999998</c:v>
                </c:pt>
                <c:pt idx="630">
                  <c:v>3.1739999999999995</c:v>
                </c:pt>
                <c:pt idx="631">
                  <c:v>3.1780000000000008</c:v>
                </c:pt>
                <c:pt idx="632">
                  <c:v>3.1820000000000004</c:v>
                </c:pt>
                <c:pt idx="633">
                  <c:v>3.1869999999999994</c:v>
                </c:pt>
                <c:pt idx="634">
                  <c:v>3.1910000000000007</c:v>
                </c:pt>
                <c:pt idx="635">
                  <c:v>3.1950000000000003</c:v>
                </c:pt>
                <c:pt idx="636">
                  <c:v>3.1989999999999998</c:v>
                </c:pt>
                <c:pt idx="637">
                  <c:v>3.2119999999999997</c:v>
                </c:pt>
                <c:pt idx="638">
                  <c:v>3.2159999999999993</c:v>
                </c:pt>
                <c:pt idx="639">
                  <c:v>3.2200000000000006</c:v>
                </c:pt>
                <c:pt idx="640">
                  <c:v>3.2259999999999991</c:v>
                </c:pt>
                <c:pt idx="641">
                  <c:v>3.2309999999999999</c:v>
                </c:pt>
                <c:pt idx="642">
                  <c:v>3.2370000000000001</c:v>
                </c:pt>
                <c:pt idx="643">
                  <c:v>3.2430000000000003</c:v>
                </c:pt>
                <c:pt idx="644">
                  <c:v>3.2490000000000006</c:v>
                </c:pt>
                <c:pt idx="645">
                  <c:v>3.2550000000000008</c:v>
                </c:pt>
                <c:pt idx="646">
                  <c:v>3.2590000000000003</c:v>
                </c:pt>
                <c:pt idx="647">
                  <c:v>3.2629999999999999</c:v>
                </c:pt>
                <c:pt idx="648">
                  <c:v>3.2710000000000008</c:v>
                </c:pt>
                <c:pt idx="649">
                  <c:v>3.2810000000000006</c:v>
                </c:pt>
                <c:pt idx="650">
                  <c:v>3.2850000000000001</c:v>
                </c:pt>
                <c:pt idx="651">
                  <c:v>3.2889999999999997</c:v>
                </c:pt>
                <c:pt idx="652">
                  <c:v>3.2940000000000005</c:v>
                </c:pt>
                <c:pt idx="653">
                  <c:v>3.298</c:v>
                </c:pt>
                <c:pt idx="654">
                  <c:v>3.3030000000000008</c:v>
                </c:pt>
                <c:pt idx="655">
                  <c:v>3.3079999999999998</c:v>
                </c:pt>
                <c:pt idx="656">
                  <c:v>3.3119999999999994</c:v>
                </c:pt>
                <c:pt idx="657">
                  <c:v>3.3179999999999996</c:v>
                </c:pt>
                <c:pt idx="658">
                  <c:v>3.3230000000000004</c:v>
                </c:pt>
                <c:pt idx="659">
                  <c:v>3.3290000000000006</c:v>
                </c:pt>
                <c:pt idx="660">
                  <c:v>3.3349999999999991</c:v>
                </c:pt>
                <c:pt idx="661">
                  <c:v>3.34</c:v>
                </c:pt>
                <c:pt idx="662">
                  <c:v>3.3439999999999994</c:v>
                </c:pt>
                <c:pt idx="663">
                  <c:v>3.3480000000000008</c:v>
                </c:pt>
                <c:pt idx="664">
                  <c:v>3.3520000000000003</c:v>
                </c:pt>
                <c:pt idx="665">
                  <c:v>3.3559999999999999</c:v>
                </c:pt>
                <c:pt idx="666">
                  <c:v>3.3599999999999994</c:v>
                </c:pt>
                <c:pt idx="667">
                  <c:v>3.3640000000000008</c:v>
                </c:pt>
                <c:pt idx="668">
                  <c:v>3.3680000000000003</c:v>
                </c:pt>
                <c:pt idx="669">
                  <c:v>3.3719999999999999</c:v>
                </c:pt>
                <c:pt idx="670">
                  <c:v>3.3780000000000001</c:v>
                </c:pt>
                <c:pt idx="671">
                  <c:v>3.3819999999999997</c:v>
                </c:pt>
                <c:pt idx="672">
                  <c:v>3.3870000000000005</c:v>
                </c:pt>
                <c:pt idx="673">
                  <c:v>3.3919999999999995</c:v>
                </c:pt>
                <c:pt idx="674">
                  <c:v>3.3960000000000008</c:v>
                </c:pt>
                <c:pt idx="675">
                  <c:v>3.4000000000000004</c:v>
                </c:pt>
                <c:pt idx="676">
                  <c:v>3.4049999999999994</c:v>
                </c:pt>
                <c:pt idx="677">
                  <c:v>3.4090000000000007</c:v>
                </c:pt>
                <c:pt idx="678">
                  <c:v>3.4149999999999991</c:v>
                </c:pt>
                <c:pt idx="679">
                  <c:v>3.4190000000000005</c:v>
                </c:pt>
                <c:pt idx="680">
                  <c:v>3.423</c:v>
                </c:pt>
                <c:pt idx="681">
                  <c:v>3.4269999999999996</c:v>
                </c:pt>
                <c:pt idx="682">
                  <c:v>3.4309999999999992</c:v>
                </c:pt>
                <c:pt idx="683">
                  <c:v>3.4350000000000005</c:v>
                </c:pt>
                <c:pt idx="684">
                  <c:v>3.4390000000000001</c:v>
                </c:pt>
                <c:pt idx="685">
                  <c:v>3.4440000000000008</c:v>
                </c:pt>
                <c:pt idx="686">
                  <c:v>3.4480000000000004</c:v>
                </c:pt>
                <c:pt idx="687">
                  <c:v>3.452</c:v>
                </c:pt>
                <c:pt idx="688">
                  <c:v>3.4570000000000007</c:v>
                </c:pt>
                <c:pt idx="689">
                  <c:v>3.4619999999999997</c:v>
                </c:pt>
                <c:pt idx="690">
                  <c:v>3.468</c:v>
                </c:pt>
                <c:pt idx="691">
                  <c:v>3.4719999999999995</c:v>
                </c:pt>
                <c:pt idx="692">
                  <c:v>3.4770000000000003</c:v>
                </c:pt>
                <c:pt idx="693">
                  <c:v>3.4819999999999993</c:v>
                </c:pt>
                <c:pt idx="694">
                  <c:v>3.4860000000000007</c:v>
                </c:pt>
                <c:pt idx="695">
                  <c:v>3.49</c:v>
                </c:pt>
                <c:pt idx="696">
                  <c:v>3.4949999999999992</c:v>
                </c:pt>
                <c:pt idx="697">
                  <c:v>3.4990000000000006</c:v>
                </c:pt>
                <c:pt idx="698">
                  <c:v>3.5030000000000001</c:v>
                </c:pt>
                <c:pt idx="699">
                  <c:v>3.5079999999999991</c:v>
                </c:pt>
                <c:pt idx="700">
                  <c:v>3.5120000000000005</c:v>
                </c:pt>
                <c:pt idx="701">
                  <c:v>3.5169999999999995</c:v>
                </c:pt>
                <c:pt idx="702">
                  <c:v>3.5220000000000002</c:v>
                </c:pt>
                <c:pt idx="703">
                  <c:v>3.5259999999999998</c:v>
                </c:pt>
                <c:pt idx="704">
                  <c:v>3.5299999999999994</c:v>
                </c:pt>
                <c:pt idx="705">
                  <c:v>3.5340000000000007</c:v>
                </c:pt>
                <c:pt idx="706">
                  <c:v>3.5380000000000003</c:v>
                </c:pt>
                <c:pt idx="707">
                  <c:v>3.5419999999999998</c:v>
                </c:pt>
                <c:pt idx="708">
                  <c:v>3.5470000000000006</c:v>
                </c:pt>
                <c:pt idx="709">
                  <c:v>3.5510000000000002</c:v>
                </c:pt>
                <c:pt idx="710">
                  <c:v>3.5549999999999997</c:v>
                </c:pt>
                <c:pt idx="711">
                  <c:v>3.5589999999999993</c:v>
                </c:pt>
                <c:pt idx="712">
                  <c:v>3.5630000000000006</c:v>
                </c:pt>
                <c:pt idx="713">
                  <c:v>3.5670000000000002</c:v>
                </c:pt>
                <c:pt idx="714">
                  <c:v>3.5709999999999997</c:v>
                </c:pt>
                <c:pt idx="715">
                  <c:v>3.5749999999999993</c:v>
                </c:pt>
                <c:pt idx="716">
                  <c:v>3.5790000000000006</c:v>
                </c:pt>
                <c:pt idx="717">
                  <c:v>3.5830000000000002</c:v>
                </c:pt>
                <c:pt idx="718">
                  <c:v>3.5869999999999997</c:v>
                </c:pt>
                <c:pt idx="719">
                  <c:v>3.5909999999999993</c:v>
                </c:pt>
                <c:pt idx="720">
                  <c:v>3.5950000000000006</c:v>
                </c:pt>
                <c:pt idx="721">
                  <c:v>3.5990000000000002</c:v>
                </c:pt>
                <c:pt idx="722">
                  <c:v>3.6029999999999998</c:v>
                </c:pt>
                <c:pt idx="723">
                  <c:v>3.6069999999999993</c:v>
                </c:pt>
                <c:pt idx="724">
                  <c:v>3.6099999999999994</c:v>
                </c:pt>
                <c:pt idx="725">
                  <c:v>3.6150000000000002</c:v>
                </c:pt>
                <c:pt idx="726">
                  <c:v>3.6189999999999998</c:v>
                </c:pt>
                <c:pt idx="727">
                  <c:v>3.6229999999999993</c:v>
                </c:pt>
                <c:pt idx="728">
                  <c:v>3.6259999999999994</c:v>
                </c:pt>
                <c:pt idx="729">
                  <c:v>3.6319999999999997</c:v>
                </c:pt>
                <c:pt idx="730">
                  <c:v>3.6359999999999992</c:v>
                </c:pt>
                <c:pt idx="731">
                  <c:v>3.6400000000000006</c:v>
                </c:pt>
                <c:pt idx="732">
                  <c:v>3.6460000000000008</c:v>
                </c:pt>
                <c:pt idx="733">
                  <c:v>3.6500000000000004</c:v>
                </c:pt>
                <c:pt idx="734">
                  <c:v>3.6549999999999994</c:v>
                </c:pt>
                <c:pt idx="735">
                  <c:v>3.6590000000000007</c:v>
                </c:pt>
                <c:pt idx="736">
                  <c:v>3.6639999999999997</c:v>
                </c:pt>
                <c:pt idx="737">
                  <c:v>3.6679999999999993</c:v>
                </c:pt>
                <c:pt idx="738">
                  <c:v>3.6720000000000006</c:v>
                </c:pt>
                <c:pt idx="739">
                  <c:v>3.6760000000000002</c:v>
                </c:pt>
                <c:pt idx="740">
                  <c:v>3.6890000000000001</c:v>
                </c:pt>
                <c:pt idx="741">
                  <c:v>3.6950000000000003</c:v>
                </c:pt>
                <c:pt idx="742">
                  <c:v>3.6989999999999998</c:v>
                </c:pt>
                <c:pt idx="743">
                  <c:v>3.7050000000000001</c:v>
                </c:pt>
                <c:pt idx="744">
                  <c:v>3.7099999999999991</c:v>
                </c:pt>
                <c:pt idx="745">
                  <c:v>3.7140000000000004</c:v>
                </c:pt>
                <c:pt idx="746">
                  <c:v>3.718</c:v>
                </c:pt>
                <c:pt idx="747">
                  <c:v>3.7240000000000002</c:v>
                </c:pt>
                <c:pt idx="748">
                  <c:v>3.7279999999999998</c:v>
                </c:pt>
                <c:pt idx="749">
                  <c:v>3.7319999999999993</c:v>
                </c:pt>
                <c:pt idx="750">
                  <c:v>3.7349999999999994</c:v>
                </c:pt>
                <c:pt idx="751">
                  <c:v>3.7390000000000008</c:v>
                </c:pt>
                <c:pt idx="752">
                  <c:v>3.7439999999999998</c:v>
                </c:pt>
                <c:pt idx="753">
                  <c:v>3.7490000000000006</c:v>
                </c:pt>
                <c:pt idx="754">
                  <c:v>3.7550000000000008</c:v>
                </c:pt>
                <c:pt idx="755">
                  <c:v>3.7590000000000003</c:v>
                </c:pt>
                <c:pt idx="756">
                  <c:v>3.7629999999999999</c:v>
                </c:pt>
                <c:pt idx="757">
                  <c:v>3.7690000000000001</c:v>
                </c:pt>
                <c:pt idx="758">
                  <c:v>3.7739999999999991</c:v>
                </c:pt>
                <c:pt idx="759">
                  <c:v>3.7789999999999999</c:v>
                </c:pt>
                <c:pt idx="760">
                  <c:v>3.7850000000000001</c:v>
                </c:pt>
                <c:pt idx="761">
                  <c:v>3.7919999999999998</c:v>
                </c:pt>
                <c:pt idx="762">
                  <c:v>3.7970000000000006</c:v>
                </c:pt>
                <c:pt idx="763">
                  <c:v>3.8010000000000002</c:v>
                </c:pt>
                <c:pt idx="764">
                  <c:v>3.8059999999999992</c:v>
                </c:pt>
                <c:pt idx="765">
                  <c:v>3.8100000000000005</c:v>
                </c:pt>
                <c:pt idx="766">
                  <c:v>3.8140000000000001</c:v>
                </c:pt>
                <c:pt idx="767">
                  <c:v>3.8200000000000003</c:v>
                </c:pt>
                <c:pt idx="768">
                  <c:v>3.8260000000000005</c:v>
                </c:pt>
                <c:pt idx="769">
                  <c:v>3.83</c:v>
                </c:pt>
                <c:pt idx="770">
                  <c:v>3.8349999999999991</c:v>
                </c:pt>
                <c:pt idx="771">
                  <c:v>3.8390000000000004</c:v>
                </c:pt>
                <c:pt idx="772">
                  <c:v>3.8439999999999994</c:v>
                </c:pt>
                <c:pt idx="773">
                  <c:v>3.8480000000000008</c:v>
                </c:pt>
                <c:pt idx="774">
                  <c:v>3.8520000000000003</c:v>
                </c:pt>
                <c:pt idx="775">
                  <c:v>3.8569999999999993</c:v>
                </c:pt>
                <c:pt idx="776">
                  <c:v>3.8610000000000007</c:v>
                </c:pt>
                <c:pt idx="777">
                  <c:v>3.8650000000000002</c:v>
                </c:pt>
                <c:pt idx="778">
                  <c:v>3.8699999999999992</c:v>
                </c:pt>
                <c:pt idx="779">
                  <c:v>3.8770000000000007</c:v>
                </c:pt>
                <c:pt idx="780">
                  <c:v>3.8810000000000002</c:v>
                </c:pt>
                <c:pt idx="781">
                  <c:v>3.8849999999999998</c:v>
                </c:pt>
                <c:pt idx="782">
                  <c:v>3.8889999999999993</c:v>
                </c:pt>
                <c:pt idx="783">
                  <c:v>3.8930000000000007</c:v>
                </c:pt>
                <c:pt idx="784">
                  <c:v>3.8970000000000002</c:v>
                </c:pt>
                <c:pt idx="785">
                  <c:v>3.9009999999999998</c:v>
                </c:pt>
                <c:pt idx="786">
                  <c:v>3.9060000000000006</c:v>
                </c:pt>
                <c:pt idx="787">
                  <c:v>3.9090000000000007</c:v>
                </c:pt>
                <c:pt idx="788">
                  <c:v>3.9130000000000003</c:v>
                </c:pt>
                <c:pt idx="789">
                  <c:v>3.9179999999999993</c:v>
                </c:pt>
                <c:pt idx="790">
                  <c:v>3.9220000000000006</c:v>
                </c:pt>
                <c:pt idx="791">
                  <c:v>3.9260000000000002</c:v>
                </c:pt>
                <c:pt idx="792">
                  <c:v>3.9290000000000003</c:v>
                </c:pt>
                <c:pt idx="793">
                  <c:v>3.9339999999999993</c:v>
                </c:pt>
                <c:pt idx="794">
                  <c:v>3.9380000000000006</c:v>
                </c:pt>
                <c:pt idx="795">
                  <c:v>3.9420000000000002</c:v>
                </c:pt>
                <c:pt idx="796">
                  <c:v>3.9459999999999997</c:v>
                </c:pt>
                <c:pt idx="797">
                  <c:v>3.9499999999999993</c:v>
                </c:pt>
                <c:pt idx="798">
                  <c:v>3.9540000000000006</c:v>
                </c:pt>
                <c:pt idx="799">
                  <c:v>3.9589999999999996</c:v>
                </c:pt>
                <c:pt idx="800">
                  <c:v>3.9649999999999999</c:v>
                </c:pt>
                <c:pt idx="801">
                  <c:v>3.9710000000000001</c:v>
                </c:pt>
                <c:pt idx="802">
                  <c:v>3.9770000000000003</c:v>
                </c:pt>
                <c:pt idx="803">
                  <c:v>3.9830000000000005</c:v>
                </c:pt>
                <c:pt idx="804">
                  <c:v>3.9879999999999995</c:v>
                </c:pt>
                <c:pt idx="805">
                  <c:v>3.9939999999999998</c:v>
                </c:pt>
                <c:pt idx="806">
                  <c:v>4</c:v>
                </c:pt>
                <c:pt idx="807">
                  <c:v>4.0039999999999996</c:v>
                </c:pt>
                <c:pt idx="808">
                  <c:v>4.0090000000000003</c:v>
                </c:pt>
                <c:pt idx="809">
                  <c:v>4.0139999999999993</c:v>
                </c:pt>
                <c:pt idx="810">
                  <c:v>4.0180000000000007</c:v>
                </c:pt>
                <c:pt idx="811">
                  <c:v>4.0220000000000002</c:v>
                </c:pt>
                <c:pt idx="812">
                  <c:v>4.0269999999999992</c:v>
                </c:pt>
                <c:pt idx="813">
                  <c:v>4.0299999999999994</c:v>
                </c:pt>
                <c:pt idx="814">
                  <c:v>4.0359999999999996</c:v>
                </c:pt>
                <c:pt idx="815">
                  <c:v>4.0419999999999998</c:v>
                </c:pt>
                <c:pt idx="816">
                  <c:v>4.048</c:v>
                </c:pt>
                <c:pt idx="817">
                  <c:v>4.0530000000000008</c:v>
                </c:pt>
                <c:pt idx="818">
                  <c:v>4.0589999999999993</c:v>
                </c:pt>
                <c:pt idx="819">
                  <c:v>4.0649999999999995</c:v>
                </c:pt>
                <c:pt idx="820">
                  <c:v>4.07</c:v>
                </c:pt>
                <c:pt idx="821">
                  <c:v>4.0760000000000005</c:v>
                </c:pt>
                <c:pt idx="822">
                  <c:v>4.0809999999999995</c:v>
                </c:pt>
                <c:pt idx="823">
                  <c:v>4.0869999999999997</c:v>
                </c:pt>
                <c:pt idx="824">
                  <c:v>4.093</c:v>
                </c:pt>
                <c:pt idx="825">
                  <c:v>4.0969999999999995</c:v>
                </c:pt>
                <c:pt idx="826">
                  <c:v>4.1020000000000003</c:v>
                </c:pt>
                <c:pt idx="827">
                  <c:v>4.109</c:v>
                </c:pt>
                <c:pt idx="828">
                  <c:v>4.1129999999999995</c:v>
                </c:pt>
                <c:pt idx="829">
                  <c:v>4.1180000000000003</c:v>
                </c:pt>
                <c:pt idx="830">
                  <c:v>4.1219999999999999</c:v>
                </c:pt>
                <c:pt idx="831">
                  <c:v>4.1270000000000007</c:v>
                </c:pt>
                <c:pt idx="832">
                  <c:v>4.1310000000000002</c:v>
                </c:pt>
                <c:pt idx="833">
                  <c:v>4.1349999999999998</c:v>
                </c:pt>
                <c:pt idx="834">
                  <c:v>4.1389999999999993</c:v>
                </c:pt>
                <c:pt idx="835">
                  <c:v>4.1440000000000001</c:v>
                </c:pt>
                <c:pt idx="836">
                  <c:v>4.1479999999999997</c:v>
                </c:pt>
                <c:pt idx="837">
                  <c:v>4.1519999999999992</c:v>
                </c:pt>
                <c:pt idx="838">
                  <c:v>4.1560000000000006</c:v>
                </c:pt>
                <c:pt idx="839">
                  <c:v>4.16</c:v>
                </c:pt>
                <c:pt idx="840">
                  <c:v>4.1639999999999997</c:v>
                </c:pt>
                <c:pt idx="841">
                  <c:v>4.1679999999999993</c:v>
                </c:pt>
                <c:pt idx="842">
                  <c:v>4.1720000000000006</c:v>
                </c:pt>
                <c:pt idx="843">
                  <c:v>4.1760000000000002</c:v>
                </c:pt>
                <c:pt idx="844">
                  <c:v>4.18</c:v>
                </c:pt>
                <c:pt idx="845">
                  <c:v>4.1839999999999993</c:v>
                </c:pt>
                <c:pt idx="846">
                  <c:v>4.1880000000000006</c:v>
                </c:pt>
                <c:pt idx="847">
                  <c:v>4.1940000000000008</c:v>
                </c:pt>
                <c:pt idx="848">
                  <c:v>4.1980000000000004</c:v>
                </c:pt>
                <c:pt idx="849">
                  <c:v>4.202</c:v>
                </c:pt>
                <c:pt idx="850">
                  <c:v>4.2080000000000002</c:v>
                </c:pt>
                <c:pt idx="851">
                  <c:v>4.2119999999999997</c:v>
                </c:pt>
                <c:pt idx="852">
                  <c:v>4.2159999999999993</c:v>
                </c:pt>
                <c:pt idx="853">
                  <c:v>4.2200000000000006</c:v>
                </c:pt>
                <c:pt idx="854">
                  <c:v>4.2249999999999996</c:v>
                </c:pt>
                <c:pt idx="855">
                  <c:v>4.2289999999999992</c:v>
                </c:pt>
                <c:pt idx="856">
                  <c:v>4.2330000000000005</c:v>
                </c:pt>
                <c:pt idx="857">
                  <c:v>4.2370000000000001</c:v>
                </c:pt>
                <c:pt idx="858">
                  <c:v>4.2409999999999997</c:v>
                </c:pt>
                <c:pt idx="859">
                  <c:v>4.2449999999999992</c:v>
                </c:pt>
                <c:pt idx="860">
                  <c:v>4.2479999999999993</c:v>
                </c:pt>
                <c:pt idx="861">
                  <c:v>4.2520000000000007</c:v>
                </c:pt>
                <c:pt idx="862">
                  <c:v>4.2579999999999991</c:v>
                </c:pt>
                <c:pt idx="863">
                  <c:v>4.2639999999999993</c:v>
                </c:pt>
                <c:pt idx="864">
                  <c:v>4.2699999999999996</c:v>
                </c:pt>
                <c:pt idx="865">
                  <c:v>4.2829999999999995</c:v>
                </c:pt>
                <c:pt idx="866">
                  <c:v>4.2870000000000008</c:v>
                </c:pt>
                <c:pt idx="867">
                  <c:v>4.2910000000000004</c:v>
                </c:pt>
                <c:pt idx="868">
                  <c:v>4.2959999999999994</c:v>
                </c:pt>
                <c:pt idx="869">
                  <c:v>4.2989999999999995</c:v>
                </c:pt>
                <c:pt idx="870">
                  <c:v>4.3040000000000003</c:v>
                </c:pt>
                <c:pt idx="871">
                  <c:v>4.3079999999999998</c:v>
                </c:pt>
                <c:pt idx="872">
                  <c:v>4.3119999999999994</c:v>
                </c:pt>
                <c:pt idx="873">
                  <c:v>4.3170000000000002</c:v>
                </c:pt>
                <c:pt idx="874">
                  <c:v>4.3209999999999997</c:v>
                </c:pt>
                <c:pt idx="875">
                  <c:v>4.3260000000000005</c:v>
                </c:pt>
                <c:pt idx="876">
                  <c:v>4.33</c:v>
                </c:pt>
                <c:pt idx="877">
                  <c:v>4.3349999999999991</c:v>
                </c:pt>
                <c:pt idx="878">
                  <c:v>4.3390000000000004</c:v>
                </c:pt>
                <c:pt idx="879">
                  <c:v>4.3439999999999994</c:v>
                </c:pt>
                <c:pt idx="880">
                  <c:v>4.3469999999999995</c:v>
                </c:pt>
                <c:pt idx="881">
                  <c:v>4.3509999999999991</c:v>
                </c:pt>
                <c:pt idx="882">
                  <c:v>4.3550000000000004</c:v>
                </c:pt>
                <c:pt idx="883">
                  <c:v>4.359</c:v>
                </c:pt>
                <c:pt idx="884">
                  <c:v>4.3640000000000008</c:v>
                </c:pt>
                <c:pt idx="885">
                  <c:v>4.3680000000000003</c:v>
                </c:pt>
                <c:pt idx="886">
                  <c:v>4.3710000000000004</c:v>
                </c:pt>
                <c:pt idx="887">
                  <c:v>4.3759999999999994</c:v>
                </c:pt>
                <c:pt idx="888">
                  <c:v>4.3810000000000002</c:v>
                </c:pt>
                <c:pt idx="889">
                  <c:v>4.3849999999999998</c:v>
                </c:pt>
                <c:pt idx="890">
                  <c:v>4.3889999999999993</c:v>
                </c:pt>
                <c:pt idx="891">
                  <c:v>4.3940000000000001</c:v>
                </c:pt>
                <c:pt idx="892">
                  <c:v>4.3989999999999991</c:v>
                </c:pt>
                <c:pt idx="893">
                  <c:v>4.4039999999999999</c:v>
                </c:pt>
                <c:pt idx="894">
                  <c:v>4.4079999999999995</c:v>
                </c:pt>
                <c:pt idx="895">
                  <c:v>4.4120000000000008</c:v>
                </c:pt>
                <c:pt idx="896">
                  <c:v>4.4160000000000004</c:v>
                </c:pt>
                <c:pt idx="897">
                  <c:v>4.42</c:v>
                </c:pt>
                <c:pt idx="898">
                  <c:v>4.4250000000000007</c:v>
                </c:pt>
                <c:pt idx="899">
                  <c:v>4.4290000000000003</c:v>
                </c:pt>
                <c:pt idx="900">
                  <c:v>4.4329999999999998</c:v>
                </c:pt>
                <c:pt idx="901">
                  <c:v>4.4380000000000006</c:v>
                </c:pt>
                <c:pt idx="902">
                  <c:v>4.4429999999999996</c:v>
                </c:pt>
                <c:pt idx="903">
                  <c:v>4.4469999999999992</c:v>
                </c:pt>
                <c:pt idx="904">
                  <c:v>4.4510000000000005</c:v>
                </c:pt>
                <c:pt idx="905">
                  <c:v>4.4550000000000001</c:v>
                </c:pt>
                <c:pt idx="906">
                  <c:v>4.4589999999999996</c:v>
                </c:pt>
                <c:pt idx="907">
                  <c:v>4.4640000000000004</c:v>
                </c:pt>
                <c:pt idx="908">
                  <c:v>4.4670000000000005</c:v>
                </c:pt>
                <c:pt idx="909">
                  <c:v>4.4710000000000001</c:v>
                </c:pt>
                <c:pt idx="910">
                  <c:v>4.4749999999999996</c:v>
                </c:pt>
                <c:pt idx="911">
                  <c:v>4.4789999999999992</c:v>
                </c:pt>
                <c:pt idx="912">
                  <c:v>4.484</c:v>
                </c:pt>
                <c:pt idx="913">
                  <c:v>4.4879999999999995</c:v>
                </c:pt>
                <c:pt idx="914">
                  <c:v>4.4919999999999991</c:v>
                </c:pt>
                <c:pt idx="915">
                  <c:v>4.5060000000000002</c:v>
                </c:pt>
                <c:pt idx="916">
                  <c:v>4.51</c:v>
                </c:pt>
                <c:pt idx="917">
                  <c:v>4.5139999999999993</c:v>
                </c:pt>
                <c:pt idx="918">
                  <c:v>4.5210000000000008</c:v>
                </c:pt>
                <c:pt idx="919">
                  <c:v>4.5269999999999992</c:v>
                </c:pt>
                <c:pt idx="920">
                  <c:v>4.5310000000000006</c:v>
                </c:pt>
                <c:pt idx="921">
                  <c:v>4.5350000000000001</c:v>
                </c:pt>
                <c:pt idx="922">
                  <c:v>4.5399999999999991</c:v>
                </c:pt>
                <c:pt idx="923">
                  <c:v>4.5449999999999999</c:v>
                </c:pt>
                <c:pt idx="924">
                  <c:v>4.5500000000000007</c:v>
                </c:pt>
                <c:pt idx="925">
                  <c:v>4.5549999999999997</c:v>
                </c:pt>
                <c:pt idx="926">
                  <c:v>4.5600000000000005</c:v>
                </c:pt>
                <c:pt idx="927">
                  <c:v>4.5660000000000007</c:v>
                </c:pt>
                <c:pt idx="928">
                  <c:v>4.5709999999999997</c:v>
                </c:pt>
                <c:pt idx="929">
                  <c:v>4.5760000000000005</c:v>
                </c:pt>
                <c:pt idx="930">
                  <c:v>4.58</c:v>
                </c:pt>
                <c:pt idx="931">
                  <c:v>4.5860000000000003</c:v>
                </c:pt>
                <c:pt idx="932">
                  <c:v>4.59</c:v>
                </c:pt>
                <c:pt idx="933">
                  <c:v>4.5939999999999994</c:v>
                </c:pt>
                <c:pt idx="934">
                  <c:v>4.5980000000000008</c:v>
                </c:pt>
                <c:pt idx="935">
                  <c:v>4.6020000000000003</c:v>
                </c:pt>
                <c:pt idx="936">
                  <c:v>4.6080000000000005</c:v>
                </c:pt>
                <c:pt idx="937">
                  <c:v>4.6150000000000002</c:v>
                </c:pt>
                <c:pt idx="938">
                  <c:v>4.6199999999999992</c:v>
                </c:pt>
                <c:pt idx="939">
                  <c:v>4.625</c:v>
                </c:pt>
                <c:pt idx="940">
                  <c:v>4.6319999999999997</c:v>
                </c:pt>
                <c:pt idx="941">
                  <c:v>4.6370000000000005</c:v>
                </c:pt>
                <c:pt idx="942">
                  <c:v>4.6440000000000001</c:v>
                </c:pt>
                <c:pt idx="943">
                  <c:v>4.6500000000000004</c:v>
                </c:pt>
                <c:pt idx="944">
                  <c:v>4.6549999999999994</c:v>
                </c:pt>
                <c:pt idx="945">
                  <c:v>4.66</c:v>
                </c:pt>
                <c:pt idx="946">
                  <c:v>4.6660000000000004</c:v>
                </c:pt>
                <c:pt idx="947">
                  <c:v>4.6709999999999994</c:v>
                </c:pt>
                <c:pt idx="948">
                  <c:v>4.6769999999999996</c:v>
                </c:pt>
                <c:pt idx="949">
                  <c:v>4.6839999999999993</c:v>
                </c:pt>
                <c:pt idx="950">
                  <c:v>4.6890000000000001</c:v>
                </c:pt>
                <c:pt idx="951">
                  <c:v>4.6950000000000003</c:v>
                </c:pt>
                <c:pt idx="952">
                  <c:v>4.6999999999999993</c:v>
                </c:pt>
                <c:pt idx="953">
                  <c:v>4.7040000000000006</c:v>
                </c:pt>
                <c:pt idx="954">
                  <c:v>4.7080000000000002</c:v>
                </c:pt>
                <c:pt idx="955">
                  <c:v>4.7140000000000004</c:v>
                </c:pt>
                <c:pt idx="956">
                  <c:v>4.7189999999999994</c:v>
                </c:pt>
                <c:pt idx="957">
                  <c:v>4.7230000000000008</c:v>
                </c:pt>
                <c:pt idx="958">
                  <c:v>4.7270000000000003</c:v>
                </c:pt>
                <c:pt idx="959">
                  <c:v>4.7309999999999999</c:v>
                </c:pt>
                <c:pt idx="960">
                  <c:v>4.7349999999999994</c:v>
                </c:pt>
                <c:pt idx="961">
                  <c:v>4.7390000000000008</c:v>
                </c:pt>
                <c:pt idx="962">
                  <c:v>4.7439999999999998</c:v>
                </c:pt>
                <c:pt idx="963">
                  <c:v>4.7469999999999999</c:v>
                </c:pt>
                <c:pt idx="964">
                  <c:v>4.7530000000000001</c:v>
                </c:pt>
                <c:pt idx="965">
                  <c:v>4.7590000000000003</c:v>
                </c:pt>
                <c:pt idx="966">
                  <c:v>4.7639999999999993</c:v>
                </c:pt>
                <c:pt idx="967">
                  <c:v>4.7699999999999996</c:v>
                </c:pt>
                <c:pt idx="968">
                  <c:v>4.7739999999999991</c:v>
                </c:pt>
                <c:pt idx="969">
                  <c:v>4.7870000000000008</c:v>
                </c:pt>
                <c:pt idx="970">
                  <c:v>4.7940000000000005</c:v>
                </c:pt>
                <c:pt idx="971">
                  <c:v>4.7989999999999995</c:v>
                </c:pt>
                <c:pt idx="972">
                  <c:v>4.8049999999999997</c:v>
                </c:pt>
                <c:pt idx="973">
                  <c:v>4.8119999999999994</c:v>
                </c:pt>
                <c:pt idx="974">
                  <c:v>4.8179999999999996</c:v>
                </c:pt>
                <c:pt idx="975">
                  <c:v>4.8230000000000004</c:v>
                </c:pt>
                <c:pt idx="976">
                  <c:v>4.83</c:v>
                </c:pt>
                <c:pt idx="977">
                  <c:v>4.8339999999999996</c:v>
                </c:pt>
                <c:pt idx="978">
                  <c:v>4.84</c:v>
                </c:pt>
                <c:pt idx="979">
                  <c:v>4.8460000000000001</c:v>
                </c:pt>
                <c:pt idx="980">
                  <c:v>4.8499999999999996</c:v>
                </c:pt>
                <c:pt idx="981">
                  <c:v>4.8550000000000004</c:v>
                </c:pt>
                <c:pt idx="982">
                  <c:v>4.8610000000000007</c:v>
                </c:pt>
                <c:pt idx="983">
                  <c:v>4.8650000000000002</c:v>
                </c:pt>
                <c:pt idx="984">
                  <c:v>4.8699999999999992</c:v>
                </c:pt>
                <c:pt idx="985">
                  <c:v>4.875</c:v>
                </c:pt>
                <c:pt idx="986">
                  <c:v>4.8789999999999996</c:v>
                </c:pt>
                <c:pt idx="987">
                  <c:v>4.8840000000000003</c:v>
                </c:pt>
                <c:pt idx="988">
                  <c:v>4.891</c:v>
                </c:pt>
                <c:pt idx="989">
                  <c:v>4.8949999999999996</c:v>
                </c:pt>
                <c:pt idx="990">
                  <c:v>4.8989999999999991</c:v>
                </c:pt>
                <c:pt idx="991">
                  <c:v>4.9079999999999995</c:v>
                </c:pt>
                <c:pt idx="992">
                  <c:v>4.9120000000000008</c:v>
                </c:pt>
                <c:pt idx="993">
                  <c:v>4.9169999999999998</c:v>
                </c:pt>
                <c:pt idx="994">
                  <c:v>4.9209999999999994</c:v>
                </c:pt>
                <c:pt idx="995">
                  <c:v>4.9260000000000002</c:v>
                </c:pt>
                <c:pt idx="996">
                  <c:v>4.93</c:v>
                </c:pt>
                <c:pt idx="997">
                  <c:v>4.9350000000000005</c:v>
                </c:pt>
                <c:pt idx="998">
                  <c:v>4.9399999999999995</c:v>
                </c:pt>
                <c:pt idx="999">
                  <c:v>4.9440000000000008</c:v>
                </c:pt>
                <c:pt idx="1000">
                  <c:v>4.9480000000000004</c:v>
                </c:pt>
                <c:pt idx="1001">
                  <c:v>4.952</c:v>
                </c:pt>
                <c:pt idx="1002">
                  <c:v>4.9570000000000007</c:v>
                </c:pt>
                <c:pt idx="1003">
                  <c:v>4.9610000000000003</c:v>
                </c:pt>
                <c:pt idx="1004">
                  <c:v>4.9649999999999999</c:v>
                </c:pt>
                <c:pt idx="1005">
                  <c:v>4.9689999999999994</c:v>
                </c:pt>
                <c:pt idx="1006">
                  <c:v>4.9730000000000008</c:v>
                </c:pt>
                <c:pt idx="1007">
                  <c:v>4.9770000000000003</c:v>
                </c:pt>
                <c:pt idx="1008">
                  <c:v>4.9830000000000005</c:v>
                </c:pt>
                <c:pt idx="1009">
                  <c:v>4.9870000000000001</c:v>
                </c:pt>
                <c:pt idx="1010">
                  <c:v>4.9909999999999997</c:v>
                </c:pt>
                <c:pt idx="1011">
                  <c:v>4.9949999999999992</c:v>
                </c:pt>
                <c:pt idx="1012">
                  <c:v>4.9979999999999993</c:v>
                </c:pt>
                <c:pt idx="1013">
                  <c:v>5.0020000000000007</c:v>
                </c:pt>
                <c:pt idx="1014">
                  <c:v>5.0060000000000002</c:v>
                </c:pt>
                <c:pt idx="1015">
                  <c:v>5.01</c:v>
                </c:pt>
                <c:pt idx="1016">
                  <c:v>5.0139999999999993</c:v>
                </c:pt>
                <c:pt idx="1017">
                  <c:v>5.0180000000000007</c:v>
                </c:pt>
                <c:pt idx="1018">
                  <c:v>5.0220000000000002</c:v>
                </c:pt>
                <c:pt idx="1019">
                  <c:v>5.0269999999999992</c:v>
                </c:pt>
                <c:pt idx="1020">
                  <c:v>5.0340000000000007</c:v>
                </c:pt>
                <c:pt idx="1021">
                  <c:v>5.0380000000000003</c:v>
                </c:pt>
                <c:pt idx="1022">
                  <c:v>5.0419999999999998</c:v>
                </c:pt>
                <c:pt idx="1023">
                  <c:v>5.0470000000000006</c:v>
                </c:pt>
                <c:pt idx="1024">
                  <c:v>5.0519999999999996</c:v>
                </c:pt>
                <c:pt idx="1025">
                  <c:v>5.0579999999999998</c:v>
                </c:pt>
                <c:pt idx="1026">
                  <c:v>5.0709999999999997</c:v>
                </c:pt>
                <c:pt idx="1027">
                  <c:v>5.077</c:v>
                </c:pt>
                <c:pt idx="1028">
                  <c:v>5.0820000000000007</c:v>
                </c:pt>
                <c:pt idx="1029">
                  <c:v>5.0869999999999997</c:v>
                </c:pt>
                <c:pt idx="1030">
                  <c:v>5.0909999999999993</c:v>
                </c:pt>
                <c:pt idx="1031">
                  <c:v>5.0960000000000001</c:v>
                </c:pt>
                <c:pt idx="1032">
                  <c:v>5.0999999999999996</c:v>
                </c:pt>
                <c:pt idx="1033">
                  <c:v>5.1039999999999992</c:v>
                </c:pt>
                <c:pt idx="1034">
                  <c:v>5.1080000000000005</c:v>
                </c:pt>
                <c:pt idx="1035">
                  <c:v>5.1129999999999995</c:v>
                </c:pt>
                <c:pt idx="1036">
                  <c:v>5.1180000000000003</c:v>
                </c:pt>
                <c:pt idx="1037">
                  <c:v>5.125</c:v>
                </c:pt>
                <c:pt idx="1038">
                  <c:v>5.1289999999999996</c:v>
                </c:pt>
                <c:pt idx="1039">
                  <c:v>5.1349999999999998</c:v>
                </c:pt>
                <c:pt idx="1040">
                  <c:v>5.1400000000000006</c:v>
                </c:pt>
                <c:pt idx="1041">
                  <c:v>5.1449999999999996</c:v>
                </c:pt>
                <c:pt idx="1042">
                  <c:v>5.1509999999999998</c:v>
                </c:pt>
                <c:pt idx="1043">
                  <c:v>5.1560000000000006</c:v>
                </c:pt>
                <c:pt idx="1044">
                  <c:v>5.1609999999999996</c:v>
                </c:pt>
                <c:pt idx="1045">
                  <c:v>5.1669999999999998</c:v>
                </c:pt>
                <c:pt idx="1046">
                  <c:v>5.1720000000000006</c:v>
                </c:pt>
                <c:pt idx="1047">
                  <c:v>5.1769999999999996</c:v>
                </c:pt>
                <c:pt idx="1048">
                  <c:v>5.1839999999999993</c:v>
                </c:pt>
                <c:pt idx="1049">
                  <c:v>5.1890000000000001</c:v>
                </c:pt>
                <c:pt idx="1050">
                  <c:v>5.1940000000000008</c:v>
                </c:pt>
                <c:pt idx="1051">
                  <c:v>5.1980000000000004</c:v>
                </c:pt>
                <c:pt idx="1052">
                  <c:v>5.2010000000000005</c:v>
                </c:pt>
                <c:pt idx="1053">
                  <c:v>5.2070000000000007</c:v>
                </c:pt>
                <c:pt idx="1054">
                  <c:v>5.2110000000000003</c:v>
                </c:pt>
                <c:pt idx="1055">
                  <c:v>5.2149999999999999</c:v>
                </c:pt>
                <c:pt idx="1056">
                  <c:v>5.2189999999999994</c:v>
                </c:pt>
                <c:pt idx="1057">
                  <c:v>5.2240000000000002</c:v>
                </c:pt>
                <c:pt idx="1058">
                  <c:v>5.2279999999999998</c:v>
                </c:pt>
                <c:pt idx="1059">
                  <c:v>5.2319999999999993</c:v>
                </c:pt>
                <c:pt idx="1060">
                  <c:v>5.2360000000000007</c:v>
                </c:pt>
                <c:pt idx="1061">
                  <c:v>5.24</c:v>
                </c:pt>
                <c:pt idx="1062">
                  <c:v>5.2439999999999998</c:v>
                </c:pt>
                <c:pt idx="1063">
                  <c:v>5.25</c:v>
                </c:pt>
                <c:pt idx="1064">
                  <c:v>5.2550000000000008</c:v>
                </c:pt>
                <c:pt idx="1065">
                  <c:v>5.2609999999999992</c:v>
                </c:pt>
                <c:pt idx="1066">
                  <c:v>5.266</c:v>
                </c:pt>
                <c:pt idx="1067">
                  <c:v>5.2720000000000002</c:v>
                </c:pt>
                <c:pt idx="1068">
                  <c:v>5.2780000000000005</c:v>
                </c:pt>
                <c:pt idx="1069">
                  <c:v>5.2840000000000007</c:v>
                </c:pt>
                <c:pt idx="1070">
                  <c:v>5.2889999999999997</c:v>
                </c:pt>
                <c:pt idx="1071">
                  <c:v>5.2940000000000005</c:v>
                </c:pt>
                <c:pt idx="1072">
                  <c:v>5.2970000000000006</c:v>
                </c:pt>
                <c:pt idx="1073">
                  <c:v>5.3010000000000002</c:v>
                </c:pt>
                <c:pt idx="1074">
                  <c:v>5.3070000000000004</c:v>
                </c:pt>
                <c:pt idx="1075">
                  <c:v>5.3109999999999999</c:v>
                </c:pt>
                <c:pt idx="1076">
                  <c:v>5.3239999999999998</c:v>
                </c:pt>
                <c:pt idx="1077">
                  <c:v>5.3279999999999994</c:v>
                </c:pt>
                <c:pt idx="1078">
                  <c:v>5.3320000000000007</c:v>
                </c:pt>
                <c:pt idx="1079">
                  <c:v>5.3369999999999997</c:v>
                </c:pt>
                <c:pt idx="1080">
                  <c:v>5.3420000000000005</c:v>
                </c:pt>
                <c:pt idx="1081">
                  <c:v>5.3460000000000001</c:v>
                </c:pt>
                <c:pt idx="1082">
                  <c:v>5.35</c:v>
                </c:pt>
                <c:pt idx="1083">
                  <c:v>5.3539999999999992</c:v>
                </c:pt>
                <c:pt idx="1084">
                  <c:v>5.3580000000000005</c:v>
                </c:pt>
                <c:pt idx="1085">
                  <c:v>5.3620000000000001</c:v>
                </c:pt>
                <c:pt idx="1086">
                  <c:v>5.3680000000000003</c:v>
                </c:pt>
                <c:pt idx="1087">
                  <c:v>5.3740000000000006</c:v>
                </c:pt>
                <c:pt idx="1088">
                  <c:v>5.3789999999999996</c:v>
                </c:pt>
                <c:pt idx="1089">
                  <c:v>5.3849999999999998</c:v>
                </c:pt>
                <c:pt idx="1090">
                  <c:v>5.3900000000000006</c:v>
                </c:pt>
                <c:pt idx="1091">
                  <c:v>5.3960000000000008</c:v>
                </c:pt>
                <c:pt idx="1092">
                  <c:v>5.4009999999999998</c:v>
                </c:pt>
                <c:pt idx="1093">
                  <c:v>5.4049999999999994</c:v>
                </c:pt>
                <c:pt idx="1094">
                  <c:v>5.4090000000000007</c:v>
                </c:pt>
                <c:pt idx="1095">
                  <c:v>5.4149999999999991</c:v>
                </c:pt>
                <c:pt idx="1096">
                  <c:v>5.4190000000000005</c:v>
                </c:pt>
                <c:pt idx="1097">
                  <c:v>5.4239999999999995</c:v>
                </c:pt>
                <c:pt idx="1098">
                  <c:v>5.4269999999999996</c:v>
                </c:pt>
                <c:pt idx="1099">
                  <c:v>5.4320000000000004</c:v>
                </c:pt>
                <c:pt idx="1100">
                  <c:v>5.4380000000000006</c:v>
                </c:pt>
                <c:pt idx="1101">
                  <c:v>5.4450000000000003</c:v>
                </c:pt>
                <c:pt idx="1102">
                  <c:v>5.4499999999999993</c:v>
                </c:pt>
                <c:pt idx="1103">
                  <c:v>5.4550000000000001</c:v>
                </c:pt>
                <c:pt idx="1104">
                  <c:v>5.4619999999999997</c:v>
                </c:pt>
                <c:pt idx="1105">
                  <c:v>5.4689999999999994</c:v>
                </c:pt>
                <c:pt idx="1106">
                  <c:v>5.4740000000000002</c:v>
                </c:pt>
                <c:pt idx="1107">
                  <c:v>5.48</c:v>
                </c:pt>
                <c:pt idx="1108">
                  <c:v>5.4849999999999994</c:v>
                </c:pt>
                <c:pt idx="1109">
                  <c:v>5.4909999999999997</c:v>
                </c:pt>
                <c:pt idx="1110">
                  <c:v>5.4960000000000004</c:v>
                </c:pt>
                <c:pt idx="1111">
                  <c:v>5.5020000000000007</c:v>
                </c:pt>
                <c:pt idx="1112">
                  <c:v>5.5079999999999991</c:v>
                </c:pt>
                <c:pt idx="1113">
                  <c:v>5.5120000000000005</c:v>
                </c:pt>
                <c:pt idx="1114">
                  <c:v>5.5169999999999995</c:v>
                </c:pt>
                <c:pt idx="1115">
                  <c:v>5.5210000000000008</c:v>
                </c:pt>
                <c:pt idx="1116">
                  <c:v>5.5310000000000006</c:v>
                </c:pt>
                <c:pt idx="1117">
                  <c:v>5.5370000000000008</c:v>
                </c:pt>
                <c:pt idx="1118">
                  <c:v>5.5429999999999993</c:v>
                </c:pt>
                <c:pt idx="1119">
                  <c:v>5.548</c:v>
                </c:pt>
                <c:pt idx="1120">
                  <c:v>5.5530000000000008</c:v>
                </c:pt>
                <c:pt idx="1121">
                  <c:v>5.5570000000000004</c:v>
                </c:pt>
                <c:pt idx="1122">
                  <c:v>5.5619999999999994</c:v>
                </c:pt>
                <c:pt idx="1123">
                  <c:v>5.5670000000000002</c:v>
                </c:pt>
                <c:pt idx="1124">
                  <c:v>5.5719999999999992</c:v>
                </c:pt>
                <c:pt idx="1125">
                  <c:v>5.5779999999999994</c:v>
                </c:pt>
                <c:pt idx="1126">
                  <c:v>5.5820000000000007</c:v>
                </c:pt>
                <c:pt idx="1127">
                  <c:v>5.5869999999999997</c:v>
                </c:pt>
                <c:pt idx="1128">
                  <c:v>5.5920000000000005</c:v>
                </c:pt>
                <c:pt idx="1129">
                  <c:v>5.5969999999999995</c:v>
                </c:pt>
                <c:pt idx="1130">
                  <c:v>5.6009999999999991</c:v>
                </c:pt>
                <c:pt idx="1131">
                  <c:v>5.6069999999999993</c:v>
                </c:pt>
                <c:pt idx="1132">
                  <c:v>5.6120000000000001</c:v>
                </c:pt>
                <c:pt idx="1133">
                  <c:v>5.6169999999999991</c:v>
                </c:pt>
                <c:pt idx="1134">
                  <c:v>5.6210000000000004</c:v>
                </c:pt>
                <c:pt idx="1135">
                  <c:v>5.6259999999999994</c:v>
                </c:pt>
                <c:pt idx="1136">
                  <c:v>5.6300000000000008</c:v>
                </c:pt>
                <c:pt idx="1137">
                  <c:v>5.6340000000000003</c:v>
                </c:pt>
                <c:pt idx="1138">
                  <c:v>5.6389999999999993</c:v>
                </c:pt>
                <c:pt idx="1139">
                  <c:v>5.6430000000000007</c:v>
                </c:pt>
                <c:pt idx="1140">
                  <c:v>5.6470000000000002</c:v>
                </c:pt>
                <c:pt idx="1141">
                  <c:v>5.6509999999999998</c:v>
                </c:pt>
                <c:pt idx="1142">
                  <c:v>5.6560000000000006</c:v>
                </c:pt>
                <c:pt idx="1143">
                  <c:v>5.6609999999999996</c:v>
                </c:pt>
                <c:pt idx="1144">
                  <c:v>5.6669999999999998</c:v>
                </c:pt>
                <c:pt idx="1145">
                  <c:v>5.6709999999999994</c:v>
                </c:pt>
                <c:pt idx="1146">
                  <c:v>5.6760000000000002</c:v>
                </c:pt>
                <c:pt idx="1147">
                  <c:v>5.6809999999999992</c:v>
                </c:pt>
                <c:pt idx="1148">
                  <c:v>5.6880000000000006</c:v>
                </c:pt>
                <c:pt idx="1149">
                  <c:v>5.6929999999999996</c:v>
                </c:pt>
                <c:pt idx="1150">
                  <c:v>5.6969999999999992</c:v>
                </c:pt>
                <c:pt idx="1151">
                  <c:v>5.702</c:v>
                </c:pt>
                <c:pt idx="1152">
                  <c:v>5.7059999999999995</c:v>
                </c:pt>
                <c:pt idx="1153">
                  <c:v>5.7110000000000003</c:v>
                </c:pt>
                <c:pt idx="1154">
                  <c:v>5.7159999999999993</c:v>
                </c:pt>
                <c:pt idx="1155">
                  <c:v>5.7219999999999995</c:v>
                </c:pt>
                <c:pt idx="1156">
                  <c:v>5.7279999999999998</c:v>
                </c:pt>
                <c:pt idx="1157">
                  <c:v>5.7330000000000005</c:v>
                </c:pt>
                <c:pt idx="1158">
                  <c:v>5.7379999999999995</c:v>
                </c:pt>
                <c:pt idx="1159">
                  <c:v>5.7439999999999998</c:v>
                </c:pt>
                <c:pt idx="1160">
                  <c:v>5.7490000000000006</c:v>
                </c:pt>
                <c:pt idx="1161">
                  <c:v>5.7539999999999996</c:v>
                </c:pt>
                <c:pt idx="1162">
                  <c:v>5.76</c:v>
                </c:pt>
                <c:pt idx="1163">
                  <c:v>5.7650000000000006</c:v>
                </c:pt>
                <c:pt idx="1164">
                  <c:v>5.7690000000000001</c:v>
                </c:pt>
                <c:pt idx="1165">
                  <c:v>5.7729999999999997</c:v>
                </c:pt>
                <c:pt idx="1166">
                  <c:v>5.7799999999999994</c:v>
                </c:pt>
                <c:pt idx="1167">
                  <c:v>5.7859999999999996</c:v>
                </c:pt>
                <c:pt idx="1168">
                  <c:v>5.7910000000000004</c:v>
                </c:pt>
                <c:pt idx="1169">
                  <c:v>5.7959999999999994</c:v>
                </c:pt>
                <c:pt idx="1170">
                  <c:v>5.8010000000000002</c:v>
                </c:pt>
                <c:pt idx="1171">
                  <c:v>5.8059999999999992</c:v>
                </c:pt>
                <c:pt idx="1172">
                  <c:v>5.8109999999999999</c:v>
                </c:pt>
                <c:pt idx="1173">
                  <c:v>5.8160000000000007</c:v>
                </c:pt>
                <c:pt idx="1174">
                  <c:v>5.82</c:v>
                </c:pt>
                <c:pt idx="1175">
                  <c:v>5.8239999999999998</c:v>
                </c:pt>
                <c:pt idx="1176">
                  <c:v>5.8290000000000006</c:v>
                </c:pt>
                <c:pt idx="1177">
                  <c:v>5.8330000000000002</c:v>
                </c:pt>
                <c:pt idx="1178">
                  <c:v>5.8369999999999997</c:v>
                </c:pt>
                <c:pt idx="1179">
                  <c:v>5.8409999999999993</c:v>
                </c:pt>
                <c:pt idx="1180">
                  <c:v>5.8450000000000006</c:v>
                </c:pt>
                <c:pt idx="1181">
                  <c:v>5.85</c:v>
                </c:pt>
                <c:pt idx="1182">
                  <c:v>5.8539999999999992</c:v>
                </c:pt>
                <c:pt idx="1183">
                  <c:v>5.8580000000000005</c:v>
                </c:pt>
                <c:pt idx="1184">
                  <c:v>5.8620000000000001</c:v>
                </c:pt>
                <c:pt idx="1185">
                  <c:v>5.8659999999999997</c:v>
                </c:pt>
                <c:pt idx="1186">
                  <c:v>5.8699999999999992</c:v>
                </c:pt>
                <c:pt idx="1187">
                  <c:v>5.8740000000000006</c:v>
                </c:pt>
                <c:pt idx="1188">
                  <c:v>5.8780000000000001</c:v>
                </c:pt>
                <c:pt idx="1189">
                  <c:v>5.8819999999999997</c:v>
                </c:pt>
                <c:pt idx="1190">
                  <c:v>5.8859999999999992</c:v>
                </c:pt>
                <c:pt idx="1191">
                  <c:v>5.8889999999999993</c:v>
                </c:pt>
                <c:pt idx="1192">
                  <c:v>5.8940000000000001</c:v>
                </c:pt>
                <c:pt idx="1193">
                  <c:v>5.8979999999999997</c:v>
                </c:pt>
                <c:pt idx="1194">
                  <c:v>5.91</c:v>
                </c:pt>
                <c:pt idx="1195">
                  <c:v>5.9139999999999997</c:v>
                </c:pt>
                <c:pt idx="1196">
                  <c:v>5.9179999999999993</c:v>
                </c:pt>
                <c:pt idx="1197">
                  <c:v>5.923</c:v>
                </c:pt>
                <c:pt idx="1198">
                  <c:v>5.9269999999999996</c:v>
                </c:pt>
                <c:pt idx="1199">
                  <c:v>5.9320000000000004</c:v>
                </c:pt>
                <c:pt idx="1200">
                  <c:v>5.9359999999999999</c:v>
                </c:pt>
                <c:pt idx="1201">
                  <c:v>5.9399999999999995</c:v>
                </c:pt>
                <c:pt idx="1202">
                  <c:v>5.9440000000000008</c:v>
                </c:pt>
                <c:pt idx="1203">
                  <c:v>5.9480000000000004</c:v>
                </c:pt>
                <c:pt idx="1204">
                  <c:v>5.952</c:v>
                </c:pt>
                <c:pt idx="1205">
                  <c:v>5.9559999999999995</c:v>
                </c:pt>
                <c:pt idx="1206">
                  <c:v>5.9599999999999991</c:v>
                </c:pt>
                <c:pt idx="1207">
                  <c:v>5.9640000000000004</c:v>
                </c:pt>
                <c:pt idx="1208">
                  <c:v>5.9670000000000005</c:v>
                </c:pt>
                <c:pt idx="1209">
                  <c:v>5.9710000000000001</c:v>
                </c:pt>
                <c:pt idx="1210">
                  <c:v>5.9759999999999991</c:v>
                </c:pt>
                <c:pt idx="1211">
                  <c:v>5.98</c:v>
                </c:pt>
                <c:pt idx="1212">
                  <c:v>5.9849999999999994</c:v>
                </c:pt>
                <c:pt idx="1213">
                  <c:v>5.9890000000000008</c:v>
                </c:pt>
                <c:pt idx="1214">
                  <c:v>5.9930000000000003</c:v>
                </c:pt>
                <c:pt idx="1215">
                  <c:v>5.9969999999999999</c:v>
                </c:pt>
                <c:pt idx="1216">
                  <c:v>6.0009999999999994</c:v>
                </c:pt>
                <c:pt idx="1217">
                  <c:v>6.0050000000000008</c:v>
                </c:pt>
                <c:pt idx="1218">
                  <c:v>6.0090000000000003</c:v>
                </c:pt>
                <c:pt idx="1219">
                  <c:v>6.0129999999999999</c:v>
                </c:pt>
                <c:pt idx="1220">
                  <c:v>6.0169999999999995</c:v>
                </c:pt>
                <c:pt idx="1221">
                  <c:v>6.0210000000000008</c:v>
                </c:pt>
                <c:pt idx="1222">
                  <c:v>6.0250000000000004</c:v>
                </c:pt>
                <c:pt idx="1223">
                  <c:v>6.0289999999999999</c:v>
                </c:pt>
                <c:pt idx="1224">
                  <c:v>6.0329999999999995</c:v>
                </c:pt>
                <c:pt idx="1225">
                  <c:v>6.0370000000000008</c:v>
                </c:pt>
                <c:pt idx="1226">
                  <c:v>6.0410000000000004</c:v>
                </c:pt>
                <c:pt idx="1227">
                  <c:v>6.0449999999999999</c:v>
                </c:pt>
                <c:pt idx="1228">
                  <c:v>6.0489999999999995</c:v>
                </c:pt>
                <c:pt idx="1229">
                  <c:v>6.0540000000000003</c:v>
                </c:pt>
                <c:pt idx="1230">
                  <c:v>6.0589999999999993</c:v>
                </c:pt>
                <c:pt idx="1231">
                  <c:v>6.0640000000000001</c:v>
                </c:pt>
                <c:pt idx="1232">
                  <c:v>6.0679999999999996</c:v>
                </c:pt>
                <c:pt idx="1233">
                  <c:v>6.0719999999999992</c:v>
                </c:pt>
                <c:pt idx="1234">
                  <c:v>6.0760000000000005</c:v>
                </c:pt>
                <c:pt idx="1235">
                  <c:v>6.08</c:v>
                </c:pt>
                <c:pt idx="1236">
                  <c:v>6.0849999999999991</c:v>
                </c:pt>
                <c:pt idx="1237">
                  <c:v>6.0890000000000004</c:v>
                </c:pt>
                <c:pt idx="1238">
                  <c:v>6.093</c:v>
                </c:pt>
                <c:pt idx="1239">
                  <c:v>6.0980000000000008</c:v>
                </c:pt>
                <c:pt idx="1240">
                  <c:v>6.1020000000000003</c:v>
                </c:pt>
                <c:pt idx="1241">
                  <c:v>6.1059999999999999</c:v>
                </c:pt>
                <c:pt idx="1242">
                  <c:v>6.1110000000000007</c:v>
                </c:pt>
                <c:pt idx="1243">
                  <c:v>6.1169999999999991</c:v>
                </c:pt>
                <c:pt idx="1244">
                  <c:v>6.1289999999999996</c:v>
                </c:pt>
                <c:pt idx="1245">
                  <c:v>6.1340000000000003</c:v>
                </c:pt>
                <c:pt idx="1246">
                  <c:v>6.1370000000000005</c:v>
                </c:pt>
                <c:pt idx="1247">
                  <c:v>6.141</c:v>
                </c:pt>
                <c:pt idx="1248">
                  <c:v>6.1460000000000008</c:v>
                </c:pt>
                <c:pt idx="1249">
                  <c:v>6.15</c:v>
                </c:pt>
                <c:pt idx="1250">
                  <c:v>6.1539999999999999</c:v>
                </c:pt>
                <c:pt idx="1251">
                  <c:v>6.1579999999999995</c:v>
                </c:pt>
                <c:pt idx="1252">
                  <c:v>6.1620000000000008</c:v>
                </c:pt>
                <c:pt idx="1253">
                  <c:v>6.1669999999999998</c:v>
                </c:pt>
                <c:pt idx="1254">
                  <c:v>6.17</c:v>
                </c:pt>
                <c:pt idx="1255">
                  <c:v>6.1750000000000007</c:v>
                </c:pt>
                <c:pt idx="1256">
                  <c:v>6.18</c:v>
                </c:pt>
                <c:pt idx="1257">
                  <c:v>6.1829999999999998</c:v>
                </c:pt>
                <c:pt idx="1258">
                  <c:v>6.1890000000000001</c:v>
                </c:pt>
                <c:pt idx="1259">
                  <c:v>6.1929999999999996</c:v>
                </c:pt>
                <c:pt idx="1260">
                  <c:v>6.1969999999999992</c:v>
                </c:pt>
                <c:pt idx="1261">
                  <c:v>6.2010000000000005</c:v>
                </c:pt>
                <c:pt idx="1262">
                  <c:v>6.2050000000000001</c:v>
                </c:pt>
                <c:pt idx="1263">
                  <c:v>6.2089999999999996</c:v>
                </c:pt>
                <c:pt idx="1264">
                  <c:v>6.2129999999999992</c:v>
                </c:pt>
                <c:pt idx="1265">
                  <c:v>6.2170000000000005</c:v>
                </c:pt>
                <c:pt idx="1266">
                  <c:v>6.2210000000000001</c:v>
                </c:pt>
                <c:pt idx="1267">
                  <c:v>6.2249999999999996</c:v>
                </c:pt>
                <c:pt idx="1268">
                  <c:v>6.2289999999999992</c:v>
                </c:pt>
                <c:pt idx="1269">
                  <c:v>6.2330000000000005</c:v>
                </c:pt>
                <c:pt idx="1270">
                  <c:v>6.2370000000000001</c:v>
                </c:pt>
                <c:pt idx="1271">
                  <c:v>6.2409999999999997</c:v>
                </c:pt>
                <c:pt idx="1272">
                  <c:v>6.2449999999999992</c:v>
                </c:pt>
                <c:pt idx="1273">
                  <c:v>6.2490000000000006</c:v>
                </c:pt>
                <c:pt idx="1274">
                  <c:v>6.2530000000000001</c:v>
                </c:pt>
                <c:pt idx="1275">
                  <c:v>6.2569999999999997</c:v>
                </c:pt>
                <c:pt idx="1276">
                  <c:v>6.2609999999999992</c:v>
                </c:pt>
                <c:pt idx="1277">
                  <c:v>6.2650000000000006</c:v>
                </c:pt>
                <c:pt idx="1278">
                  <c:v>6.2690000000000001</c:v>
                </c:pt>
                <c:pt idx="1279">
                  <c:v>6.2729999999999997</c:v>
                </c:pt>
                <c:pt idx="1280">
                  <c:v>6.2769999999999992</c:v>
                </c:pt>
                <c:pt idx="1281">
                  <c:v>6.2810000000000006</c:v>
                </c:pt>
                <c:pt idx="1282">
                  <c:v>6.2850000000000001</c:v>
                </c:pt>
                <c:pt idx="1283">
                  <c:v>6.2889999999999997</c:v>
                </c:pt>
                <c:pt idx="1284">
                  <c:v>6.2929999999999993</c:v>
                </c:pt>
                <c:pt idx="1285">
                  <c:v>6.2970000000000006</c:v>
                </c:pt>
                <c:pt idx="1286">
                  <c:v>6.3010000000000002</c:v>
                </c:pt>
                <c:pt idx="1287">
                  <c:v>6.3059999999999992</c:v>
                </c:pt>
                <c:pt idx="1288">
                  <c:v>6.3100000000000005</c:v>
                </c:pt>
                <c:pt idx="1289">
                  <c:v>6.3140000000000001</c:v>
                </c:pt>
                <c:pt idx="1290">
                  <c:v>6.3179999999999996</c:v>
                </c:pt>
                <c:pt idx="1291">
                  <c:v>6.3239999999999998</c:v>
                </c:pt>
                <c:pt idx="1292">
                  <c:v>6.3279999999999994</c:v>
                </c:pt>
                <c:pt idx="1293">
                  <c:v>6.3320000000000007</c:v>
                </c:pt>
                <c:pt idx="1294">
                  <c:v>6.3450000000000006</c:v>
                </c:pt>
                <c:pt idx="1295">
                  <c:v>6.3490000000000002</c:v>
                </c:pt>
                <c:pt idx="1296">
                  <c:v>6.3539999999999992</c:v>
                </c:pt>
                <c:pt idx="1297">
                  <c:v>6.3569999999999993</c:v>
                </c:pt>
                <c:pt idx="1298">
                  <c:v>6.3629999999999995</c:v>
                </c:pt>
                <c:pt idx="1299">
                  <c:v>6.3669999999999991</c:v>
                </c:pt>
                <c:pt idx="1300">
                  <c:v>6.3699999999999992</c:v>
                </c:pt>
                <c:pt idx="1301">
                  <c:v>6.375</c:v>
                </c:pt>
                <c:pt idx="1302">
                  <c:v>6.3789999999999996</c:v>
                </c:pt>
                <c:pt idx="1303">
                  <c:v>6.3819999999999997</c:v>
                </c:pt>
                <c:pt idx="1304">
                  <c:v>6.3870000000000005</c:v>
                </c:pt>
                <c:pt idx="1305">
                  <c:v>6.3900000000000006</c:v>
                </c:pt>
                <c:pt idx="1306">
                  <c:v>6.3940000000000001</c:v>
                </c:pt>
                <c:pt idx="1307">
                  <c:v>6.3979999999999997</c:v>
                </c:pt>
                <c:pt idx="1308">
                  <c:v>6.4019999999999992</c:v>
                </c:pt>
                <c:pt idx="1309">
                  <c:v>6.4060000000000006</c:v>
                </c:pt>
                <c:pt idx="1310">
                  <c:v>6.4090000000000007</c:v>
                </c:pt>
                <c:pt idx="1311">
                  <c:v>6.4139999999999997</c:v>
                </c:pt>
                <c:pt idx="1312">
                  <c:v>6.4179999999999993</c:v>
                </c:pt>
                <c:pt idx="1313">
                  <c:v>6.4209999999999994</c:v>
                </c:pt>
                <c:pt idx="1314">
                  <c:v>6.4269999999999996</c:v>
                </c:pt>
                <c:pt idx="1315">
                  <c:v>6.43</c:v>
                </c:pt>
                <c:pt idx="1316">
                  <c:v>6.4350000000000005</c:v>
                </c:pt>
                <c:pt idx="1317">
                  <c:v>6.4399999999999995</c:v>
                </c:pt>
                <c:pt idx="1318">
                  <c:v>6.4450000000000003</c:v>
                </c:pt>
                <c:pt idx="1319">
                  <c:v>6.4489999999999998</c:v>
                </c:pt>
                <c:pt idx="1320">
                  <c:v>6.4529999999999994</c:v>
                </c:pt>
                <c:pt idx="1321">
                  <c:v>6.4570000000000007</c:v>
                </c:pt>
                <c:pt idx="1322">
                  <c:v>6.4610000000000003</c:v>
                </c:pt>
                <c:pt idx="1323">
                  <c:v>6.4649999999999999</c:v>
                </c:pt>
                <c:pt idx="1324">
                  <c:v>6.468</c:v>
                </c:pt>
                <c:pt idx="1325">
                  <c:v>6.4719999999999995</c:v>
                </c:pt>
                <c:pt idx="1326">
                  <c:v>6.4759999999999991</c:v>
                </c:pt>
                <c:pt idx="1327">
                  <c:v>6.48</c:v>
                </c:pt>
                <c:pt idx="1328">
                  <c:v>6.4849999999999994</c:v>
                </c:pt>
                <c:pt idx="1329">
                  <c:v>6.4890000000000008</c:v>
                </c:pt>
                <c:pt idx="1330">
                  <c:v>6.4930000000000003</c:v>
                </c:pt>
                <c:pt idx="1331">
                  <c:v>6.4969999999999999</c:v>
                </c:pt>
                <c:pt idx="1332">
                  <c:v>6.5009999999999994</c:v>
                </c:pt>
                <c:pt idx="1333">
                  <c:v>6.5069999999999997</c:v>
                </c:pt>
                <c:pt idx="1334">
                  <c:v>6.5109999999999992</c:v>
                </c:pt>
                <c:pt idx="1335">
                  <c:v>6.5150000000000006</c:v>
                </c:pt>
                <c:pt idx="1336">
                  <c:v>6.5190000000000001</c:v>
                </c:pt>
                <c:pt idx="1337">
                  <c:v>6.5229999999999997</c:v>
                </c:pt>
                <c:pt idx="1338">
                  <c:v>6.5280000000000005</c:v>
                </c:pt>
                <c:pt idx="1339">
                  <c:v>6.532</c:v>
                </c:pt>
                <c:pt idx="1340">
                  <c:v>6.5359999999999996</c:v>
                </c:pt>
                <c:pt idx="1341">
                  <c:v>6.5399999999999991</c:v>
                </c:pt>
                <c:pt idx="1342">
                  <c:v>6.5440000000000005</c:v>
                </c:pt>
                <c:pt idx="1343">
                  <c:v>6.5489999999999995</c:v>
                </c:pt>
                <c:pt idx="1344">
                  <c:v>6.5619999999999994</c:v>
                </c:pt>
                <c:pt idx="1345">
                  <c:v>6.5660000000000007</c:v>
                </c:pt>
                <c:pt idx="1346">
                  <c:v>6.57</c:v>
                </c:pt>
                <c:pt idx="1347">
                  <c:v>6.5739999999999998</c:v>
                </c:pt>
                <c:pt idx="1348">
                  <c:v>6.5779999999999994</c:v>
                </c:pt>
                <c:pt idx="1349">
                  <c:v>6.5820000000000007</c:v>
                </c:pt>
                <c:pt idx="1350">
                  <c:v>6.5860000000000003</c:v>
                </c:pt>
                <c:pt idx="1351">
                  <c:v>6.59</c:v>
                </c:pt>
                <c:pt idx="1352">
                  <c:v>6.5939999999999994</c:v>
                </c:pt>
                <c:pt idx="1353">
                  <c:v>6.5980000000000008</c:v>
                </c:pt>
                <c:pt idx="1354">
                  <c:v>6.6020000000000003</c:v>
                </c:pt>
                <c:pt idx="1355">
                  <c:v>6.6069999999999993</c:v>
                </c:pt>
                <c:pt idx="1356">
                  <c:v>6.6120000000000001</c:v>
                </c:pt>
                <c:pt idx="1357">
                  <c:v>6.6169999999999991</c:v>
                </c:pt>
                <c:pt idx="1358">
                  <c:v>6.6210000000000004</c:v>
                </c:pt>
                <c:pt idx="1359">
                  <c:v>6.6270000000000007</c:v>
                </c:pt>
                <c:pt idx="1360">
                  <c:v>6.6319999999999997</c:v>
                </c:pt>
                <c:pt idx="1361">
                  <c:v>6.6359999999999992</c:v>
                </c:pt>
                <c:pt idx="1362">
                  <c:v>6.6400000000000006</c:v>
                </c:pt>
                <c:pt idx="1363">
                  <c:v>6.6449999999999996</c:v>
                </c:pt>
                <c:pt idx="1364">
                  <c:v>6.6479999999999997</c:v>
                </c:pt>
                <c:pt idx="1365">
                  <c:v>6.6519999999999992</c:v>
                </c:pt>
                <c:pt idx="1366">
                  <c:v>6.6560000000000006</c:v>
                </c:pt>
                <c:pt idx="1367">
                  <c:v>6.66</c:v>
                </c:pt>
                <c:pt idx="1368">
                  <c:v>6.6639999999999997</c:v>
                </c:pt>
                <c:pt idx="1369">
                  <c:v>6.6679999999999993</c:v>
                </c:pt>
                <c:pt idx="1370">
                  <c:v>6.673</c:v>
                </c:pt>
                <c:pt idx="1371">
                  <c:v>6.6769999999999996</c:v>
                </c:pt>
                <c:pt idx="1372">
                  <c:v>6.6809999999999992</c:v>
                </c:pt>
                <c:pt idx="1373">
                  <c:v>6.6850000000000005</c:v>
                </c:pt>
                <c:pt idx="1374">
                  <c:v>6.6910000000000007</c:v>
                </c:pt>
                <c:pt idx="1375">
                  <c:v>6.6950000000000003</c:v>
                </c:pt>
                <c:pt idx="1376">
                  <c:v>6.6989999999999998</c:v>
                </c:pt>
                <c:pt idx="1377">
                  <c:v>6.7040000000000006</c:v>
                </c:pt>
                <c:pt idx="1378">
                  <c:v>6.7070000000000007</c:v>
                </c:pt>
                <c:pt idx="1379">
                  <c:v>6.7110000000000003</c:v>
                </c:pt>
                <c:pt idx="1380">
                  <c:v>6.7149999999999999</c:v>
                </c:pt>
                <c:pt idx="1381">
                  <c:v>6.7189999999999994</c:v>
                </c:pt>
                <c:pt idx="1382">
                  <c:v>6.7230000000000008</c:v>
                </c:pt>
                <c:pt idx="1383">
                  <c:v>6.7279999999999998</c:v>
                </c:pt>
                <c:pt idx="1384">
                  <c:v>6.7319999999999993</c:v>
                </c:pt>
                <c:pt idx="1385">
                  <c:v>6.7360000000000007</c:v>
                </c:pt>
                <c:pt idx="1386">
                  <c:v>6.74</c:v>
                </c:pt>
                <c:pt idx="1387">
                  <c:v>6.7449999999999992</c:v>
                </c:pt>
                <c:pt idx="1388">
                  <c:v>6.7479999999999993</c:v>
                </c:pt>
                <c:pt idx="1389">
                  <c:v>6.7520000000000007</c:v>
                </c:pt>
                <c:pt idx="1390">
                  <c:v>6.7560000000000002</c:v>
                </c:pt>
                <c:pt idx="1391">
                  <c:v>6.76</c:v>
                </c:pt>
                <c:pt idx="1392">
                  <c:v>6.7650000000000006</c:v>
                </c:pt>
                <c:pt idx="1393">
                  <c:v>6.7690000000000001</c:v>
                </c:pt>
                <c:pt idx="1394">
                  <c:v>6.782</c:v>
                </c:pt>
                <c:pt idx="1395">
                  <c:v>6.7859999999999996</c:v>
                </c:pt>
                <c:pt idx="1396">
                  <c:v>6.7910000000000004</c:v>
                </c:pt>
                <c:pt idx="1397">
                  <c:v>6.7970000000000006</c:v>
                </c:pt>
                <c:pt idx="1398">
                  <c:v>6.8010000000000002</c:v>
                </c:pt>
                <c:pt idx="1399">
                  <c:v>6.8049999999999997</c:v>
                </c:pt>
                <c:pt idx="1400">
                  <c:v>6.8089999999999993</c:v>
                </c:pt>
                <c:pt idx="1401">
                  <c:v>6.8130000000000006</c:v>
                </c:pt>
                <c:pt idx="1402">
                  <c:v>6.8179999999999996</c:v>
                </c:pt>
                <c:pt idx="1403">
                  <c:v>6.8219999999999992</c:v>
                </c:pt>
                <c:pt idx="1404">
                  <c:v>6.8260000000000005</c:v>
                </c:pt>
                <c:pt idx="1405">
                  <c:v>6.8290000000000006</c:v>
                </c:pt>
                <c:pt idx="1406">
                  <c:v>6.8330000000000002</c:v>
                </c:pt>
                <c:pt idx="1407">
                  <c:v>6.8369999999999997</c:v>
                </c:pt>
                <c:pt idx="1408">
                  <c:v>6.8420000000000005</c:v>
                </c:pt>
                <c:pt idx="1409">
                  <c:v>6.8460000000000001</c:v>
                </c:pt>
                <c:pt idx="1410">
                  <c:v>6.85</c:v>
                </c:pt>
                <c:pt idx="1411">
                  <c:v>6.8550000000000004</c:v>
                </c:pt>
                <c:pt idx="1412">
                  <c:v>6.859</c:v>
                </c:pt>
                <c:pt idx="1413">
                  <c:v>6.8629999999999995</c:v>
                </c:pt>
                <c:pt idx="1414">
                  <c:v>6.8669999999999991</c:v>
                </c:pt>
                <c:pt idx="1415">
                  <c:v>6.8710000000000004</c:v>
                </c:pt>
                <c:pt idx="1416">
                  <c:v>6.875</c:v>
                </c:pt>
                <c:pt idx="1417">
                  <c:v>6.8789999999999996</c:v>
                </c:pt>
                <c:pt idx="1418">
                  <c:v>6.8829999999999991</c:v>
                </c:pt>
                <c:pt idx="1419">
                  <c:v>6.8870000000000005</c:v>
                </c:pt>
                <c:pt idx="1420">
                  <c:v>6.891</c:v>
                </c:pt>
                <c:pt idx="1421">
                  <c:v>6.8949999999999996</c:v>
                </c:pt>
                <c:pt idx="1422">
                  <c:v>6.8989999999999991</c:v>
                </c:pt>
                <c:pt idx="1423">
                  <c:v>6.9030000000000005</c:v>
                </c:pt>
                <c:pt idx="1424">
                  <c:v>6.907</c:v>
                </c:pt>
                <c:pt idx="1425">
                  <c:v>6.9120000000000008</c:v>
                </c:pt>
                <c:pt idx="1426">
                  <c:v>6.9160000000000004</c:v>
                </c:pt>
                <c:pt idx="1427">
                  <c:v>6.92</c:v>
                </c:pt>
                <c:pt idx="1428">
                  <c:v>6.9250000000000007</c:v>
                </c:pt>
                <c:pt idx="1429">
                  <c:v>6.93</c:v>
                </c:pt>
                <c:pt idx="1430">
                  <c:v>6.9350000000000005</c:v>
                </c:pt>
                <c:pt idx="1431">
                  <c:v>6.9399999999999995</c:v>
                </c:pt>
                <c:pt idx="1432">
                  <c:v>6.9450000000000003</c:v>
                </c:pt>
                <c:pt idx="1433">
                  <c:v>6.9489999999999998</c:v>
                </c:pt>
                <c:pt idx="1434">
                  <c:v>6.9529999999999994</c:v>
                </c:pt>
                <c:pt idx="1435">
                  <c:v>6.9580000000000002</c:v>
                </c:pt>
                <c:pt idx="1436">
                  <c:v>6.9649999999999999</c:v>
                </c:pt>
                <c:pt idx="1437">
                  <c:v>6.9689999999999994</c:v>
                </c:pt>
                <c:pt idx="1438">
                  <c:v>6.9730000000000008</c:v>
                </c:pt>
                <c:pt idx="1439">
                  <c:v>6.9770000000000003</c:v>
                </c:pt>
                <c:pt idx="1440">
                  <c:v>6.9809999999999999</c:v>
                </c:pt>
                <c:pt idx="1441">
                  <c:v>6.9890000000000008</c:v>
                </c:pt>
                <c:pt idx="1442">
                  <c:v>6.9930000000000003</c:v>
                </c:pt>
                <c:pt idx="1443">
                  <c:v>6.9969999999999999</c:v>
                </c:pt>
                <c:pt idx="1444">
                  <c:v>7.0009999999999994</c:v>
                </c:pt>
                <c:pt idx="1445">
                  <c:v>7.0050000000000008</c:v>
                </c:pt>
                <c:pt idx="1446">
                  <c:v>7.0090000000000003</c:v>
                </c:pt>
                <c:pt idx="1447">
                  <c:v>7.0129999999999999</c:v>
                </c:pt>
                <c:pt idx="1448">
                  <c:v>7.0169999999999995</c:v>
                </c:pt>
                <c:pt idx="1449">
                  <c:v>7.0210000000000008</c:v>
                </c:pt>
                <c:pt idx="1450">
                  <c:v>7.0250000000000004</c:v>
                </c:pt>
                <c:pt idx="1451">
                  <c:v>7.0289999999999999</c:v>
                </c:pt>
                <c:pt idx="1452">
                  <c:v>7.0329999999999995</c:v>
                </c:pt>
                <c:pt idx="1453">
                  <c:v>7.0380000000000003</c:v>
                </c:pt>
                <c:pt idx="1454">
                  <c:v>7.0410000000000004</c:v>
                </c:pt>
                <c:pt idx="1455">
                  <c:v>7.0459999999999994</c:v>
                </c:pt>
                <c:pt idx="1456">
                  <c:v>7.0489999999999995</c:v>
                </c:pt>
                <c:pt idx="1457">
                  <c:v>7.0530000000000008</c:v>
                </c:pt>
                <c:pt idx="1458">
                  <c:v>7.0570000000000004</c:v>
                </c:pt>
                <c:pt idx="1459">
                  <c:v>7.0609999999999999</c:v>
                </c:pt>
                <c:pt idx="1460">
                  <c:v>7.0649999999999995</c:v>
                </c:pt>
                <c:pt idx="1461">
                  <c:v>7.0690000000000008</c:v>
                </c:pt>
                <c:pt idx="1462">
                  <c:v>7.0730000000000004</c:v>
                </c:pt>
                <c:pt idx="1463">
                  <c:v>7.077</c:v>
                </c:pt>
                <c:pt idx="1464">
                  <c:v>7.0809999999999995</c:v>
                </c:pt>
                <c:pt idx="1465">
                  <c:v>7.0849999999999991</c:v>
                </c:pt>
                <c:pt idx="1466">
                  <c:v>7.0879999999999992</c:v>
                </c:pt>
                <c:pt idx="1467">
                  <c:v>7.0920000000000005</c:v>
                </c:pt>
                <c:pt idx="1468">
                  <c:v>7.0960000000000001</c:v>
                </c:pt>
                <c:pt idx="1469">
                  <c:v>7.1</c:v>
                </c:pt>
                <c:pt idx="1470">
                  <c:v>7.1039999999999992</c:v>
                </c:pt>
                <c:pt idx="1471">
                  <c:v>7.1080000000000005</c:v>
                </c:pt>
                <c:pt idx="1472">
                  <c:v>7.1120000000000001</c:v>
                </c:pt>
                <c:pt idx="1473">
                  <c:v>7.1169999999999991</c:v>
                </c:pt>
                <c:pt idx="1474">
                  <c:v>7.1210000000000004</c:v>
                </c:pt>
                <c:pt idx="1475">
                  <c:v>7.1270000000000007</c:v>
                </c:pt>
                <c:pt idx="1476">
                  <c:v>7.1300000000000008</c:v>
                </c:pt>
                <c:pt idx="1477">
                  <c:v>7.1349999999999998</c:v>
                </c:pt>
                <c:pt idx="1478">
                  <c:v>7.1379999999999999</c:v>
                </c:pt>
                <c:pt idx="1479">
                  <c:v>7.1419999999999995</c:v>
                </c:pt>
                <c:pt idx="1480">
                  <c:v>7.1460000000000008</c:v>
                </c:pt>
                <c:pt idx="1481">
                  <c:v>7.15</c:v>
                </c:pt>
                <c:pt idx="1482">
                  <c:v>7.1539999999999999</c:v>
                </c:pt>
                <c:pt idx="1483">
                  <c:v>7.1579999999999995</c:v>
                </c:pt>
                <c:pt idx="1484">
                  <c:v>7.1620000000000008</c:v>
                </c:pt>
                <c:pt idx="1485">
                  <c:v>7.1669999999999998</c:v>
                </c:pt>
                <c:pt idx="1486">
                  <c:v>7.1790000000000003</c:v>
                </c:pt>
                <c:pt idx="1487">
                  <c:v>7.1829999999999998</c:v>
                </c:pt>
                <c:pt idx="1488">
                  <c:v>7.1880000000000006</c:v>
                </c:pt>
                <c:pt idx="1489">
                  <c:v>7.1929999999999996</c:v>
                </c:pt>
                <c:pt idx="1490">
                  <c:v>7.1969999999999992</c:v>
                </c:pt>
                <c:pt idx="1491">
                  <c:v>7.2010000000000005</c:v>
                </c:pt>
                <c:pt idx="1492">
                  <c:v>7.2050000000000001</c:v>
                </c:pt>
                <c:pt idx="1493">
                  <c:v>7.2089999999999996</c:v>
                </c:pt>
                <c:pt idx="1494">
                  <c:v>7.2129999999999992</c:v>
                </c:pt>
                <c:pt idx="1495">
                  <c:v>7.218</c:v>
                </c:pt>
                <c:pt idx="1496">
                  <c:v>7.2219999999999995</c:v>
                </c:pt>
                <c:pt idx="1497">
                  <c:v>7.2270000000000003</c:v>
                </c:pt>
                <c:pt idx="1498">
                  <c:v>7.2309999999999999</c:v>
                </c:pt>
                <c:pt idx="1499">
                  <c:v>7.2349999999999994</c:v>
                </c:pt>
                <c:pt idx="1500">
                  <c:v>7.2390000000000008</c:v>
                </c:pt>
                <c:pt idx="1501">
                  <c:v>7.2430000000000003</c:v>
                </c:pt>
                <c:pt idx="1502">
                  <c:v>7.2479999999999993</c:v>
                </c:pt>
                <c:pt idx="1503">
                  <c:v>7.2520000000000007</c:v>
                </c:pt>
                <c:pt idx="1504">
                  <c:v>7.2569999999999997</c:v>
                </c:pt>
                <c:pt idx="1505">
                  <c:v>7.2609999999999992</c:v>
                </c:pt>
                <c:pt idx="1506">
                  <c:v>7.2650000000000006</c:v>
                </c:pt>
                <c:pt idx="1507">
                  <c:v>7.2690000000000001</c:v>
                </c:pt>
                <c:pt idx="1508">
                  <c:v>7.2729999999999997</c:v>
                </c:pt>
                <c:pt idx="1509">
                  <c:v>7.2769999999999992</c:v>
                </c:pt>
                <c:pt idx="1510">
                  <c:v>7.2810000000000006</c:v>
                </c:pt>
                <c:pt idx="1511">
                  <c:v>7.2850000000000001</c:v>
                </c:pt>
                <c:pt idx="1512">
                  <c:v>7.2889999999999997</c:v>
                </c:pt>
                <c:pt idx="1513">
                  <c:v>7.2929999999999993</c:v>
                </c:pt>
                <c:pt idx="1514">
                  <c:v>7.2970000000000006</c:v>
                </c:pt>
                <c:pt idx="1515">
                  <c:v>7.3019999999999996</c:v>
                </c:pt>
                <c:pt idx="1516">
                  <c:v>7.3070000000000004</c:v>
                </c:pt>
                <c:pt idx="1517">
                  <c:v>7.3109999999999999</c:v>
                </c:pt>
                <c:pt idx="1518">
                  <c:v>7.3149999999999995</c:v>
                </c:pt>
                <c:pt idx="1519">
                  <c:v>7.32</c:v>
                </c:pt>
                <c:pt idx="1520">
                  <c:v>7.3249999999999993</c:v>
                </c:pt>
                <c:pt idx="1521">
                  <c:v>7.3279999999999994</c:v>
                </c:pt>
                <c:pt idx="1522">
                  <c:v>7.3320000000000007</c:v>
                </c:pt>
                <c:pt idx="1523">
                  <c:v>7.3369999999999997</c:v>
                </c:pt>
                <c:pt idx="1524">
                  <c:v>7.3409999999999993</c:v>
                </c:pt>
                <c:pt idx="1525">
                  <c:v>7.3450000000000006</c:v>
                </c:pt>
                <c:pt idx="1526">
                  <c:v>7.3490000000000002</c:v>
                </c:pt>
                <c:pt idx="1527">
                  <c:v>7.3529999999999998</c:v>
                </c:pt>
                <c:pt idx="1528">
                  <c:v>7.3569999999999993</c:v>
                </c:pt>
                <c:pt idx="1529">
                  <c:v>7.3610000000000007</c:v>
                </c:pt>
                <c:pt idx="1530">
                  <c:v>7.3650000000000002</c:v>
                </c:pt>
                <c:pt idx="1531">
                  <c:v>7.3699999999999992</c:v>
                </c:pt>
                <c:pt idx="1532">
                  <c:v>7.375</c:v>
                </c:pt>
                <c:pt idx="1533">
                  <c:v>7.3789999999999996</c:v>
                </c:pt>
                <c:pt idx="1534">
                  <c:v>7.3829999999999991</c:v>
                </c:pt>
                <c:pt idx="1535">
                  <c:v>7.3870000000000005</c:v>
                </c:pt>
                <c:pt idx="1536">
                  <c:v>7.4</c:v>
                </c:pt>
                <c:pt idx="1537">
                  <c:v>7.4049999999999994</c:v>
                </c:pt>
                <c:pt idx="1538">
                  <c:v>7.4090000000000007</c:v>
                </c:pt>
                <c:pt idx="1539">
                  <c:v>7.4130000000000003</c:v>
                </c:pt>
                <c:pt idx="1540">
                  <c:v>7.4179999999999993</c:v>
                </c:pt>
                <c:pt idx="1541">
                  <c:v>7.4209999999999994</c:v>
                </c:pt>
                <c:pt idx="1542">
                  <c:v>7.4250000000000007</c:v>
                </c:pt>
                <c:pt idx="1543">
                  <c:v>7.43</c:v>
                </c:pt>
                <c:pt idx="1544">
                  <c:v>7.4339999999999993</c:v>
                </c:pt>
                <c:pt idx="1545">
                  <c:v>7.4380000000000006</c:v>
                </c:pt>
                <c:pt idx="1546">
                  <c:v>7.4420000000000002</c:v>
                </c:pt>
                <c:pt idx="1547">
                  <c:v>7.4480000000000004</c:v>
                </c:pt>
                <c:pt idx="1548">
                  <c:v>7.452</c:v>
                </c:pt>
                <c:pt idx="1549">
                  <c:v>7.4559999999999995</c:v>
                </c:pt>
                <c:pt idx="1550">
                  <c:v>7.4589999999999996</c:v>
                </c:pt>
                <c:pt idx="1551">
                  <c:v>7.4629999999999992</c:v>
                </c:pt>
                <c:pt idx="1552">
                  <c:v>7.4670000000000005</c:v>
                </c:pt>
                <c:pt idx="1553">
                  <c:v>7.4710000000000001</c:v>
                </c:pt>
                <c:pt idx="1554">
                  <c:v>7.4749999999999996</c:v>
                </c:pt>
                <c:pt idx="1555">
                  <c:v>7.4779999999999998</c:v>
                </c:pt>
                <c:pt idx="1556">
                  <c:v>7.4819999999999993</c:v>
                </c:pt>
                <c:pt idx="1557">
                  <c:v>7.4870000000000001</c:v>
                </c:pt>
                <c:pt idx="1558">
                  <c:v>7.4930000000000003</c:v>
                </c:pt>
                <c:pt idx="1559">
                  <c:v>7.4969999999999999</c:v>
                </c:pt>
                <c:pt idx="1560">
                  <c:v>7.5009999999999994</c:v>
                </c:pt>
                <c:pt idx="1561">
                  <c:v>7.5060000000000002</c:v>
                </c:pt>
                <c:pt idx="1562">
                  <c:v>7.5109999999999992</c:v>
                </c:pt>
                <c:pt idx="1563">
                  <c:v>7.5150000000000006</c:v>
                </c:pt>
                <c:pt idx="1564">
                  <c:v>7.5190000000000001</c:v>
                </c:pt>
                <c:pt idx="1565">
                  <c:v>7.5229999999999997</c:v>
                </c:pt>
                <c:pt idx="1566">
                  <c:v>7.5269999999999992</c:v>
                </c:pt>
                <c:pt idx="1567">
                  <c:v>7.5299999999999994</c:v>
                </c:pt>
                <c:pt idx="1568">
                  <c:v>7.5340000000000007</c:v>
                </c:pt>
                <c:pt idx="1569">
                  <c:v>7.5370000000000008</c:v>
                </c:pt>
                <c:pt idx="1570">
                  <c:v>7.5410000000000004</c:v>
                </c:pt>
                <c:pt idx="1571">
                  <c:v>7.5449999999999999</c:v>
                </c:pt>
                <c:pt idx="1572">
                  <c:v>7.5489999999999995</c:v>
                </c:pt>
                <c:pt idx="1573">
                  <c:v>7.5530000000000008</c:v>
                </c:pt>
                <c:pt idx="1574">
                  <c:v>7.5570000000000004</c:v>
                </c:pt>
                <c:pt idx="1575">
                  <c:v>7.5609999999999999</c:v>
                </c:pt>
                <c:pt idx="1576">
                  <c:v>7.5649999999999995</c:v>
                </c:pt>
                <c:pt idx="1577">
                  <c:v>7.5690000000000008</c:v>
                </c:pt>
                <c:pt idx="1578">
                  <c:v>7.5730000000000004</c:v>
                </c:pt>
                <c:pt idx="1579">
                  <c:v>7.577</c:v>
                </c:pt>
                <c:pt idx="1580">
                  <c:v>7.5809999999999995</c:v>
                </c:pt>
                <c:pt idx="1581">
                  <c:v>7.5849999999999991</c:v>
                </c:pt>
                <c:pt idx="1582">
                  <c:v>7.5890000000000004</c:v>
                </c:pt>
                <c:pt idx="1583">
                  <c:v>7.593</c:v>
                </c:pt>
                <c:pt idx="1584">
                  <c:v>7.5969999999999995</c:v>
                </c:pt>
                <c:pt idx="1585">
                  <c:v>7.6</c:v>
                </c:pt>
                <c:pt idx="1586">
                  <c:v>7.6129999999999995</c:v>
                </c:pt>
                <c:pt idx="1587">
                  <c:v>7.6180000000000003</c:v>
                </c:pt>
                <c:pt idx="1588">
                  <c:v>7.6219999999999999</c:v>
                </c:pt>
                <c:pt idx="1589">
                  <c:v>7.6259999999999994</c:v>
                </c:pt>
                <c:pt idx="1590">
                  <c:v>7.6300000000000008</c:v>
                </c:pt>
                <c:pt idx="1591">
                  <c:v>7.6329999999999991</c:v>
                </c:pt>
                <c:pt idx="1592">
                  <c:v>7.6370000000000005</c:v>
                </c:pt>
                <c:pt idx="1593">
                  <c:v>7.641</c:v>
                </c:pt>
                <c:pt idx="1594">
                  <c:v>7.6449999999999996</c:v>
                </c:pt>
                <c:pt idx="1595">
                  <c:v>7.6489999999999991</c:v>
                </c:pt>
                <c:pt idx="1596">
                  <c:v>7.6519999999999992</c:v>
                </c:pt>
                <c:pt idx="1597">
                  <c:v>7.6560000000000006</c:v>
                </c:pt>
                <c:pt idx="1598">
                  <c:v>7.66</c:v>
                </c:pt>
                <c:pt idx="1599">
                  <c:v>7.6639999999999997</c:v>
                </c:pt>
                <c:pt idx="1600">
                  <c:v>7.6669999999999998</c:v>
                </c:pt>
                <c:pt idx="1601">
                  <c:v>7.6709999999999994</c:v>
                </c:pt>
                <c:pt idx="1602">
                  <c:v>7.6760000000000002</c:v>
                </c:pt>
                <c:pt idx="1603">
                  <c:v>7.68</c:v>
                </c:pt>
                <c:pt idx="1604">
                  <c:v>7.6839999999999993</c:v>
                </c:pt>
                <c:pt idx="1605">
                  <c:v>7.6880000000000006</c:v>
                </c:pt>
                <c:pt idx="1606">
                  <c:v>7.6929999999999996</c:v>
                </c:pt>
                <c:pt idx="1607">
                  <c:v>7.6969999999999992</c:v>
                </c:pt>
                <c:pt idx="1608">
                  <c:v>7.7010000000000005</c:v>
                </c:pt>
                <c:pt idx="1609">
                  <c:v>7.7050000000000001</c:v>
                </c:pt>
                <c:pt idx="1610">
                  <c:v>7.7089999999999996</c:v>
                </c:pt>
                <c:pt idx="1611">
                  <c:v>7.7129999999999992</c:v>
                </c:pt>
                <c:pt idx="1612">
                  <c:v>7.7170000000000005</c:v>
                </c:pt>
                <c:pt idx="1613">
                  <c:v>7.7210000000000001</c:v>
                </c:pt>
                <c:pt idx="1614">
                  <c:v>7.7249999999999996</c:v>
                </c:pt>
                <c:pt idx="1615">
                  <c:v>7.7289999999999992</c:v>
                </c:pt>
                <c:pt idx="1616">
                  <c:v>7.734</c:v>
                </c:pt>
                <c:pt idx="1617">
                  <c:v>7.7379999999999995</c:v>
                </c:pt>
                <c:pt idx="1618">
                  <c:v>7.7419999999999991</c:v>
                </c:pt>
                <c:pt idx="1619">
                  <c:v>7.7460000000000004</c:v>
                </c:pt>
                <c:pt idx="1620">
                  <c:v>7.75</c:v>
                </c:pt>
                <c:pt idx="1621">
                  <c:v>7.7539999999999996</c:v>
                </c:pt>
                <c:pt idx="1622">
                  <c:v>7.7579999999999991</c:v>
                </c:pt>
                <c:pt idx="1623">
                  <c:v>7.7609999999999992</c:v>
                </c:pt>
                <c:pt idx="1624">
                  <c:v>7.766</c:v>
                </c:pt>
                <c:pt idx="1625">
                  <c:v>7.77</c:v>
                </c:pt>
                <c:pt idx="1626">
                  <c:v>7.7729999999999997</c:v>
                </c:pt>
                <c:pt idx="1627">
                  <c:v>7.7780000000000005</c:v>
                </c:pt>
                <c:pt idx="1628">
                  <c:v>7.7810000000000006</c:v>
                </c:pt>
                <c:pt idx="1629">
                  <c:v>7.7850000000000001</c:v>
                </c:pt>
                <c:pt idx="1630">
                  <c:v>7.7889999999999997</c:v>
                </c:pt>
                <c:pt idx="1631">
                  <c:v>7.7929999999999993</c:v>
                </c:pt>
                <c:pt idx="1632">
                  <c:v>7.7970000000000006</c:v>
                </c:pt>
                <c:pt idx="1633">
                  <c:v>7.8010000000000002</c:v>
                </c:pt>
                <c:pt idx="1634">
                  <c:v>7.8049999999999997</c:v>
                </c:pt>
                <c:pt idx="1635">
                  <c:v>7.8100000000000005</c:v>
                </c:pt>
                <c:pt idx="1636">
                  <c:v>7.8219999999999992</c:v>
                </c:pt>
                <c:pt idx="1637">
                  <c:v>7.827</c:v>
                </c:pt>
                <c:pt idx="1638">
                  <c:v>7.8309999999999995</c:v>
                </c:pt>
                <c:pt idx="1639">
                  <c:v>7.8349999999999991</c:v>
                </c:pt>
                <c:pt idx="1640">
                  <c:v>7.8390000000000004</c:v>
                </c:pt>
                <c:pt idx="1641">
                  <c:v>7.843</c:v>
                </c:pt>
                <c:pt idx="1642">
                  <c:v>7.8469999999999995</c:v>
                </c:pt>
                <c:pt idx="1643">
                  <c:v>7.8509999999999991</c:v>
                </c:pt>
                <c:pt idx="1644">
                  <c:v>7.8550000000000004</c:v>
                </c:pt>
                <c:pt idx="1645">
                  <c:v>7.859</c:v>
                </c:pt>
                <c:pt idx="1646">
                  <c:v>7.8629999999999995</c:v>
                </c:pt>
                <c:pt idx="1647">
                  <c:v>7.8680000000000003</c:v>
                </c:pt>
                <c:pt idx="1648">
                  <c:v>7.8719999999999999</c:v>
                </c:pt>
                <c:pt idx="1649">
                  <c:v>7.8759999999999994</c:v>
                </c:pt>
                <c:pt idx="1650">
                  <c:v>7.8789999999999996</c:v>
                </c:pt>
                <c:pt idx="1651">
                  <c:v>7.8829999999999991</c:v>
                </c:pt>
                <c:pt idx="1652">
                  <c:v>7.8870000000000005</c:v>
                </c:pt>
                <c:pt idx="1653">
                  <c:v>7.8900000000000006</c:v>
                </c:pt>
                <c:pt idx="1654">
                  <c:v>7.8940000000000001</c:v>
                </c:pt>
                <c:pt idx="1655">
                  <c:v>7.8979999999999997</c:v>
                </c:pt>
                <c:pt idx="1656">
                  <c:v>7.9019999999999992</c:v>
                </c:pt>
                <c:pt idx="1657">
                  <c:v>7.9060000000000006</c:v>
                </c:pt>
                <c:pt idx="1658">
                  <c:v>7.91</c:v>
                </c:pt>
                <c:pt idx="1659">
                  <c:v>7.9139999999999997</c:v>
                </c:pt>
                <c:pt idx="1660">
                  <c:v>7.9179999999999993</c:v>
                </c:pt>
                <c:pt idx="1661">
                  <c:v>7.923</c:v>
                </c:pt>
                <c:pt idx="1662">
                  <c:v>7.9280000000000008</c:v>
                </c:pt>
                <c:pt idx="1663">
                  <c:v>7.9339999999999993</c:v>
                </c:pt>
                <c:pt idx="1664">
                  <c:v>7.9380000000000006</c:v>
                </c:pt>
                <c:pt idx="1665">
                  <c:v>7.9410000000000007</c:v>
                </c:pt>
                <c:pt idx="1666">
                  <c:v>7.9459999999999997</c:v>
                </c:pt>
                <c:pt idx="1667">
                  <c:v>7.9510000000000005</c:v>
                </c:pt>
                <c:pt idx="1668">
                  <c:v>7.9550000000000001</c:v>
                </c:pt>
                <c:pt idx="1669">
                  <c:v>7.9589999999999996</c:v>
                </c:pt>
                <c:pt idx="1670">
                  <c:v>7.9629999999999992</c:v>
                </c:pt>
                <c:pt idx="1671">
                  <c:v>7.9670000000000005</c:v>
                </c:pt>
                <c:pt idx="1672">
                  <c:v>7.9700000000000006</c:v>
                </c:pt>
                <c:pt idx="1673">
                  <c:v>7.9749999999999996</c:v>
                </c:pt>
                <c:pt idx="1674">
                  <c:v>7.98</c:v>
                </c:pt>
                <c:pt idx="1675">
                  <c:v>7.984</c:v>
                </c:pt>
                <c:pt idx="1676">
                  <c:v>7.9909999999999997</c:v>
                </c:pt>
                <c:pt idx="1677">
                  <c:v>7.9960000000000004</c:v>
                </c:pt>
                <c:pt idx="1678">
                  <c:v>8</c:v>
                </c:pt>
                <c:pt idx="1679">
                  <c:v>8.0050000000000008</c:v>
                </c:pt>
                <c:pt idx="1680">
                  <c:v>8.0079999999999991</c:v>
                </c:pt>
                <c:pt idx="1681">
                  <c:v>8.0129999999999999</c:v>
                </c:pt>
                <c:pt idx="1682">
                  <c:v>8.0169999999999995</c:v>
                </c:pt>
                <c:pt idx="1683">
                  <c:v>8.0220000000000002</c:v>
                </c:pt>
                <c:pt idx="1684">
                  <c:v>8.0269999999999992</c:v>
                </c:pt>
                <c:pt idx="1685">
                  <c:v>8.0329999999999995</c:v>
                </c:pt>
                <c:pt idx="1686">
                  <c:v>8.0449999999999999</c:v>
                </c:pt>
                <c:pt idx="1687">
                  <c:v>8.0500000000000007</c:v>
                </c:pt>
                <c:pt idx="1688">
                  <c:v>8.0559999999999992</c:v>
                </c:pt>
                <c:pt idx="1689">
                  <c:v>8.0630000000000006</c:v>
                </c:pt>
                <c:pt idx="1690">
                  <c:v>8.0670000000000002</c:v>
                </c:pt>
                <c:pt idx="1691">
                  <c:v>8.0709999999999997</c:v>
                </c:pt>
                <c:pt idx="1692">
                  <c:v>8.0760000000000005</c:v>
                </c:pt>
                <c:pt idx="1693">
                  <c:v>8.08</c:v>
                </c:pt>
                <c:pt idx="1694">
                  <c:v>8.0839999999999996</c:v>
                </c:pt>
                <c:pt idx="1695">
                  <c:v>8.0879999999999992</c:v>
                </c:pt>
                <c:pt idx="1696">
                  <c:v>8.0909999999999993</c:v>
                </c:pt>
                <c:pt idx="1697">
                  <c:v>8.0960000000000001</c:v>
                </c:pt>
                <c:pt idx="1698">
                  <c:v>8.0990000000000002</c:v>
                </c:pt>
                <c:pt idx="1699">
                  <c:v>8.1039999999999992</c:v>
                </c:pt>
                <c:pt idx="1700">
                  <c:v>8.1080000000000005</c:v>
                </c:pt>
                <c:pt idx="1701">
                  <c:v>8.1110000000000007</c:v>
                </c:pt>
                <c:pt idx="1702">
                  <c:v>8.1169999999999991</c:v>
                </c:pt>
                <c:pt idx="1703">
                  <c:v>8.1210000000000004</c:v>
                </c:pt>
                <c:pt idx="1704">
                  <c:v>8.125</c:v>
                </c:pt>
                <c:pt idx="1705">
                  <c:v>8.1289999999999996</c:v>
                </c:pt>
                <c:pt idx="1706">
                  <c:v>8.1340000000000003</c:v>
                </c:pt>
                <c:pt idx="1707">
                  <c:v>8.1389999999999993</c:v>
                </c:pt>
                <c:pt idx="1708">
                  <c:v>8.1419999999999995</c:v>
                </c:pt>
                <c:pt idx="1709">
                  <c:v>8.1479999999999997</c:v>
                </c:pt>
                <c:pt idx="1710">
                  <c:v>8.1519999999999992</c:v>
                </c:pt>
                <c:pt idx="1711">
                  <c:v>8.157</c:v>
                </c:pt>
                <c:pt idx="1712">
                  <c:v>8.16</c:v>
                </c:pt>
                <c:pt idx="1713">
                  <c:v>8.1639999999999997</c:v>
                </c:pt>
                <c:pt idx="1714">
                  <c:v>8.1679999999999993</c:v>
                </c:pt>
                <c:pt idx="1715">
                  <c:v>8.1720000000000006</c:v>
                </c:pt>
                <c:pt idx="1716">
                  <c:v>8.1750000000000007</c:v>
                </c:pt>
                <c:pt idx="1717">
                  <c:v>8.1790000000000003</c:v>
                </c:pt>
                <c:pt idx="1718">
                  <c:v>8.1850000000000005</c:v>
                </c:pt>
                <c:pt idx="1719">
                  <c:v>8.1890000000000001</c:v>
                </c:pt>
                <c:pt idx="1720">
                  <c:v>8.1950000000000003</c:v>
                </c:pt>
                <c:pt idx="1721">
                  <c:v>8.1989999999999998</c:v>
                </c:pt>
                <c:pt idx="1722">
                  <c:v>8.2040000000000006</c:v>
                </c:pt>
                <c:pt idx="1723">
                  <c:v>8.2089999999999996</c:v>
                </c:pt>
                <c:pt idx="1724">
                  <c:v>8.2149999999999999</c:v>
                </c:pt>
                <c:pt idx="1725">
                  <c:v>8.2189999999999994</c:v>
                </c:pt>
                <c:pt idx="1726">
                  <c:v>8.2230000000000008</c:v>
                </c:pt>
                <c:pt idx="1727">
                  <c:v>8.2330000000000005</c:v>
                </c:pt>
                <c:pt idx="1728">
                  <c:v>8.2379999999999995</c:v>
                </c:pt>
                <c:pt idx="1729">
                  <c:v>8.2430000000000003</c:v>
                </c:pt>
                <c:pt idx="1730">
                  <c:v>8.2479999999999993</c:v>
                </c:pt>
                <c:pt idx="1731">
                  <c:v>8.2520000000000007</c:v>
                </c:pt>
                <c:pt idx="1732">
                  <c:v>8.2590000000000003</c:v>
                </c:pt>
                <c:pt idx="1733">
                  <c:v>8.2650000000000006</c:v>
                </c:pt>
                <c:pt idx="1734">
                  <c:v>8.2690000000000001</c:v>
                </c:pt>
                <c:pt idx="1735">
                  <c:v>8.2750000000000004</c:v>
                </c:pt>
                <c:pt idx="1736">
                  <c:v>8.2789999999999999</c:v>
                </c:pt>
                <c:pt idx="1737">
                  <c:v>8.2840000000000007</c:v>
                </c:pt>
                <c:pt idx="1738">
                  <c:v>8.2880000000000003</c:v>
                </c:pt>
                <c:pt idx="1739">
                  <c:v>8.2919999999999998</c:v>
                </c:pt>
                <c:pt idx="1740">
                  <c:v>8.2959999999999994</c:v>
                </c:pt>
                <c:pt idx="1741">
                  <c:v>8.3000000000000007</c:v>
                </c:pt>
                <c:pt idx="1742">
                  <c:v>8.3040000000000003</c:v>
                </c:pt>
                <c:pt idx="1743">
                  <c:v>8.3089999999999993</c:v>
                </c:pt>
                <c:pt idx="1744">
                  <c:v>8.3130000000000006</c:v>
                </c:pt>
                <c:pt idx="1745">
                  <c:v>8.3179999999999996</c:v>
                </c:pt>
                <c:pt idx="1746">
                  <c:v>8.3249999999999993</c:v>
                </c:pt>
                <c:pt idx="1747">
                  <c:v>8.3290000000000006</c:v>
                </c:pt>
                <c:pt idx="1748">
                  <c:v>8.3330000000000002</c:v>
                </c:pt>
                <c:pt idx="1749">
                  <c:v>8.3369999999999997</c:v>
                </c:pt>
                <c:pt idx="1750">
                  <c:v>8.3420000000000005</c:v>
                </c:pt>
                <c:pt idx="1751">
                  <c:v>8.3480000000000008</c:v>
                </c:pt>
                <c:pt idx="1752">
                  <c:v>8.3520000000000003</c:v>
                </c:pt>
                <c:pt idx="1753">
                  <c:v>8.3559999999999999</c:v>
                </c:pt>
                <c:pt idx="1754">
                  <c:v>8.36</c:v>
                </c:pt>
                <c:pt idx="1755">
                  <c:v>8.3650000000000002</c:v>
                </c:pt>
                <c:pt idx="1756">
                  <c:v>8.3689999999999998</c:v>
                </c:pt>
                <c:pt idx="1757">
                  <c:v>8.3719999999999999</c:v>
                </c:pt>
                <c:pt idx="1758">
                  <c:v>8.3800000000000008</c:v>
                </c:pt>
                <c:pt idx="1759">
                  <c:v>8.3849999999999998</c:v>
                </c:pt>
                <c:pt idx="1760">
                  <c:v>8.3889999999999993</c:v>
                </c:pt>
                <c:pt idx="1761">
                  <c:v>8.3930000000000007</c:v>
                </c:pt>
                <c:pt idx="1762">
                  <c:v>8.3989999999999991</c:v>
                </c:pt>
                <c:pt idx="1763">
                  <c:v>8.4030000000000005</c:v>
                </c:pt>
                <c:pt idx="1764">
                  <c:v>8.407</c:v>
                </c:pt>
                <c:pt idx="1765">
                  <c:v>8.4120000000000008</c:v>
                </c:pt>
                <c:pt idx="1766">
                  <c:v>8.4160000000000004</c:v>
                </c:pt>
                <c:pt idx="1767">
                  <c:v>8.4220000000000006</c:v>
                </c:pt>
                <c:pt idx="1768">
                  <c:v>8.4280000000000008</c:v>
                </c:pt>
                <c:pt idx="1769">
                  <c:v>8.4320000000000004</c:v>
                </c:pt>
                <c:pt idx="1770">
                  <c:v>8.4359999999999999</c:v>
                </c:pt>
                <c:pt idx="1771">
                  <c:v>8.4420000000000002</c:v>
                </c:pt>
                <c:pt idx="1772">
                  <c:v>8.4480000000000004</c:v>
                </c:pt>
                <c:pt idx="1773">
                  <c:v>8.452</c:v>
                </c:pt>
                <c:pt idx="1774">
                  <c:v>8.4580000000000002</c:v>
                </c:pt>
                <c:pt idx="1775">
                  <c:v>8.4640000000000004</c:v>
                </c:pt>
                <c:pt idx="1776">
                  <c:v>8.4700000000000006</c:v>
                </c:pt>
                <c:pt idx="1777">
                  <c:v>8.4749999999999996</c:v>
                </c:pt>
                <c:pt idx="1778">
                  <c:v>8.4809999999999999</c:v>
                </c:pt>
                <c:pt idx="1779">
                  <c:v>8.4860000000000007</c:v>
                </c:pt>
                <c:pt idx="1780">
                  <c:v>8.4909999999999997</c:v>
                </c:pt>
                <c:pt idx="1781">
                  <c:v>8.4969999999999999</c:v>
                </c:pt>
                <c:pt idx="1782">
                  <c:v>8.5020000000000007</c:v>
                </c:pt>
                <c:pt idx="1783">
                  <c:v>8.5090000000000003</c:v>
                </c:pt>
                <c:pt idx="1784">
                  <c:v>8.5129999999999999</c:v>
                </c:pt>
                <c:pt idx="1785">
                  <c:v>8.5169999999999995</c:v>
                </c:pt>
                <c:pt idx="1786">
                  <c:v>8.5210000000000008</c:v>
                </c:pt>
                <c:pt idx="1787">
                  <c:v>8.5269999999999992</c:v>
                </c:pt>
                <c:pt idx="1788">
                  <c:v>8.532</c:v>
                </c:pt>
                <c:pt idx="1789">
                  <c:v>8.5370000000000008</c:v>
                </c:pt>
                <c:pt idx="1790">
                  <c:v>8.5410000000000004</c:v>
                </c:pt>
                <c:pt idx="1791">
                  <c:v>8.5449999999999999</c:v>
                </c:pt>
                <c:pt idx="1792">
                  <c:v>8.5489999999999995</c:v>
                </c:pt>
                <c:pt idx="1793">
                  <c:v>8.5540000000000003</c:v>
                </c:pt>
                <c:pt idx="1794">
                  <c:v>8.5589999999999993</c:v>
                </c:pt>
                <c:pt idx="1795">
                  <c:v>8.5649999999999995</c:v>
                </c:pt>
                <c:pt idx="1796">
                  <c:v>8.5690000000000008</c:v>
                </c:pt>
                <c:pt idx="1797">
                  <c:v>8.5749999999999993</c:v>
                </c:pt>
                <c:pt idx="1798">
                  <c:v>8.58</c:v>
                </c:pt>
                <c:pt idx="1799">
                  <c:v>8.5860000000000003</c:v>
                </c:pt>
                <c:pt idx="1800">
                  <c:v>8.5909999999999993</c:v>
                </c:pt>
                <c:pt idx="1801">
                  <c:v>8.5980000000000008</c:v>
                </c:pt>
                <c:pt idx="1802">
                  <c:v>8.604000000000001</c:v>
                </c:pt>
                <c:pt idx="1803">
                  <c:v>8.609</c:v>
                </c:pt>
                <c:pt idx="1804">
                  <c:v>8.6150000000000002</c:v>
                </c:pt>
                <c:pt idx="1805">
                  <c:v>8.6199999999999992</c:v>
                </c:pt>
                <c:pt idx="1806">
                  <c:v>8.6270000000000007</c:v>
                </c:pt>
                <c:pt idx="1807">
                  <c:v>8.6309999999999985</c:v>
                </c:pt>
                <c:pt idx="1808">
                  <c:v>8.6349999999999998</c:v>
                </c:pt>
                <c:pt idx="1809">
                  <c:v>8.6399999999999988</c:v>
                </c:pt>
                <c:pt idx="1810">
                  <c:v>8.6440000000000001</c:v>
                </c:pt>
                <c:pt idx="1811">
                  <c:v>8.65</c:v>
                </c:pt>
                <c:pt idx="1812">
                  <c:v>8.6540000000000017</c:v>
                </c:pt>
                <c:pt idx="1813">
                  <c:v>8.6579999999999995</c:v>
                </c:pt>
                <c:pt idx="1814">
                  <c:v>8.6620000000000008</c:v>
                </c:pt>
                <c:pt idx="1815">
                  <c:v>8.6669999999999998</c:v>
                </c:pt>
                <c:pt idx="1816">
                  <c:v>8.6710000000000012</c:v>
                </c:pt>
                <c:pt idx="1817">
                  <c:v>8.6760000000000002</c:v>
                </c:pt>
                <c:pt idx="1818">
                  <c:v>8.6820000000000004</c:v>
                </c:pt>
                <c:pt idx="1819">
                  <c:v>8.6869999999999994</c:v>
                </c:pt>
                <c:pt idx="1820">
                  <c:v>8.6919999999999984</c:v>
                </c:pt>
                <c:pt idx="1821">
                  <c:v>8.6989999999999998</c:v>
                </c:pt>
                <c:pt idx="1822">
                  <c:v>8.7030000000000012</c:v>
                </c:pt>
                <c:pt idx="1823">
                  <c:v>8.706999999999999</c:v>
                </c:pt>
                <c:pt idx="1824">
                  <c:v>8.7110000000000003</c:v>
                </c:pt>
                <c:pt idx="1825">
                  <c:v>8.7150000000000016</c:v>
                </c:pt>
                <c:pt idx="1826">
                  <c:v>8.7189999999999994</c:v>
                </c:pt>
                <c:pt idx="1827">
                  <c:v>8.7249999999999996</c:v>
                </c:pt>
                <c:pt idx="1828">
                  <c:v>8.7309999999999999</c:v>
                </c:pt>
                <c:pt idx="1829">
                  <c:v>8.7359999999999989</c:v>
                </c:pt>
                <c:pt idx="1830">
                  <c:v>8.7419999999999991</c:v>
                </c:pt>
                <c:pt idx="1831">
                  <c:v>8.7470000000000017</c:v>
                </c:pt>
                <c:pt idx="1832">
                  <c:v>8.7529999999999983</c:v>
                </c:pt>
                <c:pt idx="1833">
                  <c:v>8.7580000000000009</c:v>
                </c:pt>
                <c:pt idx="1834">
                  <c:v>8.7640000000000011</c:v>
                </c:pt>
                <c:pt idx="1835">
                  <c:v>8.7700000000000014</c:v>
                </c:pt>
                <c:pt idx="1836">
                  <c:v>8.7750000000000004</c:v>
                </c:pt>
                <c:pt idx="1837">
                  <c:v>8.7799999999999994</c:v>
                </c:pt>
                <c:pt idx="1838">
                  <c:v>8.7849999999999984</c:v>
                </c:pt>
                <c:pt idx="1839">
                  <c:v>8.7909999999999986</c:v>
                </c:pt>
                <c:pt idx="1840">
                  <c:v>8.7960000000000012</c:v>
                </c:pt>
                <c:pt idx="1841">
                  <c:v>8.8010000000000002</c:v>
                </c:pt>
                <c:pt idx="1842">
                  <c:v>8.8059999999999992</c:v>
                </c:pt>
                <c:pt idx="1843">
                  <c:v>8.8119999999999994</c:v>
                </c:pt>
                <c:pt idx="1844">
                  <c:v>8.8169999999999984</c:v>
                </c:pt>
                <c:pt idx="1845">
                  <c:v>8.8229999999999986</c:v>
                </c:pt>
                <c:pt idx="1846">
                  <c:v>8.8289999999999988</c:v>
                </c:pt>
                <c:pt idx="1847">
                  <c:v>8.8330000000000002</c:v>
                </c:pt>
                <c:pt idx="1848">
                  <c:v>8.8370000000000015</c:v>
                </c:pt>
                <c:pt idx="1849">
                  <c:v>8.8409999999999993</c:v>
                </c:pt>
                <c:pt idx="1850">
                  <c:v>8.8469999999999995</c:v>
                </c:pt>
                <c:pt idx="1851">
                  <c:v>8.8519999999999985</c:v>
                </c:pt>
                <c:pt idx="1852">
                  <c:v>8.8559999999999999</c:v>
                </c:pt>
                <c:pt idx="1853">
                  <c:v>8.8600000000000012</c:v>
                </c:pt>
                <c:pt idx="1854">
                  <c:v>8.8650000000000002</c:v>
                </c:pt>
                <c:pt idx="1855">
                  <c:v>8.8690000000000015</c:v>
                </c:pt>
                <c:pt idx="1856">
                  <c:v>8.8749999999999982</c:v>
                </c:pt>
                <c:pt idx="1857">
                  <c:v>8.8789999999999996</c:v>
                </c:pt>
                <c:pt idx="1858">
                  <c:v>8.8830000000000009</c:v>
                </c:pt>
                <c:pt idx="1859">
                  <c:v>8.8879999999999999</c:v>
                </c:pt>
                <c:pt idx="1860">
                  <c:v>8.8940000000000001</c:v>
                </c:pt>
                <c:pt idx="1861">
                  <c:v>8.9</c:v>
                </c:pt>
                <c:pt idx="1862">
                  <c:v>8.9069999999999983</c:v>
                </c:pt>
                <c:pt idx="1863">
                  <c:v>8.9129999999999985</c:v>
                </c:pt>
                <c:pt idx="1864">
                  <c:v>8.9169999999999998</c:v>
                </c:pt>
                <c:pt idx="1865">
                  <c:v>8.9240000000000013</c:v>
                </c:pt>
                <c:pt idx="1866">
                  <c:v>8.9290000000000003</c:v>
                </c:pt>
                <c:pt idx="1867">
                  <c:v>8.9330000000000016</c:v>
                </c:pt>
                <c:pt idx="1868">
                  <c:v>8.94</c:v>
                </c:pt>
                <c:pt idx="1869">
                  <c:v>8.9449999999999985</c:v>
                </c:pt>
                <c:pt idx="1870">
                  <c:v>8.9500000000000011</c:v>
                </c:pt>
                <c:pt idx="1871">
                  <c:v>8.9560000000000013</c:v>
                </c:pt>
                <c:pt idx="1872">
                  <c:v>8.9610000000000003</c:v>
                </c:pt>
                <c:pt idx="1873">
                  <c:v>8.9670000000000005</c:v>
                </c:pt>
                <c:pt idx="1874">
                  <c:v>8.9730000000000008</c:v>
                </c:pt>
                <c:pt idx="1875">
                  <c:v>8.979000000000001</c:v>
                </c:pt>
                <c:pt idx="1876">
                  <c:v>8.9850000000000012</c:v>
                </c:pt>
                <c:pt idx="1877">
                  <c:v>8.9910000000000014</c:v>
                </c:pt>
                <c:pt idx="1878">
                  <c:v>8.9960000000000004</c:v>
                </c:pt>
                <c:pt idx="1879">
                  <c:v>9.0020000000000007</c:v>
                </c:pt>
                <c:pt idx="1880">
                  <c:v>9.0089999999999986</c:v>
                </c:pt>
                <c:pt idx="1881">
                  <c:v>9.0149999999999988</c:v>
                </c:pt>
                <c:pt idx="1882">
                  <c:v>9.020999999999999</c:v>
                </c:pt>
                <c:pt idx="1883">
                  <c:v>9.0250000000000004</c:v>
                </c:pt>
                <c:pt idx="1884">
                  <c:v>9.0290000000000017</c:v>
                </c:pt>
                <c:pt idx="1885">
                  <c:v>9.0370000000000008</c:v>
                </c:pt>
                <c:pt idx="1886">
                  <c:v>9.0409999999999986</c:v>
                </c:pt>
                <c:pt idx="1887">
                  <c:v>9.0449999999999999</c:v>
                </c:pt>
                <c:pt idx="1888">
                  <c:v>9.0490000000000013</c:v>
                </c:pt>
                <c:pt idx="1889">
                  <c:v>9.0540000000000003</c:v>
                </c:pt>
                <c:pt idx="1890">
                  <c:v>9.06</c:v>
                </c:pt>
                <c:pt idx="1891">
                  <c:v>9.0669999999999984</c:v>
                </c:pt>
                <c:pt idx="1892">
                  <c:v>9.0709999999999997</c:v>
                </c:pt>
                <c:pt idx="1893">
                  <c:v>9.0750000000000011</c:v>
                </c:pt>
                <c:pt idx="1894">
                  <c:v>9.0810000000000013</c:v>
                </c:pt>
                <c:pt idx="1895">
                  <c:v>9.0849999999999991</c:v>
                </c:pt>
                <c:pt idx="1896">
                  <c:v>9.0890000000000004</c:v>
                </c:pt>
                <c:pt idx="1897">
                  <c:v>9.0929999999999982</c:v>
                </c:pt>
                <c:pt idx="1898">
                  <c:v>9.1</c:v>
                </c:pt>
                <c:pt idx="1899">
                  <c:v>9.1049999999999986</c:v>
                </c:pt>
                <c:pt idx="1900">
                  <c:v>9.1079999999999988</c:v>
                </c:pt>
                <c:pt idx="1901">
                  <c:v>9.1120000000000001</c:v>
                </c:pt>
                <c:pt idx="1902">
                  <c:v>9.1180000000000003</c:v>
                </c:pt>
                <c:pt idx="1903">
                  <c:v>9.1229999999999993</c:v>
                </c:pt>
                <c:pt idx="1904">
                  <c:v>9.1289999999999996</c:v>
                </c:pt>
                <c:pt idx="1905">
                  <c:v>9.1330000000000009</c:v>
                </c:pt>
                <c:pt idx="1906">
                  <c:v>9.1390000000000011</c:v>
                </c:pt>
                <c:pt idx="1907">
                  <c:v>9.1450000000000014</c:v>
                </c:pt>
                <c:pt idx="1908">
                  <c:v>9.15</c:v>
                </c:pt>
                <c:pt idx="1909">
                  <c:v>9.1560000000000006</c:v>
                </c:pt>
                <c:pt idx="1910">
                  <c:v>9.1609999999999996</c:v>
                </c:pt>
                <c:pt idx="1911">
                  <c:v>9.1659999999999986</c:v>
                </c:pt>
                <c:pt idx="1912">
                  <c:v>9.1719999999999988</c:v>
                </c:pt>
                <c:pt idx="1913">
                  <c:v>9.1770000000000014</c:v>
                </c:pt>
                <c:pt idx="1914">
                  <c:v>9.1839999999999993</c:v>
                </c:pt>
                <c:pt idx="1915">
                  <c:v>9.1889999999999983</c:v>
                </c:pt>
                <c:pt idx="1916">
                  <c:v>9.1949999999999985</c:v>
                </c:pt>
                <c:pt idx="1917">
                  <c:v>9.2000000000000011</c:v>
                </c:pt>
                <c:pt idx="1918">
                  <c:v>9.2050000000000001</c:v>
                </c:pt>
                <c:pt idx="1919">
                  <c:v>9.2179999999999982</c:v>
                </c:pt>
                <c:pt idx="1920">
                  <c:v>9.2219999999999995</c:v>
                </c:pt>
                <c:pt idx="1921">
                  <c:v>9.229000000000001</c:v>
                </c:pt>
                <c:pt idx="1922">
                  <c:v>9.234</c:v>
                </c:pt>
                <c:pt idx="1923">
                  <c:v>9.2380000000000013</c:v>
                </c:pt>
                <c:pt idx="1924">
                  <c:v>9.2419999999999991</c:v>
                </c:pt>
                <c:pt idx="1925">
                  <c:v>9.2460000000000004</c:v>
                </c:pt>
                <c:pt idx="1926">
                  <c:v>9.2499999999999982</c:v>
                </c:pt>
                <c:pt idx="1927">
                  <c:v>9.2550000000000008</c:v>
                </c:pt>
                <c:pt idx="1928">
                  <c:v>9.2589999999999986</c:v>
                </c:pt>
                <c:pt idx="1929">
                  <c:v>9.2629999999999999</c:v>
                </c:pt>
                <c:pt idx="1930">
                  <c:v>9.2679999999999989</c:v>
                </c:pt>
                <c:pt idx="1931">
                  <c:v>9.270999999999999</c:v>
                </c:pt>
                <c:pt idx="1932">
                  <c:v>9.2760000000000016</c:v>
                </c:pt>
                <c:pt idx="1933">
                  <c:v>9.2799999999999994</c:v>
                </c:pt>
                <c:pt idx="1934">
                  <c:v>9.2840000000000007</c:v>
                </c:pt>
                <c:pt idx="1935">
                  <c:v>9.2889999999999997</c:v>
                </c:pt>
                <c:pt idx="1936">
                  <c:v>9.2949999999999999</c:v>
                </c:pt>
                <c:pt idx="1937">
                  <c:v>9.2999999999999989</c:v>
                </c:pt>
                <c:pt idx="1938">
                  <c:v>9.3059999999999992</c:v>
                </c:pt>
                <c:pt idx="1939">
                  <c:v>9.3119999999999994</c:v>
                </c:pt>
                <c:pt idx="1940">
                  <c:v>9.3190000000000008</c:v>
                </c:pt>
                <c:pt idx="1941">
                  <c:v>9.3250000000000011</c:v>
                </c:pt>
                <c:pt idx="1942">
                  <c:v>9.33</c:v>
                </c:pt>
                <c:pt idx="1943">
                  <c:v>9.3360000000000003</c:v>
                </c:pt>
                <c:pt idx="1944">
                  <c:v>9.3409999999999993</c:v>
                </c:pt>
                <c:pt idx="1945">
                  <c:v>9.3450000000000006</c:v>
                </c:pt>
                <c:pt idx="1946">
                  <c:v>9.3489999999999984</c:v>
                </c:pt>
                <c:pt idx="1947">
                  <c:v>9.354000000000001</c:v>
                </c:pt>
                <c:pt idx="1948">
                  <c:v>9.3579999999999988</c:v>
                </c:pt>
                <c:pt idx="1949">
                  <c:v>9.3620000000000001</c:v>
                </c:pt>
                <c:pt idx="1950">
                  <c:v>9.3660000000000014</c:v>
                </c:pt>
                <c:pt idx="1951">
                  <c:v>9.3710000000000004</c:v>
                </c:pt>
                <c:pt idx="1952">
                  <c:v>9.3749999999999982</c:v>
                </c:pt>
                <c:pt idx="1953">
                  <c:v>9.3809999999999985</c:v>
                </c:pt>
                <c:pt idx="1954">
                  <c:v>9.3849999999999998</c:v>
                </c:pt>
                <c:pt idx="1955">
                  <c:v>9.3890000000000011</c:v>
                </c:pt>
                <c:pt idx="1956">
                  <c:v>9.3940000000000001</c:v>
                </c:pt>
                <c:pt idx="1957">
                  <c:v>9.4</c:v>
                </c:pt>
                <c:pt idx="1958">
                  <c:v>9.4069999999999983</c:v>
                </c:pt>
                <c:pt idx="1959">
                  <c:v>9.4109999999999996</c:v>
                </c:pt>
                <c:pt idx="1960">
                  <c:v>9.4150000000000009</c:v>
                </c:pt>
                <c:pt idx="1961">
                  <c:v>9.4210000000000012</c:v>
                </c:pt>
                <c:pt idx="1962">
                  <c:v>9.4249999999999989</c:v>
                </c:pt>
                <c:pt idx="1963">
                  <c:v>9.4290000000000003</c:v>
                </c:pt>
                <c:pt idx="1964">
                  <c:v>9.4330000000000016</c:v>
                </c:pt>
                <c:pt idx="1965">
                  <c:v>9.4389999999999983</c:v>
                </c:pt>
                <c:pt idx="1966">
                  <c:v>9.4440000000000008</c:v>
                </c:pt>
                <c:pt idx="1967">
                  <c:v>9.4500000000000011</c:v>
                </c:pt>
                <c:pt idx="1968">
                  <c:v>9.4560000000000013</c:v>
                </c:pt>
                <c:pt idx="1969">
                  <c:v>9.4620000000000015</c:v>
                </c:pt>
                <c:pt idx="1970">
                  <c:v>9.4670000000000005</c:v>
                </c:pt>
                <c:pt idx="1971">
                  <c:v>9.4719999999999995</c:v>
                </c:pt>
                <c:pt idx="1972">
                  <c:v>9.4779999999999998</c:v>
                </c:pt>
                <c:pt idx="1973">
                  <c:v>9.4829999999999988</c:v>
                </c:pt>
                <c:pt idx="1974">
                  <c:v>9.488999999999999</c:v>
                </c:pt>
                <c:pt idx="1975">
                  <c:v>9.4949999999999992</c:v>
                </c:pt>
                <c:pt idx="1976">
                  <c:v>9.4990000000000006</c:v>
                </c:pt>
                <c:pt idx="1977">
                  <c:v>9.5050000000000008</c:v>
                </c:pt>
                <c:pt idx="1978">
                  <c:v>9.51</c:v>
                </c:pt>
                <c:pt idx="1979">
                  <c:v>9.5149999999999988</c:v>
                </c:pt>
                <c:pt idx="1980">
                  <c:v>9.5200000000000014</c:v>
                </c:pt>
                <c:pt idx="1981">
                  <c:v>9.5239999999999991</c:v>
                </c:pt>
                <c:pt idx="1982">
                  <c:v>9.5290000000000017</c:v>
                </c:pt>
                <c:pt idx="1983">
                  <c:v>9.5349999999999984</c:v>
                </c:pt>
                <c:pt idx="1984">
                  <c:v>9.5389999999999997</c:v>
                </c:pt>
                <c:pt idx="1985">
                  <c:v>9.5449999999999999</c:v>
                </c:pt>
                <c:pt idx="1986">
                  <c:v>9.5490000000000013</c:v>
                </c:pt>
                <c:pt idx="1987">
                  <c:v>9.5550000000000015</c:v>
                </c:pt>
                <c:pt idx="1988">
                  <c:v>9.5610000000000017</c:v>
                </c:pt>
                <c:pt idx="1989">
                  <c:v>9.5649999999999995</c:v>
                </c:pt>
                <c:pt idx="1990">
                  <c:v>9.5690000000000008</c:v>
                </c:pt>
                <c:pt idx="1991">
                  <c:v>9.5729999999999986</c:v>
                </c:pt>
                <c:pt idx="1992">
                  <c:v>9.5789999999999988</c:v>
                </c:pt>
                <c:pt idx="1993">
                  <c:v>9.5830000000000002</c:v>
                </c:pt>
                <c:pt idx="1994">
                  <c:v>9.5870000000000015</c:v>
                </c:pt>
                <c:pt idx="1995">
                  <c:v>9.5909999999999993</c:v>
                </c:pt>
                <c:pt idx="1996">
                  <c:v>9.5950000000000006</c:v>
                </c:pt>
                <c:pt idx="1997">
                  <c:v>9.5989999999999984</c:v>
                </c:pt>
                <c:pt idx="1998">
                  <c:v>9.6029999999999998</c:v>
                </c:pt>
                <c:pt idx="1999">
                  <c:v>9.6079999999999988</c:v>
                </c:pt>
                <c:pt idx="2000">
                  <c:v>9.6120000000000001</c:v>
                </c:pt>
                <c:pt idx="2001">
                  <c:v>9.6210000000000004</c:v>
                </c:pt>
                <c:pt idx="2002">
                  <c:v>9.6270000000000007</c:v>
                </c:pt>
                <c:pt idx="2003">
                  <c:v>9.6319999999999997</c:v>
                </c:pt>
                <c:pt idx="2004">
                  <c:v>9.6379999999999999</c:v>
                </c:pt>
                <c:pt idx="2005">
                  <c:v>9.6429999999999989</c:v>
                </c:pt>
                <c:pt idx="2006">
                  <c:v>9.6489999999999991</c:v>
                </c:pt>
                <c:pt idx="2007">
                  <c:v>9.6549999999999994</c:v>
                </c:pt>
                <c:pt idx="2008">
                  <c:v>9.6599999999999984</c:v>
                </c:pt>
                <c:pt idx="2009">
                  <c:v>9.6650000000000009</c:v>
                </c:pt>
                <c:pt idx="2010">
                  <c:v>9.67</c:v>
                </c:pt>
                <c:pt idx="2011">
                  <c:v>9.6760000000000002</c:v>
                </c:pt>
                <c:pt idx="2012">
                  <c:v>9.6820000000000004</c:v>
                </c:pt>
                <c:pt idx="2013">
                  <c:v>9.6880000000000006</c:v>
                </c:pt>
                <c:pt idx="2014">
                  <c:v>9.6940000000000008</c:v>
                </c:pt>
                <c:pt idx="2015">
                  <c:v>9.6989999999999998</c:v>
                </c:pt>
                <c:pt idx="2016">
                  <c:v>9.7060000000000013</c:v>
                </c:pt>
                <c:pt idx="2017">
                  <c:v>9.7099999999999991</c:v>
                </c:pt>
                <c:pt idx="2018">
                  <c:v>9.7179999999999982</c:v>
                </c:pt>
                <c:pt idx="2019">
                  <c:v>9.7219999999999995</c:v>
                </c:pt>
                <c:pt idx="2020">
                  <c:v>9.7260000000000009</c:v>
                </c:pt>
                <c:pt idx="2021">
                  <c:v>9.7299999999999986</c:v>
                </c:pt>
                <c:pt idx="2022">
                  <c:v>9.7350000000000012</c:v>
                </c:pt>
                <c:pt idx="2023">
                  <c:v>9.738999999999999</c:v>
                </c:pt>
                <c:pt idx="2024">
                  <c:v>9.7430000000000003</c:v>
                </c:pt>
                <c:pt idx="2025">
                  <c:v>9.7470000000000017</c:v>
                </c:pt>
                <c:pt idx="2026">
                  <c:v>9.7509999999999994</c:v>
                </c:pt>
                <c:pt idx="2027">
                  <c:v>9.7550000000000008</c:v>
                </c:pt>
                <c:pt idx="2028">
                  <c:v>9.7589999999999986</c:v>
                </c:pt>
                <c:pt idx="2029">
                  <c:v>9.7629999999999999</c:v>
                </c:pt>
                <c:pt idx="2030">
                  <c:v>9.7679999999999989</c:v>
                </c:pt>
                <c:pt idx="2031">
                  <c:v>9.7750000000000004</c:v>
                </c:pt>
                <c:pt idx="2032">
                  <c:v>9.7799999999999994</c:v>
                </c:pt>
                <c:pt idx="2033">
                  <c:v>9.7859999999999996</c:v>
                </c:pt>
                <c:pt idx="2034">
                  <c:v>9.7909999999999986</c:v>
                </c:pt>
                <c:pt idx="2035">
                  <c:v>9.7969999999999988</c:v>
                </c:pt>
                <c:pt idx="2036">
                  <c:v>9.8020000000000014</c:v>
                </c:pt>
                <c:pt idx="2037">
                  <c:v>9.8070000000000004</c:v>
                </c:pt>
                <c:pt idx="2038">
                  <c:v>9.8130000000000006</c:v>
                </c:pt>
                <c:pt idx="2039">
                  <c:v>9.8190000000000008</c:v>
                </c:pt>
                <c:pt idx="2040">
                  <c:v>9.8229999999999986</c:v>
                </c:pt>
                <c:pt idx="2041">
                  <c:v>9.827</c:v>
                </c:pt>
                <c:pt idx="2042">
                  <c:v>9.831999999999999</c:v>
                </c:pt>
                <c:pt idx="2043">
                  <c:v>9.8379999999999992</c:v>
                </c:pt>
                <c:pt idx="2044">
                  <c:v>9.8429999999999982</c:v>
                </c:pt>
                <c:pt idx="2045">
                  <c:v>9.8469999999999995</c:v>
                </c:pt>
                <c:pt idx="2046">
                  <c:v>9.854000000000001</c:v>
                </c:pt>
                <c:pt idx="2047">
                  <c:v>9.8579999999999988</c:v>
                </c:pt>
                <c:pt idx="2048">
                  <c:v>9.8630000000000013</c:v>
                </c:pt>
                <c:pt idx="2049">
                  <c:v>9.8680000000000003</c:v>
                </c:pt>
                <c:pt idx="2050">
                  <c:v>9.8720000000000017</c:v>
                </c:pt>
                <c:pt idx="2051">
                  <c:v>9.8770000000000007</c:v>
                </c:pt>
                <c:pt idx="2052">
                  <c:v>9.8819999999999997</c:v>
                </c:pt>
                <c:pt idx="2053">
                  <c:v>9.8879999999999999</c:v>
                </c:pt>
                <c:pt idx="2054">
                  <c:v>9.8940000000000001</c:v>
                </c:pt>
                <c:pt idx="2055">
                  <c:v>9.9040000000000017</c:v>
                </c:pt>
                <c:pt idx="2056">
                  <c:v>9.9099999999999984</c:v>
                </c:pt>
                <c:pt idx="2057">
                  <c:v>9.9189999999999987</c:v>
                </c:pt>
                <c:pt idx="2058">
                  <c:v>9.9249999999999989</c:v>
                </c:pt>
                <c:pt idx="2059">
                  <c:v>9.9290000000000003</c:v>
                </c:pt>
                <c:pt idx="2060">
                  <c:v>9.9330000000000016</c:v>
                </c:pt>
                <c:pt idx="2061">
                  <c:v>9.9380000000000006</c:v>
                </c:pt>
                <c:pt idx="2062">
                  <c:v>9.9419999999999984</c:v>
                </c:pt>
                <c:pt idx="2063">
                  <c:v>9.947000000000001</c:v>
                </c:pt>
                <c:pt idx="2064">
                  <c:v>9.9509999999999987</c:v>
                </c:pt>
                <c:pt idx="2065">
                  <c:v>9.9550000000000001</c:v>
                </c:pt>
                <c:pt idx="2066">
                  <c:v>9.9590000000000014</c:v>
                </c:pt>
                <c:pt idx="2067">
                  <c:v>9.9640000000000004</c:v>
                </c:pt>
                <c:pt idx="2068">
                  <c:v>9.9679999999999982</c:v>
                </c:pt>
                <c:pt idx="2069">
                  <c:v>9.9719999999999995</c:v>
                </c:pt>
                <c:pt idx="2070">
                  <c:v>9.9779999999999998</c:v>
                </c:pt>
                <c:pt idx="2071">
                  <c:v>9.984</c:v>
                </c:pt>
                <c:pt idx="2072">
                  <c:v>9.99</c:v>
                </c:pt>
                <c:pt idx="2073">
                  <c:v>9.9949999999999992</c:v>
                </c:pt>
                <c:pt idx="2074">
                  <c:v>9.9999999999999982</c:v>
                </c:pt>
                <c:pt idx="2075">
                  <c:v>10.005000000000001</c:v>
                </c:pt>
                <c:pt idx="2076">
                  <c:v>10.01</c:v>
                </c:pt>
                <c:pt idx="2077">
                  <c:v>10.016</c:v>
                </c:pt>
                <c:pt idx="2078">
                  <c:v>10.022</c:v>
                </c:pt>
                <c:pt idx="2079">
                  <c:v>10.028</c:v>
                </c:pt>
                <c:pt idx="2080">
                  <c:v>10.032999999999999</c:v>
                </c:pt>
                <c:pt idx="2081">
                  <c:v>10.037000000000001</c:v>
                </c:pt>
                <c:pt idx="2082">
                  <c:v>10.042</c:v>
                </c:pt>
                <c:pt idx="2083">
                  <c:v>10.046000000000001</c:v>
                </c:pt>
                <c:pt idx="2084">
                  <c:v>10.049999999999999</c:v>
                </c:pt>
                <c:pt idx="2085">
                  <c:v>10.055000000000001</c:v>
                </c:pt>
                <c:pt idx="2086">
                  <c:v>10.06</c:v>
                </c:pt>
                <c:pt idx="2087">
                  <c:v>10.066000000000001</c:v>
                </c:pt>
                <c:pt idx="2088">
                  <c:v>10.071</c:v>
                </c:pt>
                <c:pt idx="2089">
                  <c:v>10.078000000000001</c:v>
                </c:pt>
                <c:pt idx="2090">
                  <c:v>10.083</c:v>
                </c:pt>
                <c:pt idx="2091">
                  <c:v>10.087000000000002</c:v>
                </c:pt>
                <c:pt idx="2092">
                  <c:v>10.092000000000001</c:v>
                </c:pt>
                <c:pt idx="2093">
                  <c:v>10.097</c:v>
                </c:pt>
                <c:pt idx="2094">
                  <c:v>10.101000000000001</c:v>
                </c:pt>
                <c:pt idx="2095">
                  <c:v>10.104999999999999</c:v>
                </c:pt>
                <c:pt idx="2096">
                  <c:v>10.109</c:v>
                </c:pt>
                <c:pt idx="2097">
                  <c:v>10.115</c:v>
                </c:pt>
                <c:pt idx="2098">
                  <c:v>10.119999999999999</c:v>
                </c:pt>
                <c:pt idx="2099">
                  <c:v>10.127999999999998</c:v>
                </c:pt>
                <c:pt idx="2100">
                  <c:v>10.133999999999999</c:v>
                </c:pt>
                <c:pt idx="2101">
                  <c:v>10.139000000000001</c:v>
                </c:pt>
                <c:pt idx="2102">
                  <c:v>10.145000000000001</c:v>
                </c:pt>
                <c:pt idx="2103">
                  <c:v>10.151000000000002</c:v>
                </c:pt>
                <c:pt idx="2104">
                  <c:v>10.156999999999998</c:v>
                </c:pt>
                <c:pt idx="2105">
                  <c:v>10.162999999999998</c:v>
                </c:pt>
                <c:pt idx="2106">
                  <c:v>10.168999999999999</c:v>
                </c:pt>
                <c:pt idx="2107">
                  <c:v>10.174999999999999</c:v>
                </c:pt>
                <c:pt idx="2108">
                  <c:v>10.180000000000001</c:v>
                </c:pt>
                <c:pt idx="2109">
                  <c:v>10.185</c:v>
                </c:pt>
                <c:pt idx="2110">
                  <c:v>10.19</c:v>
                </c:pt>
                <c:pt idx="2111">
                  <c:v>10.194999999999999</c:v>
                </c:pt>
                <c:pt idx="2112">
                  <c:v>10.200000000000001</c:v>
                </c:pt>
                <c:pt idx="2113">
                  <c:v>10.205</c:v>
                </c:pt>
                <c:pt idx="2114">
                  <c:v>10.209000000000001</c:v>
                </c:pt>
                <c:pt idx="2115">
                  <c:v>10.214</c:v>
                </c:pt>
                <c:pt idx="2116">
                  <c:v>10.217000000000001</c:v>
                </c:pt>
                <c:pt idx="2117">
                  <c:v>10.223999999999998</c:v>
                </c:pt>
                <c:pt idx="2118">
                  <c:v>10.228</c:v>
                </c:pt>
                <c:pt idx="2119">
                  <c:v>10.234</c:v>
                </c:pt>
                <c:pt idx="2120">
                  <c:v>10.238000000000001</c:v>
                </c:pt>
                <c:pt idx="2121">
                  <c:v>10.241999999999999</c:v>
                </c:pt>
                <c:pt idx="2122">
                  <c:v>10.246</c:v>
                </c:pt>
                <c:pt idx="2123">
                  <c:v>10.255000000000001</c:v>
                </c:pt>
                <c:pt idx="2124">
                  <c:v>10.26</c:v>
                </c:pt>
                <c:pt idx="2125">
                  <c:v>10.267000000000001</c:v>
                </c:pt>
                <c:pt idx="2126">
                  <c:v>10.270999999999999</c:v>
                </c:pt>
                <c:pt idx="2127">
                  <c:v>10.275</c:v>
                </c:pt>
                <c:pt idx="2128">
                  <c:v>10.279000000000002</c:v>
                </c:pt>
                <c:pt idx="2129">
                  <c:v>10.284000000000001</c:v>
                </c:pt>
                <c:pt idx="2130">
                  <c:v>10.287999999999998</c:v>
                </c:pt>
                <c:pt idx="2131">
                  <c:v>10.290999999999999</c:v>
                </c:pt>
                <c:pt idx="2132">
                  <c:v>10.296000000000001</c:v>
                </c:pt>
                <c:pt idx="2133">
                  <c:v>10.301</c:v>
                </c:pt>
                <c:pt idx="2134">
                  <c:v>10.305999999999999</c:v>
                </c:pt>
                <c:pt idx="2135">
                  <c:v>10.311999999999999</c:v>
                </c:pt>
                <c:pt idx="2136">
                  <c:v>10.318</c:v>
                </c:pt>
                <c:pt idx="2137">
                  <c:v>10.322999999999999</c:v>
                </c:pt>
                <c:pt idx="2138">
                  <c:v>10.33</c:v>
                </c:pt>
                <c:pt idx="2139">
                  <c:v>10.334999999999999</c:v>
                </c:pt>
                <c:pt idx="2140">
                  <c:v>10.340999999999999</c:v>
                </c:pt>
                <c:pt idx="2141">
                  <c:v>10.348000000000001</c:v>
                </c:pt>
                <c:pt idx="2142">
                  <c:v>10.354000000000001</c:v>
                </c:pt>
                <c:pt idx="2143">
                  <c:v>10.357999999999999</c:v>
                </c:pt>
                <c:pt idx="2144">
                  <c:v>10.362</c:v>
                </c:pt>
                <c:pt idx="2145">
                  <c:v>10.366999999999999</c:v>
                </c:pt>
                <c:pt idx="2146">
                  <c:v>10.372000000000002</c:v>
                </c:pt>
                <c:pt idx="2147">
                  <c:v>10.377000000000001</c:v>
                </c:pt>
                <c:pt idx="2148">
                  <c:v>10.380999999999998</c:v>
                </c:pt>
                <c:pt idx="2149">
                  <c:v>10.385</c:v>
                </c:pt>
                <c:pt idx="2150">
                  <c:v>10.389000000000001</c:v>
                </c:pt>
                <c:pt idx="2151">
                  <c:v>10.394</c:v>
                </c:pt>
                <c:pt idx="2152">
                  <c:v>10.398000000000001</c:v>
                </c:pt>
                <c:pt idx="2153">
                  <c:v>10.401999999999999</c:v>
                </c:pt>
                <c:pt idx="2154">
                  <c:v>10.409000000000001</c:v>
                </c:pt>
                <c:pt idx="2155">
                  <c:v>10.414</c:v>
                </c:pt>
                <c:pt idx="2156">
                  <c:v>10.418000000000001</c:v>
                </c:pt>
                <c:pt idx="2157">
                  <c:v>10.424000000000001</c:v>
                </c:pt>
                <c:pt idx="2158">
                  <c:v>10.429</c:v>
                </c:pt>
                <c:pt idx="2159">
                  <c:v>10.435</c:v>
                </c:pt>
                <c:pt idx="2160">
                  <c:v>10.44</c:v>
                </c:pt>
                <c:pt idx="2161">
                  <c:v>10.444999999999999</c:v>
                </c:pt>
                <c:pt idx="2162">
                  <c:v>10.450000000000001</c:v>
                </c:pt>
                <c:pt idx="2163">
                  <c:v>10.456000000000001</c:v>
                </c:pt>
                <c:pt idx="2164">
                  <c:v>10.462000000000002</c:v>
                </c:pt>
                <c:pt idx="2165">
                  <c:v>10.467999999999998</c:v>
                </c:pt>
                <c:pt idx="2166">
                  <c:v>10.473999999999998</c:v>
                </c:pt>
                <c:pt idx="2167">
                  <c:v>10.479999999999999</c:v>
                </c:pt>
                <c:pt idx="2168">
                  <c:v>10.485000000000001</c:v>
                </c:pt>
                <c:pt idx="2169">
                  <c:v>10.49</c:v>
                </c:pt>
                <c:pt idx="2170">
                  <c:v>10.494999999999999</c:v>
                </c:pt>
                <c:pt idx="2171">
                  <c:v>10.500999999999999</c:v>
                </c:pt>
                <c:pt idx="2172">
                  <c:v>10.505999999999998</c:v>
                </c:pt>
                <c:pt idx="2173">
                  <c:v>10.511999999999999</c:v>
                </c:pt>
                <c:pt idx="2174">
                  <c:v>10.517000000000001</c:v>
                </c:pt>
                <c:pt idx="2175">
                  <c:v>10.523999999999999</c:v>
                </c:pt>
                <c:pt idx="2176">
                  <c:v>10.528</c:v>
                </c:pt>
                <c:pt idx="2177">
                  <c:v>10.531999999999998</c:v>
                </c:pt>
                <c:pt idx="2178">
                  <c:v>10.537999999999998</c:v>
                </c:pt>
                <c:pt idx="2179">
                  <c:v>10.542</c:v>
                </c:pt>
                <c:pt idx="2180">
                  <c:v>10.546999999999999</c:v>
                </c:pt>
                <c:pt idx="2181">
                  <c:v>10.551</c:v>
                </c:pt>
                <c:pt idx="2182">
                  <c:v>10.555000000000001</c:v>
                </c:pt>
                <c:pt idx="2183">
                  <c:v>10.558999999999999</c:v>
                </c:pt>
                <c:pt idx="2184">
                  <c:v>10.563999999999998</c:v>
                </c:pt>
                <c:pt idx="2185">
                  <c:v>10.568</c:v>
                </c:pt>
                <c:pt idx="2186">
                  <c:v>10.572000000000001</c:v>
                </c:pt>
                <c:pt idx="2187">
                  <c:v>10.575999999999999</c:v>
                </c:pt>
                <c:pt idx="2188">
                  <c:v>10.581000000000001</c:v>
                </c:pt>
                <c:pt idx="2189">
                  <c:v>10.587000000000002</c:v>
                </c:pt>
                <c:pt idx="2190">
                  <c:v>10.590999999999999</c:v>
                </c:pt>
                <c:pt idx="2191">
                  <c:v>10.595000000000001</c:v>
                </c:pt>
                <c:pt idx="2192">
                  <c:v>10.601000000000001</c:v>
                </c:pt>
                <c:pt idx="2193">
                  <c:v>10.604999999999999</c:v>
                </c:pt>
                <c:pt idx="2194">
                  <c:v>10.609</c:v>
                </c:pt>
                <c:pt idx="2195">
                  <c:v>10.613999999999999</c:v>
                </c:pt>
                <c:pt idx="2196">
                  <c:v>10.618</c:v>
                </c:pt>
                <c:pt idx="2197">
                  <c:v>10.624000000000001</c:v>
                </c:pt>
                <c:pt idx="2198">
                  <c:v>10.629</c:v>
                </c:pt>
                <c:pt idx="2199">
                  <c:v>10.635</c:v>
                </c:pt>
                <c:pt idx="2200">
                  <c:v>10.641</c:v>
                </c:pt>
                <c:pt idx="2201">
                  <c:v>10.647</c:v>
                </c:pt>
                <c:pt idx="2202">
                  <c:v>10.653</c:v>
                </c:pt>
                <c:pt idx="2203">
                  <c:v>10.659000000000001</c:v>
                </c:pt>
                <c:pt idx="2204">
                  <c:v>10.665000000000001</c:v>
                </c:pt>
                <c:pt idx="2205">
                  <c:v>10.671000000000001</c:v>
                </c:pt>
                <c:pt idx="2206">
                  <c:v>10.676</c:v>
                </c:pt>
                <c:pt idx="2207">
                  <c:v>10.680999999999999</c:v>
                </c:pt>
                <c:pt idx="2208">
                  <c:v>10.686000000000002</c:v>
                </c:pt>
                <c:pt idx="2209">
                  <c:v>10.697999999999999</c:v>
                </c:pt>
                <c:pt idx="2210">
                  <c:v>10.703999999999999</c:v>
                </c:pt>
                <c:pt idx="2211">
                  <c:v>10.709000000000001</c:v>
                </c:pt>
                <c:pt idx="2212">
                  <c:v>10.717000000000001</c:v>
                </c:pt>
                <c:pt idx="2213">
                  <c:v>10.720999999999998</c:v>
                </c:pt>
                <c:pt idx="2214">
                  <c:v>10.726999999999999</c:v>
                </c:pt>
                <c:pt idx="2215">
                  <c:v>10.734</c:v>
                </c:pt>
                <c:pt idx="2216">
                  <c:v>10.738000000000001</c:v>
                </c:pt>
                <c:pt idx="2217">
                  <c:v>10.741999999999999</c:v>
                </c:pt>
                <c:pt idx="2218">
                  <c:v>10.747000000000002</c:v>
                </c:pt>
                <c:pt idx="2219">
                  <c:v>10.752000000000001</c:v>
                </c:pt>
                <c:pt idx="2220">
                  <c:v>10.755999999999998</c:v>
                </c:pt>
                <c:pt idx="2221">
                  <c:v>10.76</c:v>
                </c:pt>
                <c:pt idx="2222">
                  <c:v>10.764999999999999</c:v>
                </c:pt>
                <c:pt idx="2223">
                  <c:v>10.769</c:v>
                </c:pt>
                <c:pt idx="2224">
                  <c:v>10.773000000000001</c:v>
                </c:pt>
                <c:pt idx="2225">
                  <c:v>10.779000000000002</c:v>
                </c:pt>
                <c:pt idx="2226">
                  <c:v>10.784999999999998</c:v>
                </c:pt>
                <c:pt idx="2227">
                  <c:v>10.790000000000001</c:v>
                </c:pt>
                <c:pt idx="2228">
                  <c:v>10.796000000000001</c:v>
                </c:pt>
                <c:pt idx="2229">
                  <c:v>10.801</c:v>
                </c:pt>
                <c:pt idx="2230">
                  <c:v>10.807</c:v>
                </c:pt>
                <c:pt idx="2231">
                  <c:v>10.813999999999998</c:v>
                </c:pt>
                <c:pt idx="2232">
                  <c:v>10.819000000000001</c:v>
                </c:pt>
                <c:pt idx="2233">
                  <c:v>10.825000000000001</c:v>
                </c:pt>
                <c:pt idx="2234">
                  <c:v>10.83</c:v>
                </c:pt>
                <c:pt idx="2235">
                  <c:v>10.834999999999999</c:v>
                </c:pt>
                <c:pt idx="2236">
                  <c:v>10.840000000000002</c:v>
                </c:pt>
                <c:pt idx="2237">
                  <c:v>10.845999999999998</c:v>
                </c:pt>
                <c:pt idx="2238">
                  <c:v>10.85</c:v>
                </c:pt>
                <c:pt idx="2239">
                  <c:v>10.854999999999999</c:v>
                </c:pt>
                <c:pt idx="2240">
                  <c:v>10.860999999999999</c:v>
                </c:pt>
                <c:pt idx="2241">
                  <c:v>10.866999999999999</c:v>
                </c:pt>
                <c:pt idx="2242">
                  <c:v>10.871</c:v>
                </c:pt>
                <c:pt idx="2243">
                  <c:v>10.875999999999999</c:v>
                </c:pt>
                <c:pt idx="2244">
                  <c:v>10.882</c:v>
                </c:pt>
                <c:pt idx="2245">
                  <c:v>10.886000000000001</c:v>
                </c:pt>
                <c:pt idx="2246">
                  <c:v>10.891</c:v>
                </c:pt>
                <c:pt idx="2247">
                  <c:v>10.895999999999999</c:v>
                </c:pt>
                <c:pt idx="2248">
                  <c:v>10.9</c:v>
                </c:pt>
                <c:pt idx="2249">
                  <c:v>10.904999999999999</c:v>
                </c:pt>
                <c:pt idx="2250">
                  <c:v>10.909999999999998</c:v>
                </c:pt>
                <c:pt idx="2251">
                  <c:v>10.915000000000001</c:v>
                </c:pt>
                <c:pt idx="2252">
                  <c:v>10.918999999999999</c:v>
                </c:pt>
                <c:pt idx="2253">
                  <c:v>10.926</c:v>
                </c:pt>
                <c:pt idx="2254">
                  <c:v>10.930000000000001</c:v>
                </c:pt>
                <c:pt idx="2255">
                  <c:v>10.935</c:v>
                </c:pt>
                <c:pt idx="2256">
                  <c:v>10.938000000000001</c:v>
                </c:pt>
                <c:pt idx="2257">
                  <c:v>10.943</c:v>
                </c:pt>
                <c:pt idx="2258">
                  <c:v>10.947000000000001</c:v>
                </c:pt>
                <c:pt idx="2259">
                  <c:v>10.950999999999999</c:v>
                </c:pt>
                <c:pt idx="2260">
                  <c:v>10.956999999999999</c:v>
                </c:pt>
                <c:pt idx="2261">
                  <c:v>10.962000000000002</c:v>
                </c:pt>
                <c:pt idx="2262">
                  <c:v>10.967999999999998</c:v>
                </c:pt>
                <c:pt idx="2263">
                  <c:v>10.973999999999998</c:v>
                </c:pt>
                <c:pt idx="2264">
                  <c:v>10.979000000000001</c:v>
                </c:pt>
                <c:pt idx="2265">
                  <c:v>10.985000000000001</c:v>
                </c:pt>
                <c:pt idx="2266">
                  <c:v>10.991000000000001</c:v>
                </c:pt>
                <c:pt idx="2267">
                  <c:v>10.996</c:v>
                </c:pt>
                <c:pt idx="2268">
                  <c:v>11.000999999999999</c:v>
                </c:pt>
                <c:pt idx="2269">
                  <c:v>11.005999999999998</c:v>
                </c:pt>
                <c:pt idx="2270">
                  <c:v>11.011999999999999</c:v>
                </c:pt>
                <c:pt idx="2271">
                  <c:v>11.017000000000001</c:v>
                </c:pt>
                <c:pt idx="2272">
                  <c:v>11.022</c:v>
                </c:pt>
                <c:pt idx="2273">
                  <c:v>11.028</c:v>
                </c:pt>
                <c:pt idx="2274">
                  <c:v>11.034000000000001</c:v>
                </c:pt>
                <c:pt idx="2275">
                  <c:v>11.039</c:v>
                </c:pt>
                <c:pt idx="2276">
                  <c:v>11.043999999999999</c:v>
                </c:pt>
                <c:pt idx="2277">
                  <c:v>11.049000000000001</c:v>
                </c:pt>
                <c:pt idx="2278">
                  <c:v>11.055000000000001</c:v>
                </c:pt>
                <c:pt idx="2279">
                  <c:v>11.058999999999999</c:v>
                </c:pt>
                <c:pt idx="2280">
                  <c:v>11.063999999999998</c:v>
                </c:pt>
                <c:pt idx="2281">
                  <c:v>11.068</c:v>
                </c:pt>
                <c:pt idx="2282">
                  <c:v>11.072000000000001</c:v>
                </c:pt>
                <c:pt idx="2283">
                  <c:v>11.075999999999999</c:v>
                </c:pt>
                <c:pt idx="2284">
                  <c:v>11.08</c:v>
                </c:pt>
                <c:pt idx="2285">
                  <c:v>11.084999999999999</c:v>
                </c:pt>
                <c:pt idx="2286">
                  <c:v>11.089</c:v>
                </c:pt>
                <c:pt idx="2287">
                  <c:v>11.093999999999999</c:v>
                </c:pt>
                <c:pt idx="2288">
                  <c:v>11.101000000000001</c:v>
                </c:pt>
                <c:pt idx="2289">
                  <c:v>11.106</c:v>
                </c:pt>
                <c:pt idx="2290">
                  <c:v>11.110999999999999</c:v>
                </c:pt>
                <c:pt idx="2291">
                  <c:v>11.12</c:v>
                </c:pt>
                <c:pt idx="2292">
                  <c:v>11.124999999999998</c:v>
                </c:pt>
                <c:pt idx="2293">
                  <c:v>11.13</c:v>
                </c:pt>
                <c:pt idx="2294">
                  <c:v>11.135</c:v>
                </c:pt>
                <c:pt idx="2295">
                  <c:v>11.138</c:v>
                </c:pt>
                <c:pt idx="2296">
                  <c:v>11.142000000000001</c:v>
                </c:pt>
                <c:pt idx="2297">
                  <c:v>11.15</c:v>
                </c:pt>
                <c:pt idx="2298">
                  <c:v>11.154999999999999</c:v>
                </c:pt>
                <c:pt idx="2299">
                  <c:v>11.161</c:v>
                </c:pt>
                <c:pt idx="2300">
                  <c:v>11.165000000000001</c:v>
                </c:pt>
                <c:pt idx="2301">
                  <c:v>11.171000000000001</c:v>
                </c:pt>
                <c:pt idx="2302">
                  <c:v>11.176</c:v>
                </c:pt>
                <c:pt idx="2303">
                  <c:v>11.180999999999999</c:v>
                </c:pt>
                <c:pt idx="2304">
                  <c:v>11.186999999999999</c:v>
                </c:pt>
                <c:pt idx="2305">
                  <c:v>11.191999999999998</c:v>
                </c:pt>
                <c:pt idx="2306">
                  <c:v>11.199</c:v>
                </c:pt>
                <c:pt idx="2307">
                  <c:v>11.203999999999999</c:v>
                </c:pt>
                <c:pt idx="2308">
                  <c:v>11.208</c:v>
                </c:pt>
                <c:pt idx="2309">
                  <c:v>11.215000000000002</c:v>
                </c:pt>
                <c:pt idx="2310">
                  <c:v>11.218999999999999</c:v>
                </c:pt>
                <c:pt idx="2311">
                  <c:v>11.223000000000001</c:v>
                </c:pt>
                <c:pt idx="2312">
                  <c:v>11.229000000000001</c:v>
                </c:pt>
                <c:pt idx="2313">
                  <c:v>11.232999999999999</c:v>
                </c:pt>
                <c:pt idx="2314">
                  <c:v>11.237</c:v>
                </c:pt>
                <c:pt idx="2315">
                  <c:v>11.241000000000001</c:v>
                </c:pt>
                <c:pt idx="2316">
                  <c:v>11.247000000000002</c:v>
                </c:pt>
                <c:pt idx="2317">
                  <c:v>11.250999999999999</c:v>
                </c:pt>
                <c:pt idx="2318">
                  <c:v>11.255999999999998</c:v>
                </c:pt>
                <c:pt idx="2319">
                  <c:v>11.261999999999999</c:v>
                </c:pt>
                <c:pt idx="2320">
                  <c:v>11.267000000000001</c:v>
                </c:pt>
                <c:pt idx="2321">
                  <c:v>11.273000000000001</c:v>
                </c:pt>
                <c:pt idx="2322">
                  <c:v>11.278</c:v>
                </c:pt>
                <c:pt idx="2323">
                  <c:v>11.284999999999998</c:v>
                </c:pt>
                <c:pt idx="2324">
                  <c:v>11.290000000000001</c:v>
                </c:pt>
                <c:pt idx="2325">
                  <c:v>11.295</c:v>
                </c:pt>
                <c:pt idx="2326">
                  <c:v>11.301</c:v>
                </c:pt>
                <c:pt idx="2327">
                  <c:v>11.305000000000001</c:v>
                </c:pt>
                <c:pt idx="2328">
                  <c:v>11.308999999999999</c:v>
                </c:pt>
                <c:pt idx="2329">
                  <c:v>11.313000000000001</c:v>
                </c:pt>
                <c:pt idx="2330">
                  <c:v>11.318</c:v>
                </c:pt>
                <c:pt idx="2331">
                  <c:v>11.322000000000001</c:v>
                </c:pt>
                <c:pt idx="2332">
                  <c:v>11.325999999999999</c:v>
                </c:pt>
                <c:pt idx="2333">
                  <c:v>11.33</c:v>
                </c:pt>
                <c:pt idx="2334">
                  <c:v>11.334999999999999</c:v>
                </c:pt>
                <c:pt idx="2335">
                  <c:v>11.340000000000002</c:v>
                </c:pt>
                <c:pt idx="2336">
                  <c:v>11.345999999999998</c:v>
                </c:pt>
                <c:pt idx="2337">
                  <c:v>11.351000000000001</c:v>
                </c:pt>
                <c:pt idx="2338">
                  <c:v>11.356</c:v>
                </c:pt>
                <c:pt idx="2339">
                  <c:v>11.362</c:v>
                </c:pt>
                <c:pt idx="2340">
                  <c:v>11.366999999999999</c:v>
                </c:pt>
                <c:pt idx="2341">
                  <c:v>11.372000000000002</c:v>
                </c:pt>
                <c:pt idx="2342">
                  <c:v>11.377999999999998</c:v>
                </c:pt>
                <c:pt idx="2343">
                  <c:v>11.383000000000001</c:v>
                </c:pt>
                <c:pt idx="2344">
                  <c:v>11.386999999999999</c:v>
                </c:pt>
                <c:pt idx="2345">
                  <c:v>11.391</c:v>
                </c:pt>
                <c:pt idx="2346">
                  <c:v>11.395000000000001</c:v>
                </c:pt>
                <c:pt idx="2347">
                  <c:v>11.398999999999999</c:v>
                </c:pt>
                <c:pt idx="2348">
                  <c:v>11.404999999999999</c:v>
                </c:pt>
                <c:pt idx="2349">
                  <c:v>11.411</c:v>
                </c:pt>
                <c:pt idx="2350">
                  <c:v>11.415999999999999</c:v>
                </c:pt>
                <c:pt idx="2351">
                  <c:v>11.421000000000001</c:v>
                </c:pt>
                <c:pt idx="2352">
                  <c:v>11.424999999999999</c:v>
                </c:pt>
                <c:pt idx="2353">
                  <c:v>11.430999999999999</c:v>
                </c:pt>
                <c:pt idx="2354">
                  <c:v>11.433999999999999</c:v>
                </c:pt>
                <c:pt idx="2355">
                  <c:v>11.438999999999998</c:v>
                </c:pt>
                <c:pt idx="2356">
                  <c:v>11.443</c:v>
                </c:pt>
                <c:pt idx="2357">
                  <c:v>11.447000000000001</c:v>
                </c:pt>
                <c:pt idx="2358">
                  <c:v>11.450999999999999</c:v>
                </c:pt>
                <c:pt idx="2359">
                  <c:v>11.456999999999999</c:v>
                </c:pt>
                <c:pt idx="2360">
                  <c:v>11.462000000000002</c:v>
                </c:pt>
                <c:pt idx="2361">
                  <c:v>11.467999999999998</c:v>
                </c:pt>
                <c:pt idx="2362">
                  <c:v>11.472</c:v>
                </c:pt>
                <c:pt idx="2363">
                  <c:v>11.476000000000001</c:v>
                </c:pt>
                <c:pt idx="2364">
                  <c:v>11.479999999999999</c:v>
                </c:pt>
                <c:pt idx="2365">
                  <c:v>11.484</c:v>
                </c:pt>
                <c:pt idx="2366">
                  <c:v>11.488999999999999</c:v>
                </c:pt>
                <c:pt idx="2367">
                  <c:v>11.493</c:v>
                </c:pt>
                <c:pt idx="2368">
                  <c:v>11.497000000000002</c:v>
                </c:pt>
                <c:pt idx="2369">
                  <c:v>11.500999999999999</c:v>
                </c:pt>
                <c:pt idx="2370">
                  <c:v>11.505000000000001</c:v>
                </c:pt>
                <c:pt idx="2371">
                  <c:v>11.508999999999999</c:v>
                </c:pt>
                <c:pt idx="2372">
                  <c:v>11.513</c:v>
                </c:pt>
                <c:pt idx="2373">
                  <c:v>11.517999999999999</c:v>
                </c:pt>
                <c:pt idx="2374">
                  <c:v>11.522</c:v>
                </c:pt>
                <c:pt idx="2375">
                  <c:v>11.526000000000002</c:v>
                </c:pt>
                <c:pt idx="2376">
                  <c:v>11.53</c:v>
                </c:pt>
                <c:pt idx="2377">
                  <c:v>11.534000000000001</c:v>
                </c:pt>
                <c:pt idx="2378">
                  <c:v>11.540000000000001</c:v>
                </c:pt>
                <c:pt idx="2379">
                  <c:v>11.543999999999999</c:v>
                </c:pt>
                <c:pt idx="2380">
                  <c:v>11.549000000000001</c:v>
                </c:pt>
                <c:pt idx="2381">
                  <c:v>11.552999999999999</c:v>
                </c:pt>
                <c:pt idx="2382">
                  <c:v>11.558000000000002</c:v>
                </c:pt>
                <c:pt idx="2383">
                  <c:v>11.561999999999999</c:v>
                </c:pt>
                <c:pt idx="2384">
                  <c:v>11.566999999999998</c:v>
                </c:pt>
                <c:pt idx="2385">
                  <c:v>11.571</c:v>
                </c:pt>
                <c:pt idx="2386">
                  <c:v>11.575000000000001</c:v>
                </c:pt>
                <c:pt idx="2387">
                  <c:v>11.578999999999999</c:v>
                </c:pt>
                <c:pt idx="2388">
                  <c:v>11.583</c:v>
                </c:pt>
                <c:pt idx="2389">
                  <c:v>11.587000000000002</c:v>
                </c:pt>
                <c:pt idx="2390">
                  <c:v>11.592000000000001</c:v>
                </c:pt>
                <c:pt idx="2391">
                  <c:v>11.595999999999998</c:v>
                </c:pt>
                <c:pt idx="2392">
                  <c:v>11.601000000000001</c:v>
                </c:pt>
                <c:pt idx="2393">
                  <c:v>11.606</c:v>
                </c:pt>
                <c:pt idx="2394">
                  <c:v>11.610000000000001</c:v>
                </c:pt>
                <c:pt idx="2395">
                  <c:v>11.613999999999999</c:v>
                </c:pt>
                <c:pt idx="2396">
                  <c:v>11.618</c:v>
                </c:pt>
                <c:pt idx="2397">
                  <c:v>11.624999999999998</c:v>
                </c:pt>
                <c:pt idx="2398">
                  <c:v>11.629</c:v>
                </c:pt>
                <c:pt idx="2399">
                  <c:v>11.633999999999999</c:v>
                </c:pt>
                <c:pt idx="2400">
                  <c:v>11.638</c:v>
                </c:pt>
                <c:pt idx="2401">
                  <c:v>11.642999999999999</c:v>
                </c:pt>
                <c:pt idx="2402">
                  <c:v>11.647</c:v>
                </c:pt>
                <c:pt idx="2403">
                  <c:v>11.651000000000002</c:v>
                </c:pt>
                <c:pt idx="2404">
                  <c:v>11.654999999999999</c:v>
                </c:pt>
                <c:pt idx="2405">
                  <c:v>11.659000000000001</c:v>
                </c:pt>
                <c:pt idx="2406">
                  <c:v>11.664</c:v>
                </c:pt>
                <c:pt idx="2407">
                  <c:v>11.668000000000001</c:v>
                </c:pt>
                <c:pt idx="2408">
                  <c:v>11.671999999999999</c:v>
                </c:pt>
                <c:pt idx="2409">
                  <c:v>11.677000000000001</c:v>
                </c:pt>
                <c:pt idx="2410">
                  <c:v>11.680000000000001</c:v>
                </c:pt>
                <c:pt idx="2411">
                  <c:v>11.693</c:v>
                </c:pt>
                <c:pt idx="2412">
                  <c:v>11.697000000000001</c:v>
                </c:pt>
                <c:pt idx="2413">
                  <c:v>11.700999999999999</c:v>
                </c:pt>
                <c:pt idx="2414">
                  <c:v>11.705</c:v>
                </c:pt>
                <c:pt idx="2415">
                  <c:v>11.709000000000001</c:v>
                </c:pt>
                <c:pt idx="2416">
                  <c:v>11.714</c:v>
                </c:pt>
                <c:pt idx="2417">
                  <c:v>11.717999999999998</c:v>
                </c:pt>
                <c:pt idx="2418">
                  <c:v>11.722</c:v>
                </c:pt>
                <c:pt idx="2419">
                  <c:v>11.726000000000001</c:v>
                </c:pt>
                <c:pt idx="2420">
                  <c:v>11.729000000000001</c:v>
                </c:pt>
                <c:pt idx="2421">
                  <c:v>11.734</c:v>
                </c:pt>
                <c:pt idx="2422">
                  <c:v>11.738000000000001</c:v>
                </c:pt>
                <c:pt idx="2423">
                  <c:v>11.741999999999999</c:v>
                </c:pt>
                <c:pt idx="2424">
                  <c:v>11.747000000000002</c:v>
                </c:pt>
                <c:pt idx="2425">
                  <c:v>11.752000000000001</c:v>
                </c:pt>
                <c:pt idx="2426">
                  <c:v>11.755999999999998</c:v>
                </c:pt>
                <c:pt idx="2427">
                  <c:v>11.76</c:v>
                </c:pt>
                <c:pt idx="2428">
                  <c:v>11.764000000000001</c:v>
                </c:pt>
                <c:pt idx="2429">
                  <c:v>11.769</c:v>
                </c:pt>
                <c:pt idx="2430">
                  <c:v>11.773000000000001</c:v>
                </c:pt>
                <c:pt idx="2431">
                  <c:v>11.776999999999999</c:v>
                </c:pt>
                <c:pt idx="2432">
                  <c:v>11.781000000000001</c:v>
                </c:pt>
                <c:pt idx="2433">
                  <c:v>11.784999999999998</c:v>
                </c:pt>
                <c:pt idx="2434">
                  <c:v>11.789</c:v>
                </c:pt>
                <c:pt idx="2435">
                  <c:v>11.793000000000001</c:v>
                </c:pt>
                <c:pt idx="2436">
                  <c:v>11.799000000000001</c:v>
                </c:pt>
                <c:pt idx="2437">
                  <c:v>11.802999999999999</c:v>
                </c:pt>
                <c:pt idx="2438">
                  <c:v>11.808999999999999</c:v>
                </c:pt>
                <c:pt idx="2439">
                  <c:v>11.813999999999998</c:v>
                </c:pt>
                <c:pt idx="2440">
                  <c:v>11.819000000000001</c:v>
                </c:pt>
                <c:pt idx="2441">
                  <c:v>11.822999999999999</c:v>
                </c:pt>
                <c:pt idx="2442">
                  <c:v>11.827</c:v>
                </c:pt>
                <c:pt idx="2443">
                  <c:v>11.831000000000001</c:v>
                </c:pt>
                <c:pt idx="2444">
                  <c:v>11.834999999999999</c:v>
                </c:pt>
                <c:pt idx="2445">
                  <c:v>11.839</c:v>
                </c:pt>
                <c:pt idx="2446">
                  <c:v>11.842999999999998</c:v>
                </c:pt>
                <c:pt idx="2447">
                  <c:v>11.848000000000001</c:v>
                </c:pt>
                <c:pt idx="2448">
                  <c:v>11.851999999999999</c:v>
                </c:pt>
                <c:pt idx="2449">
                  <c:v>11.856</c:v>
                </c:pt>
                <c:pt idx="2450">
                  <c:v>11.860000000000001</c:v>
                </c:pt>
                <c:pt idx="2451">
                  <c:v>11.865</c:v>
                </c:pt>
                <c:pt idx="2452">
                  <c:v>11.869000000000002</c:v>
                </c:pt>
                <c:pt idx="2453">
                  <c:v>11.872999999999999</c:v>
                </c:pt>
                <c:pt idx="2454">
                  <c:v>11.877000000000001</c:v>
                </c:pt>
                <c:pt idx="2455">
                  <c:v>11.880999999999998</c:v>
                </c:pt>
                <c:pt idx="2456">
                  <c:v>11.886000000000001</c:v>
                </c:pt>
                <c:pt idx="2457">
                  <c:v>11.889999999999999</c:v>
                </c:pt>
                <c:pt idx="2458">
                  <c:v>11.894</c:v>
                </c:pt>
                <c:pt idx="2459">
                  <c:v>11.898000000000001</c:v>
                </c:pt>
                <c:pt idx="2460">
                  <c:v>11.911</c:v>
                </c:pt>
                <c:pt idx="2461">
                  <c:v>11.915000000000001</c:v>
                </c:pt>
                <c:pt idx="2462">
                  <c:v>11.918999999999999</c:v>
                </c:pt>
                <c:pt idx="2463">
                  <c:v>11.924999999999999</c:v>
                </c:pt>
                <c:pt idx="2464">
                  <c:v>11.929</c:v>
                </c:pt>
                <c:pt idx="2465">
                  <c:v>11.932</c:v>
                </c:pt>
                <c:pt idx="2466">
                  <c:v>11.936999999999999</c:v>
                </c:pt>
                <c:pt idx="2467">
                  <c:v>11.941999999999998</c:v>
                </c:pt>
                <c:pt idx="2468">
                  <c:v>11.946</c:v>
                </c:pt>
                <c:pt idx="2469">
                  <c:v>11.953000000000001</c:v>
                </c:pt>
                <c:pt idx="2470">
                  <c:v>11.959000000000001</c:v>
                </c:pt>
                <c:pt idx="2471">
                  <c:v>11.964</c:v>
                </c:pt>
                <c:pt idx="2472">
                  <c:v>11.967999999999998</c:v>
                </c:pt>
                <c:pt idx="2473">
                  <c:v>11.973000000000001</c:v>
                </c:pt>
                <c:pt idx="2474">
                  <c:v>11.978</c:v>
                </c:pt>
                <c:pt idx="2475">
                  <c:v>11.982000000000001</c:v>
                </c:pt>
                <c:pt idx="2476">
                  <c:v>11.987</c:v>
                </c:pt>
                <c:pt idx="2477">
                  <c:v>11.993</c:v>
                </c:pt>
                <c:pt idx="2478">
                  <c:v>11.997000000000002</c:v>
                </c:pt>
                <c:pt idx="2479">
                  <c:v>12.000999999999999</c:v>
                </c:pt>
                <c:pt idx="2480">
                  <c:v>12.005000000000001</c:v>
                </c:pt>
                <c:pt idx="2481">
                  <c:v>12.008999999999999</c:v>
                </c:pt>
                <c:pt idx="2482">
                  <c:v>12.013</c:v>
                </c:pt>
                <c:pt idx="2483">
                  <c:v>12.017000000000001</c:v>
                </c:pt>
                <c:pt idx="2484">
                  <c:v>12.020999999999999</c:v>
                </c:pt>
                <c:pt idx="2485">
                  <c:v>12.025</c:v>
                </c:pt>
                <c:pt idx="2486">
                  <c:v>12.029000000000002</c:v>
                </c:pt>
                <c:pt idx="2487">
                  <c:v>12.034999999999998</c:v>
                </c:pt>
                <c:pt idx="2488">
                  <c:v>12.037999999999998</c:v>
                </c:pt>
                <c:pt idx="2489">
                  <c:v>12.042</c:v>
                </c:pt>
                <c:pt idx="2490">
                  <c:v>12.046999999999999</c:v>
                </c:pt>
                <c:pt idx="2491">
                  <c:v>12.051</c:v>
                </c:pt>
                <c:pt idx="2492">
                  <c:v>12.055000000000001</c:v>
                </c:pt>
                <c:pt idx="2493">
                  <c:v>12.058999999999999</c:v>
                </c:pt>
                <c:pt idx="2494">
                  <c:v>12.063000000000001</c:v>
                </c:pt>
                <c:pt idx="2495">
                  <c:v>12.066999999999998</c:v>
                </c:pt>
                <c:pt idx="2496">
                  <c:v>12.071</c:v>
                </c:pt>
                <c:pt idx="2497">
                  <c:v>12.075000000000001</c:v>
                </c:pt>
                <c:pt idx="2498">
                  <c:v>12.078999999999999</c:v>
                </c:pt>
                <c:pt idx="2499">
                  <c:v>12.083</c:v>
                </c:pt>
                <c:pt idx="2500">
                  <c:v>12.087000000000002</c:v>
                </c:pt>
                <c:pt idx="2501">
                  <c:v>12.090999999999999</c:v>
                </c:pt>
                <c:pt idx="2502">
                  <c:v>12.095000000000001</c:v>
                </c:pt>
                <c:pt idx="2503">
                  <c:v>12.101000000000001</c:v>
                </c:pt>
                <c:pt idx="2504">
                  <c:v>12.104999999999999</c:v>
                </c:pt>
                <c:pt idx="2505">
                  <c:v>12.109</c:v>
                </c:pt>
                <c:pt idx="2506">
                  <c:v>12.115</c:v>
                </c:pt>
                <c:pt idx="2507">
                  <c:v>12.119000000000002</c:v>
                </c:pt>
                <c:pt idx="2508">
                  <c:v>12.122999999999999</c:v>
                </c:pt>
                <c:pt idx="2509">
                  <c:v>12.127999999999998</c:v>
                </c:pt>
                <c:pt idx="2510">
                  <c:v>12.132</c:v>
                </c:pt>
                <c:pt idx="2511">
                  <c:v>12.136000000000001</c:v>
                </c:pt>
                <c:pt idx="2512">
                  <c:v>12.139999999999999</c:v>
                </c:pt>
                <c:pt idx="2513">
                  <c:v>12.144</c:v>
                </c:pt>
                <c:pt idx="2514">
                  <c:v>12.148000000000001</c:v>
                </c:pt>
                <c:pt idx="2515">
                  <c:v>12.151999999999999</c:v>
                </c:pt>
                <c:pt idx="2516">
                  <c:v>12.156000000000001</c:v>
                </c:pt>
                <c:pt idx="2517">
                  <c:v>12.159999999999998</c:v>
                </c:pt>
                <c:pt idx="2518">
                  <c:v>12.165000000000001</c:v>
                </c:pt>
                <c:pt idx="2519">
                  <c:v>12.177000000000001</c:v>
                </c:pt>
                <c:pt idx="2520">
                  <c:v>12.180999999999999</c:v>
                </c:pt>
                <c:pt idx="2521">
                  <c:v>12.185</c:v>
                </c:pt>
                <c:pt idx="2522">
                  <c:v>12.188999999999998</c:v>
                </c:pt>
                <c:pt idx="2523">
                  <c:v>12.193</c:v>
                </c:pt>
                <c:pt idx="2524">
                  <c:v>12.197999999999999</c:v>
                </c:pt>
                <c:pt idx="2525">
                  <c:v>12.200999999999999</c:v>
                </c:pt>
                <c:pt idx="2526">
                  <c:v>12.206000000000001</c:v>
                </c:pt>
                <c:pt idx="2527">
                  <c:v>12.209999999999999</c:v>
                </c:pt>
                <c:pt idx="2528">
                  <c:v>12.214</c:v>
                </c:pt>
                <c:pt idx="2529">
                  <c:v>12.217999999999998</c:v>
                </c:pt>
                <c:pt idx="2530">
                  <c:v>12.222</c:v>
                </c:pt>
                <c:pt idx="2531">
                  <c:v>12.228</c:v>
                </c:pt>
                <c:pt idx="2532">
                  <c:v>12.232000000000001</c:v>
                </c:pt>
                <c:pt idx="2533">
                  <c:v>12.235999999999999</c:v>
                </c:pt>
                <c:pt idx="2534">
                  <c:v>12.241000000000001</c:v>
                </c:pt>
                <c:pt idx="2535">
                  <c:v>12.246</c:v>
                </c:pt>
                <c:pt idx="2536">
                  <c:v>12.249999999999998</c:v>
                </c:pt>
                <c:pt idx="2537">
                  <c:v>12.254</c:v>
                </c:pt>
                <c:pt idx="2538">
                  <c:v>12.258000000000001</c:v>
                </c:pt>
                <c:pt idx="2539">
                  <c:v>12.261999999999999</c:v>
                </c:pt>
                <c:pt idx="2540">
                  <c:v>12.267000000000001</c:v>
                </c:pt>
                <c:pt idx="2541">
                  <c:v>12.270000000000001</c:v>
                </c:pt>
                <c:pt idx="2542">
                  <c:v>12.275</c:v>
                </c:pt>
                <c:pt idx="2543">
                  <c:v>12.279000000000002</c:v>
                </c:pt>
                <c:pt idx="2544">
                  <c:v>12.282999999999999</c:v>
                </c:pt>
                <c:pt idx="2545">
                  <c:v>12.287000000000001</c:v>
                </c:pt>
                <c:pt idx="2546">
                  <c:v>12.293000000000001</c:v>
                </c:pt>
                <c:pt idx="2547">
                  <c:v>12.296999999999999</c:v>
                </c:pt>
                <c:pt idx="2548">
                  <c:v>12.302000000000001</c:v>
                </c:pt>
                <c:pt idx="2549">
                  <c:v>12.308000000000002</c:v>
                </c:pt>
                <c:pt idx="2550">
                  <c:v>12.311999999999999</c:v>
                </c:pt>
                <c:pt idx="2551">
                  <c:v>12.318</c:v>
                </c:pt>
                <c:pt idx="2552">
                  <c:v>12.322000000000001</c:v>
                </c:pt>
                <c:pt idx="2553">
                  <c:v>12.325999999999999</c:v>
                </c:pt>
                <c:pt idx="2554">
                  <c:v>12.33</c:v>
                </c:pt>
                <c:pt idx="2555">
                  <c:v>12.334999999999999</c:v>
                </c:pt>
                <c:pt idx="2556">
                  <c:v>12.339</c:v>
                </c:pt>
                <c:pt idx="2557">
                  <c:v>12.343999999999999</c:v>
                </c:pt>
                <c:pt idx="2558">
                  <c:v>12.348000000000001</c:v>
                </c:pt>
                <c:pt idx="2559">
                  <c:v>12.353</c:v>
                </c:pt>
                <c:pt idx="2560">
                  <c:v>12.357999999999999</c:v>
                </c:pt>
                <c:pt idx="2561">
                  <c:v>12.362</c:v>
                </c:pt>
                <c:pt idx="2562">
                  <c:v>12.366000000000001</c:v>
                </c:pt>
                <c:pt idx="2563">
                  <c:v>12.37</c:v>
                </c:pt>
                <c:pt idx="2564">
                  <c:v>12.374000000000001</c:v>
                </c:pt>
                <c:pt idx="2565">
                  <c:v>12.379</c:v>
                </c:pt>
                <c:pt idx="2566">
                  <c:v>12.382</c:v>
                </c:pt>
                <c:pt idx="2567">
                  <c:v>12.386999999999999</c:v>
                </c:pt>
                <c:pt idx="2568">
                  <c:v>12.389999999999999</c:v>
                </c:pt>
                <c:pt idx="2569">
                  <c:v>12.394</c:v>
                </c:pt>
                <c:pt idx="2570">
                  <c:v>12.398000000000001</c:v>
                </c:pt>
                <c:pt idx="2571">
                  <c:v>12.403</c:v>
                </c:pt>
                <c:pt idx="2572">
                  <c:v>12.406999999999998</c:v>
                </c:pt>
                <c:pt idx="2573">
                  <c:v>12.411</c:v>
                </c:pt>
                <c:pt idx="2574">
                  <c:v>12.415999999999999</c:v>
                </c:pt>
                <c:pt idx="2575">
                  <c:v>12.42</c:v>
                </c:pt>
                <c:pt idx="2576">
                  <c:v>12.424000000000001</c:v>
                </c:pt>
                <c:pt idx="2577">
                  <c:v>12.427999999999999</c:v>
                </c:pt>
                <c:pt idx="2578">
                  <c:v>12.433999999999999</c:v>
                </c:pt>
                <c:pt idx="2579">
                  <c:v>12.438000000000001</c:v>
                </c:pt>
                <c:pt idx="2580">
                  <c:v>12.441999999999998</c:v>
                </c:pt>
                <c:pt idx="2581">
                  <c:v>12.447000000000001</c:v>
                </c:pt>
                <c:pt idx="2582">
                  <c:v>12.452</c:v>
                </c:pt>
                <c:pt idx="2583">
                  <c:v>12.456000000000001</c:v>
                </c:pt>
                <c:pt idx="2584">
                  <c:v>12.459999999999999</c:v>
                </c:pt>
                <c:pt idx="2585">
                  <c:v>12.464</c:v>
                </c:pt>
                <c:pt idx="2586">
                  <c:v>12.47</c:v>
                </c:pt>
                <c:pt idx="2587">
                  <c:v>12.476000000000001</c:v>
                </c:pt>
                <c:pt idx="2588">
                  <c:v>12.479999999999999</c:v>
                </c:pt>
                <c:pt idx="2589">
                  <c:v>12.485999999999999</c:v>
                </c:pt>
                <c:pt idx="2590">
                  <c:v>12.491000000000001</c:v>
                </c:pt>
                <c:pt idx="2591">
                  <c:v>12.494999999999999</c:v>
                </c:pt>
                <c:pt idx="2592">
                  <c:v>12.499999999999998</c:v>
                </c:pt>
                <c:pt idx="2593">
                  <c:v>12.505999999999998</c:v>
                </c:pt>
                <c:pt idx="2594">
                  <c:v>12.511000000000001</c:v>
                </c:pt>
                <c:pt idx="2595">
                  <c:v>12.517000000000001</c:v>
                </c:pt>
                <c:pt idx="2596">
                  <c:v>12.523000000000001</c:v>
                </c:pt>
                <c:pt idx="2597">
                  <c:v>12.528</c:v>
                </c:pt>
                <c:pt idx="2598">
                  <c:v>12.532999999999999</c:v>
                </c:pt>
                <c:pt idx="2599">
                  <c:v>12.537000000000001</c:v>
                </c:pt>
                <c:pt idx="2600">
                  <c:v>12.543999999999999</c:v>
                </c:pt>
                <c:pt idx="2601">
                  <c:v>12.548</c:v>
                </c:pt>
                <c:pt idx="2602">
                  <c:v>12.552999999999999</c:v>
                </c:pt>
                <c:pt idx="2603">
                  <c:v>12.56</c:v>
                </c:pt>
                <c:pt idx="2604">
                  <c:v>12.563999999999998</c:v>
                </c:pt>
                <c:pt idx="2605">
                  <c:v>12.569000000000001</c:v>
                </c:pt>
                <c:pt idx="2606">
                  <c:v>12.572999999999999</c:v>
                </c:pt>
                <c:pt idx="2607">
                  <c:v>12.577</c:v>
                </c:pt>
                <c:pt idx="2608">
                  <c:v>12.581999999999999</c:v>
                </c:pt>
                <c:pt idx="2609">
                  <c:v>12.586</c:v>
                </c:pt>
                <c:pt idx="2610">
                  <c:v>12.590999999999999</c:v>
                </c:pt>
                <c:pt idx="2611">
                  <c:v>12.598000000000001</c:v>
                </c:pt>
                <c:pt idx="2612">
                  <c:v>12.604000000000001</c:v>
                </c:pt>
                <c:pt idx="2613">
                  <c:v>12.609</c:v>
                </c:pt>
                <c:pt idx="2614">
                  <c:v>12.613000000000001</c:v>
                </c:pt>
                <c:pt idx="2615">
                  <c:v>12.619000000000002</c:v>
                </c:pt>
                <c:pt idx="2616">
                  <c:v>12.624999999999998</c:v>
                </c:pt>
                <c:pt idx="2617">
                  <c:v>12.629</c:v>
                </c:pt>
                <c:pt idx="2618">
                  <c:v>12.633999999999999</c:v>
                </c:pt>
                <c:pt idx="2619">
                  <c:v>12.639999999999999</c:v>
                </c:pt>
                <c:pt idx="2620">
                  <c:v>12.645000000000001</c:v>
                </c:pt>
                <c:pt idx="2621">
                  <c:v>12.651000000000002</c:v>
                </c:pt>
                <c:pt idx="2622">
                  <c:v>12.656999999999998</c:v>
                </c:pt>
                <c:pt idx="2623">
                  <c:v>12.662999999999998</c:v>
                </c:pt>
                <c:pt idx="2624">
                  <c:v>12.668999999999999</c:v>
                </c:pt>
                <c:pt idx="2625">
                  <c:v>12.674000000000001</c:v>
                </c:pt>
                <c:pt idx="2626">
                  <c:v>12.679</c:v>
                </c:pt>
                <c:pt idx="2627">
                  <c:v>12.688999999999998</c:v>
                </c:pt>
                <c:pt idx="2628">
                  <c:v>12.694000000000001</c:v>
                </c:pt>
                <c:pt idx="2629">
                  <c:v>12.699</c:v>
                </c:pt>
                <c:pt idx="2630">
                  <c:v>12.703999999999999</c:v>
                </c:pt>
                <c:pt idx="2631">
                  <c:v>12.708</c:v>
                </c:pt>
                <c:pt idx="2632">
                  <c:v>12.714</c:v>
                </c:pt>
                <c:pt idx="2633">
                  <c:v>12.72</c:v>
                </c:pt>
                <c:pt idx="2634">
                  <c:v>12.723999999999998</c:v>
                </c:pt>
                <c:pt idx="2635">
                  <c:v>12.731</c:v>
                </c:pt>
                <c:pt idx="2636">
                  <c:v>12.737</c:v>
                </c:pt>
                <c:pt idx="2637">
                  <c:v>12.741000000000001</c:v>
                </c:pt>
                <c:pt idx="2638">
                  <c:v>12.747000000000002</c:v>
                </c:pt>
                <c:pt idx="2639">
                  <c:v>12.752999999999998</c:v>
                </c:pt>
                <c:pt idx="2640">
                  <c:v>12.757</c:v>
                </c:pt>
                <c:pt idx="2641">
                  <c:v>12.761000000000001</c:v>
                </c:pt>
                <c:pt idx="2642">
                  <c:v>12.767999999999999</c:v>
                </c:pt>
                <c:pt idx="2643">
                  <c:v>12.770999999999999</c:v>
                </c:pt>
                <c:pt idx="2644">
                  <c:v>12.776000000000002</c:v>
                </c:pt>
                <c:pt idx="2645">
                  <c:v>12.781000000000001</c:v>
                </c:pt>
                <c:pt idx="2646">
                  <c:v>12.786</c:v>
                </c:pt>
                <c:pt idx="2647">
                  <c:v>12.790999999999999</c:v>
                </c:pt>
                <c:pt idx="2648">
                  <c:v>12.798</c:v>
                </c:pt>
                <c:pt idx="2649">
                  <c:v>12.802999999999999</c:v>
                </c:pt>
                <c:pt idx="2650">
                  <c:v>12.807</c:v>
                </c:pt>
                <c:pt idx="2651">
                  <c:v>12.811000000000002</c:v>
                </c:pt>
                <c:pt idx="2652">
                  <c:v>12.816999999999998</c:v>
                </c:pt>
                <c:pt idx="2653">
                  <c:v>12.822999999999999</c:v>
                </c:pt>
                <c:pt idx="2654">
                  <c:v>12.828000000000001</c:v>
                </c:pt>
                <c:pt idx="2655">
                  <c:v>12.831999999999999</c:v>
                </c:pt>
                <c:pt idx="2656">
                  <c:v>12.836</c:v>
                </c:pt>
                <c:pt idx="2657">
                  <c:v>12.840000000000002</c:v>
                </c:pt>
                <c:pt idx="2658">
                  <c:v>12.845000000000001</c:v>
                </c:pt>
                <c:pt idx="2659">
                  <c:v>12.848999999999998</c:v>
                </c:pt>
                <c:pt idx="2660">
                  <c:v>12.853</c:v>
                </c:pt>
                <c:pt idx="2661">
                  <c:v>12.857000000000001</c:v>
                </c:pt>
                <c:pt idx="2662">
                  <c:v>12.860999999999999</c:v>
                </c:pt>
                <c:pt idx="2663">
                  <c:v>12.866000000000001</c:v>
                </c:pt>
                <c:pt idx="2664">
                  <c:v>12.87</c:v>
                </c:pt>
                <c:pt idx="2665">
                  <c:v>12.874000000000001</c:v>
                </c:pt>
                <c:pt idx="2666">
                  <c:v>12.877999999999998</c:v>
                </c:pt>
                <c:pt idx="2667">
                  <c:v>12.882</c:v>
                </c:pt>
                <c:pt idx="2668">
                  <c:v>12.886999999999999</c:v>
                </c:pt>
                <c:pt idx="2669">
                  <c:v>12.891</c:v>
                </c:pt>
                <c:pt idx="2670">
                  <c:v>12.895000000000001</c:v>
                </c:pt>
                <c:pt idx="2671">
                  <c:v>12.898999999999999</c:v>
                </c:pt>
                <c:pt idx="2672">
                  <c:v>12.904000000000002</c:v>
                </c:pt>
                <c:pt idx="2673">
                  <c:v>12.907999999999999</c:v>
                </c:pt>
                <c:pt idx="2674">
                  <c:v>12.912999999999998</c:v>
                </c:pt>
                <c:pt idx="2675">
                  <c:v>12.918000000000001</c:v>
                </c:pt>
                <c:pt idx="2676">
                  <c:v>12.921999999999999</c:v>
                </c:pt>
                <c:pt idx="2677">
                  <c:v>12.927999999999999</c:v>
                </c:pt>
                <c:pt idx="2678">
                  <c:v>12.933999999999999</c:v>
                </c:pt>
                <c:pt idx="2679">
                  <c:v>12.938999999999998</c:v>
                </c:pt>
                <c:pt idx="2680">
                  <c:v>12.944000000000001</c:v>
                </c:pt>
                <c:pt idx="2681">
                  <c:v>12.947999999999999</c:v>
                </c:pt>
                <c:pt idx="2682">
                  <c:v>12.953000000000001</c:v>
                </c:pt>
                <c:pt idx="2683">
                  <c:v>12.965000000000002</c:v>
                </c:pt>
                <c:pt idx="2684">
                  <c:v>12.970999999999998</c:v>
                </c:pt>
                <c:pt idx="2685">
                  <c:v>12.975</c:v>
                </c:pt>
                <c:pt idx="2686">
                  <c:v>12.979000000000001</c:v>
                </c:pt>
                <c:pt idx="2687">
                  <c:v>12.984</c:v>
                </c:pt>
                <c:pt idx="2688">
                  <c:v>12.988000000000001</c:v>
                </c:pt>
                <c:pt idx="2689">
                  <c:v>12.996</c:v>
                </c:pt>
                <c:pt idx="2690">
                  <c:v>12.999999999999998</c:v>
                </c:pt>
                <c:pt idx="2691">
                  <c:v>13.004</c:v>
                </c:pt>
                <c:pt idx="2692">
                  <c:v>13.008000000000001</c:v>
                </c:pt>
                <c:pt idx="2693">
                  <c:v>13.011999999999999</c:v>
                </c:pt>
                <c:pt idx="2694">
                  <c:v>13.020000000000001</c:v>
                </c:pt>
                <c:pt idx="2695">
                  <c:v>13.023999999999999</c:v>
                </c:pt>
                <c:pt idx="2696">
                  <c:v>13.028</c:v>
                </c:pt>
                <c:pt idx="2697">
                  <c:v>13.032999999999999</c:v>
                </c:pt>
                <c:pt idx="2698">
                  <c:v>13.037999999999998</c:v>
                </c:pt>
                <c:pt idx="2699">
                  <c:v>13.042</c:v>
                </c:pt>
                <c:pt idx="2700">
                  <c:v>13.046999999999999</c:v>
                </c:pt>
                <c:pt idx="2701">
                  <c:v>13.051</c:v>
                </c:pt>
                <c:pt idx="2702">
                  <c:v>13.055999999999999</c:v>
                </c:pt>
                <c:pt idx="2703">
                  <c:v>13.061999999999999</c:v>
                </c:pt>
                <c:pt idx="2704">
                  <c:v>13.066999999999998</c:v>
                </c:pt>
                <c:pt idx="2705">
                  <c:v>13.072000000000001</c:v>
                </c:pt>
                <c:pt idx="2706">
                  <c:v>13.078999999999999</c:v>
                </c:pt>
                <c:pt idx="2707">
                  <c:v>13.083</c:v>
                </c:pt>
                <c:pt idx="2708">
                  <c:v>13.087000000000002</c:v>
                </c:pt>
                <c:pt idx="2709">
                  <c:v>13.090999999999999</c:v>
                </c:pt>
                <c:pt idx="2710">
                  <c:v>13.095999999999998</c:v>
                </c:pt>
                <c:pt idx="2711">
                  <c:v>13.1</c:v>
                </c:pt>
                <c:pt idx="2712">
                  <c:v>13.104999999999999</c:v>
                </c:pt>
                <c:pt idx="2713">
                  <c:v>13.109</c:v>
                </c:pt>
                <c:pt idx="2714">
                  <c:v>13.113999999999999</c:v>
                </c:pt>
                <c:pt idx="2715">
                  <c:v>13.119000000000002</c:v>
                </c:pt>
                <c:pt idx="2716">
                  <c:v>13.125999999999999</c:v>
                </c:pt>
                <c:pt idx="2717">
                  <c:v>13.13</c:v>
                </c:pt>
                <c:pt idx="2718">
                  <c:v>13.135</c:v>
                </c:pt>
                <c:pt idx="2719">
                  <c:v>13.139000000000001</c:v>
                </c:pt>
                <c:pt idx="2720">
                  <c:v>13.144</c:v>
                </c:pt>
                <c:pt idx="2721">
                  <c:v>13.148999999999999</c:v>
                </c:pt>
                <c:pt idx="2722">
                  <c:v>13.153</c:v>
                </c:pt>
                <c:pt idx="2723">
                  <c:v>13.156999999999998</c:v>
                </c:pt>
                <c:pt idx="2724">
                  <c:v>13.161</c:v>
                </c:pt>
                <c:pt idx="2725">
                  <c:v>13.165999999999999</c:v>
                </c:pt>
                <c:pt idx="2726">
                  <c:v>13.17</c:v>
                </c:pt>
                <c:pt idx="2727">
                  <c:v>13.174999999999999</c:v>
                </c:pt>
                <c:pt idx="2728">
                  <c:v>13.180999999999999</c:v>
                </c:pt>
                <c:pt idx="2729">
                  <c:v>13.185</c:v>
                </c:pt>
                <c:pt idx="2730">
                  <c:v>13.188999999999998</c:v>
                </c:pt>
                <c:pt idx="2731">
                  <c:v>13.194999999999999</c:v>
                </c:pt>
                <c:pt idx="2732">
                  <c:v>13.199</c:v>
                </c:pt>
                <c:pt idx="2733">
                  <c:v>13.203999999999999</c:v>
                </c:pt>
                <c:pt idx="2734">
                  <c:v>13.208</c:v>
                </c:pt>
                <c:pt idx="2735">
                  <c:v>13.212999999999999</c:v>
                </c:pt>
                <c:pt idx="2736">
                  <c:v>13.217000000000001</c:v>
                </c:pt>
                <c:pt idx="2737">
                  <c:v>13.220999999999998</c:v>
                </c:pt>
                <c:pt idx="2738">
                  <c:v>13.225</c:v>
                </c:pt>
                <c:pt idx="2739">
                  <c:v>13.229000000000001</c:v>
                </c:pt>
                <c:pt idx="2740">
                  <c:v>13.232999999999999</c:v>
                </c:pt>
                <c:pt idx="2741">
                  <c:v>13.238000000000001</c:v>
                </c:pt>
                <c:pt idx="2742">
                  <c:v>13.241999999999999</c:v>
                </c:pt>
                <c:pt idx="2743">
                  <c:v>13.247999999999999</c:v>
                </c:pt>
                <c:pt idx="2744">
                  <c:v>13.252000000000001</c:v>
                </c:pt>
                <c:pt idx="2745">
                  <c:v>13.257</c:v>
                </c:pt>
                <c:pt idx="2746">
                  <c:v>13.261999999999999</c:v>
                </c:pt>
                <c:pt idx="2747">
                  <c:v>13.267000000000001</c:v>
                </c:pt>
                <c:pt idx="2748">
                  <c:v>13.270999999999999</c:v>
                </c:pt>
                <c:pt idx="2749">
                  <c:v>13.275</c:v>
                </c:pt>
                <c:pt idx="2750">
                  <c:v>13.279000000000002</c:v>
                </c:pt>
                <c:pt idx="2751">
                  <c:v>13.284000000000001</c:v>
                </c:pt>
                <c:pt idx="2752">
                  <c:v>13.287999999999998</c:v>
                </c:pt>
                <c:pt idx="2753">
                  <c:v>13.292</c:v>
                </c:pt>
                <c:pt idx="2754">
                  <c:v>13.296999999999999</c:v>
                </c:pt>
                <c:pt idx="2755">
                  <c:v>13.301</c:v>
                </c:pt>
                <c:pt idx="2756">
                  <c:v>13.305000000000001</c:v>
                </c:pt>
                <c:pt idx="2757">
                  <c:v>13.308999999999999</c:v>
                </c:pt>
                <c:pt idx="2758">
                  <c:v>13.313999999999998</c:v>
                </c:pt>
                <c:pt idx="2759">
                  <c:v>13.319000000000001</c:v>
                </c:pt>
                <c:pt idx="2760">
                  <c:v>13.325000000000001</c:v>
                </c:pt>
                <c:pt idx="2761">
                  <c:v>13.33</c:v>
                </c:pt>
                <c:pt idx="2762">
                  <c:v>13.334999999999999</c:v>
                </c:pt>
                <c:pt idx="2763">
                  <c:v>13.339</c:v>
                </c:pt>
                <c:pt idx="2764">
                  <c:v>13.342999999999998</c:v>
                </c:pt>
                <c:pt idx="2765">
                  <c:v>13.354999999999999</c:v>
                </c:pt>
                <c:pt idx="2766">
                  <c:v>13.360000000000001</c:v>
                </c:pt>
                <c:pt idx="2767">
                  <c:v>13.365</c:v>
                </c:pt>
                <c:pt idx="2768">
                  <c:v>13.369000000000002</c:v>
                </c:pt>
                <c:pt idx="2769">
                  <c:v>13.372999999999999</c:v>
                </c:pt>
                <c:pt idx="2770">
                  <c:v>13.377999999999998</c:v>
                </c:pt>
                <c:pt idx="2771">
                  <c:v>13.382</c:v>
                </c:pt>
                <c:pt idx="2772">
                  <c:v>13.386999999999999</c:v>
                </c:pt>
                <c:pt idx="2773">
                  <c:v>13.391</c:v>
                </c:pt>
                <c:pt idx="2774">
                  <c:v>13.395000000000001</c:v>
                </c:pt>
                <c:pt idx="2775">
                  <c:v>13.398999999999999</c:v>
                </c:pt>
                <c:pt idx="2776">
                  <c:v>13.404000000000002</c:v>
                </c:pt>
                <c:pt idx="2777">
                  <c:v>13.407999999999999</c:v>
                </c:pt>
                <c:pt idx="2778">
                  <c:v>13.412000000000001</c:v>
                </c:pt>
                <c:pt idx="2779">
                  <c:v>13.417</c:v>
                </c:pt>
                <c:pt idx="2780">
                  <c:v>13.421000000000001</c:v>
                </c:pt>
                <c:pt idx="2781">
                  <c:v>13.424999999999999</c:v>
                </c:pt>
                <c:pt idx="2782">
                  <c:v>13.429</c:v>
                </c:pt>
                <c:pt idx="2783">
                  <c:v>13.433999999999999</c:v>
                </c:pt>
                <c:pt idx="2784">
                  <c:v>13.438000000000001</c:v>
                </c:pt>
                <c:pt idx="2785">
                  <c:v>13.444000000000001</c:v>
                </c:pt>
                <c:pt idx="2786">
                  <c:v>13.447999999999999</c:v>
                </c:pt>
                <c:pt idx="2787">
                  <c:v>13.452</c:v>
                </c:pt>
                <c:pt idx="2788">
                  <c:v>13.456999999999999</c:v>
                </c:pt>
                <c:pt idx="2789">
                  <c:v>13.461</c:v>
                </c:pt>
                <c:pt idx="2790">
                  <c:v>13.465999999999999</c:v>
                </c:pt>
                <c:pt idx="2791">
                  <c:v>13.47</c:v>
                </c:pt>
                <c:pt idx="2792">
                  <c:v>13.473999999999998</c:v>
                </c:pt>
                <c:pt idx="2793">
                  <c:v>13.478</c:v>
                </c:pt>
                <c:pt idx="2794">
                  <c:v>13.482000000000001</c:v>
                </c:pt>
                <c:pt idx="2795">
                  <c:v>13.485999999999999</c:v>
                </c:pt>
                <c:pt idx="2796">
                  <c:v>13.491000000000001</c:v>
                </c:pt>
                <c:pt idx="2797">
                  <c:v>13.497999999999999</c:v>
                </c:pt>
                <c:pt idx="2798">
                  <c:v>13.504</c:v>
                </c:pt>
                <c:pt idx="2799">
                  <c:v>13.508999999999999</c:v>
                </c:pt>
                <c:pt idx="2800">
                  <c:v>13.514999999999999</c:v>
                </c:pt>
                <c:pt idx="2801">
                  <c:v>13.519</c:v>
                </c:pt>
                <c:pt idx="2802">
                  <c:v>13.525</c:v>
                </c:pt>
                <c:pt idx="2803">
                  <c:v>13.529000000000002</c:v>
                </c:pt>
                <c:pt idx="2804">
                  <c:v>13.532999999999999</c:v>
                </c:pt>
                <c:pt idx="2805">
                  <c:v>13.537999999999998</c:v>
                </c:pt>
                <c:pt idx="2806">
                  <c:v>13.542</c:v>
                </c:pt>
                <c:pt idx="2807">
                  <c:v>13.546999999999999</c:v>
                </c:pt>
                <c:pt idx="2808">
                  <c:v>13.551</c:v>
                </c:pt>
                <c:pt idx="2809">
                  <c:v>13.555000000000001</c:v>
                </c:pt>
                <c:pt idx="2810">
                  <c:v>13.558999999999999</c:v>
                </c:pt>
                <c:pt idx="2811">
                  <c:v>13.563000000000001</c:v>
                </c:pt>
                <c:pt idx="2812">
                  <c:v>13.568</c:v>
                </c:pt>
                <c:pt idx="2813">
                  <c:v>13.571</c:v>
                </c:pt>
                <c:pt idx="2814">
                  <c:v>13.575000000000001</c:v>
                </c:pt>
                <c:pt idx="2815">
                  <c:v>13.58</c:v>
                </c:pt>
                <c:pt idx="2816">
                  <c:v>13.584000000000001</c:v>
                </c:pt>
                <c:pt idx="2817">
                  <c:v>13.587999999999999</c:v>
                </c:pt>
                <c:pt idx="2818">
                  <c:v>13.592000000000001</c:v>
                </c:pt>
                <c:pt idx="2819">
                  <c:v>13.597</c:v>
                </c:pt>
                <c:pt idx="2820">
                  <c:v>13.601000000000001</c:v>
                </c:pt>
                <c:pt idx="2821">
                  <c:v>13.604999999999999</c:v>
                </c:pt>
                <c:pt idx="2822">
                  <c:v>13.610999999999999</c:v>
                </c:pt>
                <c:pt idx="2823">
                  <c:v>13.615</c:v>
                </c:pt>
                <c:pt idx="2824">
                  <c:v>13.619000000000002</c:v>
                </c:pt>
                <c:pt idx="2825">
                  <c:v>13.622999999999999</c:v>
                </c:pt>
                <c:pt idx="2826">
                  <c:v>13.63</c:v>
                </c:pt>
                <c:pt idx="2827">
                  <c:v>13.635</c:v>
                </c:pt>
                <c:pt idx="2828">
                  <c:v>13.639000000000001</c:v>
                </c:pt>
                <c:pt idx="2829">
                  <c:v>13.642999999999999</c:v>
                </c:pt>
                <c:pt idx="2830">
                  <c:v>13.648000000000001</c:v>
                </c:pt>
                <c:pt idx="2831">
                  <c:v>13.651999999999999</c:v>
                </c:pt>
                <c:pt idx="2832">
                  <c:v>13.659000000000001</c:v>
                </c:pt>
                <c:pt idx="2833">
                  <c:v>13.662999999999998</c:v>
                </c:pt>
                <c:pt idx="2834">
                  <c:v>13.668000000000001</c:v>
                </c:pt>
                <c:pt idx="2835">
                  <c:v>13.671999999999999</c:v>
                </c:pt>
                <c:pt idx="2836">
                  <c:v>13.676</c:v>
                </c:pt>
                <c:pt idx="2837">
                  <c:v>13.680000000000001</c:v>
                </c:pt>
                <c:pt idx="2838">
                  <c:v>13.683999999999999</c:v>
                </c:pt>
                <c:pt idx="2839">
                  <c:v>13.688999999999998</c:v>
                </c:pt>
                <c:pt idx="2840">
                  <c:v>13.693</c:v>
                </c:pt>
                <c:pt idx="2841">
                  <c:v>13.697000000000001</c:v>
                </c:pt>
                <c:pt idx="2842">
                  <c:v>13.705</c:v>
                </c:pt>
                <c:pt idx="2843">
                  <c:v>13.709999999999999</c:v>
                </c:pt>
                <c:pt idx="2844">
                  <c:v>13.715000000000002</c:v>
                </c:pt>
                <c:pt idx="2845">
                  <c:v>13.722</c:v>
                </c:pt>
                <c:pt idx="2846">
                  <c:v>13.729000000000001</c:v>
                </c:pt>
                <c:pt idx="2847">
                  <c:v>13.732999999999999</c:v>
                </c:pt>
                <c:pt idx="2848">
                  <c:v>13.738999999999999</c:v>
                </c:pt>
                <c:pt idx="2849">
                  <c:v>13.744000000000002</c:v>
                </c:pt>
                <c:pt idx="2850">
                  <c:v>13.749000000000001</c:v>
                </c:pt>
                <c:pt idx="2851">
                  <c:v>13.755000000000001</c:v>
                </c:pt>
                <c:pt idx="2852">
                  <c:v>13.758999999999999</c:v>
                </c:pt>
                <c:pt idx="2853">
                  <c:v>13.764999999999999</c:v>
                </c:pt>
                <c:pt idx="2854">
                  <c:v>13.770999999999999</c:v>
                </c:pt>
                <c:pt idx="2855">
                  <c:v>13.776000000000002</c:v>
                </c:pt>
                <c:pt idx="2856">
                  <c:v>13.78</c:v>
                </c:pt>
                <c:pt idx="2857">
                  <c:v>13.784000000000001</c:v>
                </c:pt>
                <c:pt idx="2858">
                  <c:v>13.787999999999998</c:v>
                </c:pt>
                <c:pt idx="2859">
                  <c:v>13.792</c:v>
                </c:pt>
                <c:pt idx="2860">
                  <c:v>13.796000000000001</c:v>
                </c:pt>
                <c:pt idx="2861">
                  <c:v>13.801</c:v>
                </c:pt>
                <c:pt idx="2862">
                  <c:v>13.808000000000002</c:v>
                </c:pt>
                <c:pt idx="2863">
                  <c:v>13.811999999999999</c:v>
                </c:pt>
                <c:pt idx="2864">
                  <c:v>13.818</c:v>
                </c:pt>
                <c:pt idx="2865">
                  <c:v>13.822000000000001</c:v>
                </c:pt>
                <c:pt idx="2866">
                  <c:v>13.827</c:v>
                </c:pt>
                <c:pt idx="2867">
                  <c:v>13.833</c:v>
                </c:pt>
                <c:pt idx="2868">
                  <c:v>13.837999999999999</c:v>
                </c:pt>
                <c:pt idx="2869">
                  <c:v>13.842000000000001</c:v>
                </c:pt>
                <c:pt idx="2870">
                  <c:v>13.845999999999998</c:v>
                </c:pt>
                <c:pt idx="2871">
                  <c:v>13.85</c:v>
                </c:pt>
                <c:pt idx="2872">
                  <c:v>13.857000000000001</c:v>
                </c:pt>
                <c:pt idx="2873">
                  <c:v>13.863000000000001</c:v>
                </c:pt>
                <c:pt idx="2874">
                  <c:v>13.866999999999999</c:v>
                </c:pt>
                <c:pt idx="2875">
                  <c:v>13.871</c:v>
                </c:pt>
                <c:pt idx="2876">
                  <c:v>13.874999999999998</c:v>
                </c:pt>
                <c:pt idx="2877">
                  <c:v>13.882</c:v>
                </c:pt>
                <c:pt idx="2878">
                  <c:v>13.886999999999999</c:v>
                </c:pt>
                <c:pt idx="2879">
                  <c:v>13.892999999999999</c:v>
                </c:pt>
                <c:pt idx="2880">
                  <c:v>13.897</c:v>
                </c:pt>
                <c:pt idx="2881">
                  <c:v>13.901000000000002</c:v>
                </c:pt>
                <c:pt idx="2882">
                  <c:v>13.906000000000001</c:v>
                </c:pt>
                <c:pt idx="2883">
                  <c:v>13.911</c:v>
                </c:pt>
                <c:pt idx="2884">
                  <c:v>13.915999999999999</c:v>
                </c:pt>
                <c:pt idx="2885">
                  <c:v>13.923</c:v>
                </c:pt>
                <c:pt idx="2886">
                  <c:v>13.927999999999999</c:v>
                </c:pt>
                <c:pt idx="2887">
                  <c:v>13.932</c:v>
                </c:pt>
                <c:pt idx="2888">
                  <c:v>13.941000000000001</c:v>
                </c:pt>
                <c:pt idx="2889">
                  <c:v>13.944999999999999</c:v>
                </c:pt>
                <c:pt idx="2890">
                  <c:v>13.950000000000001</c:v>
                </c:pt>
                <c:pt idx="2891">
                  <c:v>13.955</c:v>
                </c:pt>
                <c:pt idx="2892">
                  <c:v>13.959000000000001</c:v>
                </c:pt>
                <c:pt idx="2893">
                  <c:v>13.962999999999999</c:v>
                </c:pt>
                <c:pt idx="2894">
                  <c:v>13.968999999999999</c:v>
                </c:pt>
                <c:pt idx="2895">
                  <c:v>13.973000000000001</c:v>
                </c:pt>
                <c:pt idx="2896">
                  <c:v>13.978</c:v>
                </c:pt>
                <c:pt idx="2897">
                  <c:v>13.984</c:v>
                </c:pt>
                <c:pt idx="2898">
                  <c:v>13.99</c:v>
                </c:pt>
                <c:pt idx="2899">
                  <c:v>13.996</c:v>
                </c:pt>
                <c:pt idx="2900">
                  <c:v>14.002000000000001</c:v>
                </c:pt>
                <c:pt idx="2901">
                  <c:v>14.007</c:v>
                </c:pt>
                <c:pt idx="2902">
                  <c:v>14.011000000000001</c:v>
                </c:pt>
                <c:pt idx="2903">
                  <c:v>14.016</c:v>
                </c:pt>
                <c:pt idx="2904">
                  <c:v>14.023000000000001</c:v>
                </c:pt>
                <c:pt idx="2905">
                  <c:v>14.028</c:v>
                </c:pt>
                <c:pt idx="2906">
                  <c:v>14.031999999999998</c:v>
                </c:pt>
                <c:pt idx="2907">
                  <c:v>14.037999999999998</c:v>
                </c:pt>
                <c:pt idx="2908">
                  <c:v>14.042</c:v>
                </c:pt>
                <c:pt idx="2909">
                  <c:v>14.048</c:v>
                </c:pt>
                <c:pt idx="2910">
                  <c:v>14.055000000000001</c:v>
                </c:pt>
                <c:pt idx="2911">
                  <c:v>14.058999999999999</c:v>
                </c:pt>
                <c:pt idx="2912">
                  <c:v>14.063000000000001</c:v>
                </c:pt>
                <c:pt idx="2913">
                  <c:v>14.069000000000001</c:v>
                </c:pt>
                <c:pt idx="2914">
                  <c:v>14.074</c:v>
                </c:pt>
                <c:pt idx="2915">
                  <c:v>14.078000000000001</c:v>
                </c:pt>
                <c:pt idx="2916">
                  <c:v>14.081999999999999</c:v>
                </c:pt>
                <c:pt idx="2917">
                  <c:v>14.089</c:v>
                </c:pt>
                <c:pt idx="2918">
                  <c:v>14.092999999999998</c:v>
                </c:pt>
                <c:pt idx="2919">
                  <c:v>14.098999999999998</c:v>
                </c:pt>
                <c:pt idx="2920">
                  <c:v>14.109</c:v>
                </c:pt>
                <c:pt idx="2921">
                  <c:v>14.115</c:v>
                </c:pt>
                <c:pt idx="2922">
                  <c:v>14.122000000000002</c:v>
                </c:pt>
                <c:pt idx="2923">
                  <c:v>14.127999999999998</c:v>
                </c:pt>
                <c:pt idx="2924">
                  <c:v>14.132</c:v>
                </c:pt>
                <c:pt idx="2925">
                  <c:v>14.138</c:v>
                </c:pt>
                <c:pt idx="2926">
                  <c:v>14.144</c:v>
                </c:pt>
                <c:pt idx="2927">
                  <c:v>14.151000000000002</c:v>
                </c:pt>
                <c:pt idx="2928">
                  <c:v>14.156000000000001</c:v>
                </c:pt>
                <c:pt idx="2929">
                  <c:v>14.159999999999998</c:v>
                </c:pt>
                <c:pt idx="2930">
                  <c:v>14.165000000000001</c:v>
                </c:pt>
                <c:pt idx="2931">
                  <c:v>14.168999999999999</c:v>
                </c:pt>
                <c:pt idx="2932">
                  <c:v>14.173</c:v>
                </c:pt>
                <c:pt idx="2933">
                  <c:v>14.177999999999999</c:v>
                </c:pt>
                <c:pt idx="2934">
                  <c:v>14.182</c:v>
                </c:pt>
                <c:pt idx="2935">
                  <c:v>14.188999999999998</c:v>
                </c:pt>
                <c:pt idx="2936">
                  <c:v>14.196</c:v>
                </c:pt>
                <c:pt idx="2937">
                  <c:v>14.200000000000001</c:v>
                </c:pt>
                <c:pt idx="2938">
                  <c:v>14.206999999999999</c:v>
                </c:pt>
                <c:pt idx="2939">
                  <c:v>14.212000000000002</c:v>
                </c:pt>
                <c:pt idx="2940">
                  <c:v>14.215999999999999</c:v>
                </c:pt>
                <c:pt idx="2941">
                  <c:v>14.223999999999998</c:v>
                </c:pt>
                <c:pt idx="2942">
                  <c:v>14.229000000000001</c:v>
                </c:pt>
                <c:pt idx="2943">
                  <c:v>14.232999999999999</c:v>
                </c:pt>
                <c:pt idx="2944">
                  <c:v>14.24</c:v>
                </c:pt>
                <c:pt idx="2945">
                  <c:v>14.246</c:v>
                </c:pt>
                <c:pt idx="2946">
                  <c:v>14.250999999999999</c:v>
                </c:pt>
                <c:pt idx="2947">
                  <c:v>14.255000000000001</c:v>
                </c:pt>
                <c:pt idx="2948">
                  <c:v>14.26</c:v>
                </c:pt>
                <c:pt idx="2949">
                  <c:v>14.266</c:v>
                </c:pt>
                <c:pt idx="2950">
                  <c:v>14.270999999999999</c:v>
                </c:pt>
                <c:pt idx="2951">
                  <c:v>14.276000000000002</c:v>
                </c:pt>
                <c:pt idx="2952">
                  <c:v>14.281000000000001</c:v>
                </c:pt>
                <c:pt idx="2953">
                  <c:v>14.287999999999998</c:v>
                </c:pt>
                <c:pt idx="2954">
                  <c:v>14.293000000000001</c:v>
                </c:pt>
                <c:pt idx="2955">
                  <c:v>14.299000000000001</c:v>
                </c:pt>
                <c:pt idx="2956">
                  <c:v>14.305000000000001</c:v>
                </c:pt>
                <c:pt idx="2957">
                  <c:v>14.31</c:v>
                </c:pt>
                <c:pt idx="2958">
                  <c:v>14.313999999999998</c:v>
                </c:pt>
                <c:pt idx="2959">
                  <c:v>14.319000000000001</c:v>
                </c:pt>
                <c:pt idx="2960">
                  <c:v>14.324</c:v>
                </c:pt>
                <c:pt idx="2961">
                  <c:v>14.328000000000001</c:v>
                </c:pt>
                <c:pt idx="2962">
                  <c:v>14.331999999999999</c:v>
                </c:pt>
                <c:pt idx="2963">
                  <c:v>14.337999999999999</c:v>
                </c:pt>
                <c:pt idx="2964">
                  <c:v>14.342000000000001</c:v>
                </c:pt>
                <c:pt idx="2965">
                  <c:v>14.345999999999998</c:v>
                </c:pt>
                <c:pt idx="2966">
                  <c:v>14.35</c:v>
                </c:pt>
                <c:pt idx="2967">
                  <c:v>14.356</c:v>
                </c:pt>
                <c:pt idx="2968">
                  <c:v>14.362</c:v>
                </c:pt>
                <c:pt idx="2969">
                  <c:v>14.366999999999999</c:v>
                </c:pt>
                <c:pt idx="2970">
                  <c:v>14.372000000000002</c:v>
                </c:pt>
                <c:pt idx="2971">
                  <c:v>14.375999999999999</c:v>
                </c:pt>
                <c:pt idx="2972">
                  <c:v>14.38</c:v>
                </c:pt>
                <c:pt idx="2973">
                  <c:v>14.385</c:v>
                </c:pt>
                <c:pt idx="2974">
                  <c:v>14.389999999999999</c:v>
                </c:pt>
                <c:pt idx="2975">
                  <c:v>14.394</c:v>
                </c:pt>
                <c:pt idx="2976">
                  <c:v>14.4</c:v>
                </c:pt>
                <c:pt idx="2977">
                  <c:v>14.404000000000002</c:v>
                </c:pt>
                <c:pt idx="2978">
                  <c:v>14.407999999999999</c:v>
                </c:pt>
                <c:pt idx="2979">
                  <c:v>14.415000000000001</c:v>
                </c:pt>
                <c:pt idx="2980">
                  <c:v>14.42</c:v>
                </c:pt>
                <c:pt idx="2981">
                  <c:v>14.424999999999999</c:v>
                </c:pt>
                <c:pt idx="2982">
                  <c:v>14.430999999999999</c:v>
                </c:pt>
                <c:pt idx="2983">
                  <c:v>14.435</c:v>
                </c:pt>
                <c:pt idx="2984">
                  <c:v>14.438999999999998</c:v>
                </c:pt>
                <c:pt idx="2985">
                  <c:v>14.444000000000001</c:v>
                </c:pt>
                <c:pt idx="2986">
                  <c:v>14.447999999999999</c:v>
                </c:pt>
                <c:pt idx="2987">
                  <c:v>14.453999999999999</c:v>
                </c:pt>
                <c:pt idx="2988">
                  <c:v>14.459999999999999</c:v>
                </c:pt>
                <c:pt idx="2989">
                  <c:v>14.464</c:v>
                </c:pt>
                <c:pt idx="2990">
                  <c:v>14.468999999999999</c:v>
                </c:pt>
                <c:pt idx="2991">
                  <c:v>14.473000000000001</c:v>
                </c:pt>
                <c:pt idx="2992">
                  <c:v>14.479000000000001</c:v>
                </c:pt>
                <c:pt idx="2993">
                  <c:v>14.485000000000001</c:v>
                </c:pt>
                <c:pt idx="2994">
                  <c:v>14.49</c:v>
                </c:pt>
                <c:pt idx="2995">
                  <c:v>14.494999999999999</c:v>
                </c:pt>
                <c:pt idx="2996">
                  <c:v>14.500999999999999</c:v>
                </c:pt>
                <c:pt idx="2997">
                  <c:v>14.507</c:v>
                </c:pt>
                <c:pt idx="2998">
                  <c:v>14.511000000000001</c:v>
                </c:pt>
                <c:pt idx="2999">
                  <c:v>14.517000000000001</c:v>
                </c:pt>
                <c:pt idx="3000">
                  <c:v>14.523999999999999</c:v>
                </c:pt>
                <c:pt idx="3001">
                  <c:v>14.526999999999999</c:v>
                </c:pt>
                <c:pt idx="3002">
                  <c:v>14.531000000000001</c:v>
                </c:pt>
                <c:pt idx="3003">
                  <c:v>14.542</c:v>
                </c:pt>
                <c:pt idx="3004">
                  <c:v>14.546999999999999</c:v>
                </c:pt>
                <c:pt idx="3005">
                  <c:v>14.551</c:v>
                </c:pt>
                <c:pt idx="3006">
                  <c:v>14.557</c:v>
                </c:pt>
                <c:pt idx="3007">
                  <c:v>14.561000000000002</c:v>
                </c:pt>
                <c:pt idx="3008">
                  <c:v>14.565</c:v>
                </c:pt>
                <c:pt idx="3009">
                  <c:v>14.571</c:v>
                </c:pt>
                <c:pt idx="3010">
                  <c:v>14.575000000000001</c:v>
                </c:pt>
                <c:pt idx="3011">
                  <c:v>14.578999999999999</c:v>
                </c:pt>
                <c:pt idx="3012">
                  <c:v>14.584000000000001</c:v>
                </c:pt>
                <c:pt idx="3013">
                  <c:v>14.587999999999999</c:v>
                </c:pt>
                <c:pt idx="3014">
                  <c:v>14.592000000000001</c:v>
                </c:pt>
                <c:pt idx="3015">
                  <c:v>14.595999999999998</c:v>
                </c:pt>
                <c:pt idx="3016">
                  <c:v>14.6</c:v>
                </c:pt>
                <c:pt idx="3017">
                  <c:v>14.604999999999999</c:v>
                </c:pt>
                <c:pt idx="3018">
                  <c:v>14.609</c:v>
                </c:pt>
                <c:pt idx="3019">
                  <c:v>14.613999999999999</c:v>
                </c:pt>
                <c:pt idx="3020">
                  <c:v>14.618</c:v>
                </c:pt>
                <c:pt idx="3021">
                  <c:v>14.622999999999999</c:v>
                </c:pt>
                <c:pt idx="3022">
                  <c:v>14.627999999999998</c:v>
                </c:pt>
                <c:pt idx="3023">
                  <c:v>14.632</c:v>
                </c:pt>
                <c:pt idx="3024">
                  <c:v>14.636999999999999</c:v>
                </c:pt>
                <c:pt idx="3025">
                  <c:v>14.642000000000001</c:v>
                </c:pt>
                <c:pt idx="3026">
                  <c:v>14.645999999999999</c:v>
                </c:pt>
                <c:pt idx="3027">
                  <c:v>14.651999999999999</c:v>
                </c:pt>
                <c:pt idx="3028">
                  <c:v>14.656000000000001</c:v>
                </c:pt>
                <c:pt idx="3029">
                  <c:v>14.661</c:v>
                </c:pt>
                <c:pt idx="3030">
                  <c:v>14.665000000000001</c:v>
                </c:pt>
                <c:pt idx="3031">
                  <c:v>14.668999999999999</c:v>
                </c:pt>
                <c:pt idx="3032">
                  <c:v>14.673</c:v>
                </c:pt>
                <c:pt idx="3033">
                  <c:v>14.677999999999999</c:v>
                </c:pt>
                <c:pt idx="3034">
                  <c:v>14.682</c:v>
                </c:pt>
                <c:pt idx="3035">
                  <c:v>14.686000000000002</c:v>
                </c:pt>
                <c:pt idx="3036">
                  <c:v>14.69</c:v>
                </c:pt>
                <c:pt idx="3037">
                  <c:v>14.694000000000001</c:v>
                </c:pt>
                <c:pt idx="3038">
                  <c:v>14.700000000000001</c:v>
                </c:pt>
                <c:pt idx="3039">
                  <c:v>14.703999999999999</c:v>
                </c:pt>
                <c:pt idx="3040">
                  <c:v>14.709000000000001</c:v>
                </c:pt>
                <c:pt idx="3041">
                  <c:v>14.714</c:v>
                </c:pt>
                <c:pt idx="3042">
                  <c:v>14.717999999999998</c:v>
                </c:pt>
                <c:pt idx="3043">
                  <c:v>14.722</c:v>
                </c:pt>
                <c:pt idx="3044">
                  <c:v>14.726999999999999</c:v>
                </c:pt>
                <c:pt idx="3045">
                  <c:v>14.731</c:v>
                </c:pt>
                <c:pt idx="3046">
                  <c:v>14.735000000000001</c:v>
                </c:pt>
                <c:pt idx="3047">
                  <c:v>14.738999999999999</c:v>
                </c:pt>
                <c:pt idx="3048">
                  <c:v>14.744000000000002</c:v>
                </c:pt>
                <c:pt idx="3049">
                  <c:v>14.747999999999999</c:v>
                </c:pt>
                <c:pt idx="3050">
                  <c:v>14.752000000000001</c:v>
                </c:pt>
                <c:pt idx="3051">
                  <c:v>14.755999999999998</c:v>
                </c:pt>
                <c:pt idx="3052">
                  <c:v>14.76</c:v>
                </c:pt>
                <c:pt idx="3053">
                  <c:v>14.764000000000001</c:v>
                </c:pt>
                <c:pt idx="3054">
                  <c:v>14.769</c:v>
                </c:pt>
                <c:pt idx="3055">
                  <c:v>14.773000000000001</c:v>
                </c:pt>
                <c:pt idx="3056">
                  <c:v>14.776999999999999</c:v>
                </c:pt>
                <c:pt idx="3057">
                  <c:v>14.781000000000001</c:v>
                </c:pt>
                <c:pt idx="3058">
                  <c:v>14.784999999999998</c:v>
                </c:pt>
                <c:pt idx="3059">
                  <c:v>14.789</c:v>
                </c:pt>
                <c:pt idx="3060">
                  <c:v>14.793000000000001</c:v>
                </c:pt>
                <c:pt idx="3061">
                  <c:v>14.796999999999999</c:v>
                </c:pt>
                <c:pt idx="3062">
                  <c:v>14.801</c:v>
                </c:pt>
                <c:pt idx="3063">
                  <c:v>14.805999999999999</c:v>
                </c:pt>
                <c:pt idx="3064">
                  <c:v>14.81</c:v>
                </c:pt>
                <c:pt idx="3065">
                  <c:v>14.815</c:v>
                </c:pt>
                <c:pt idx="3066">
                  <c:v>14.819999999999999</c:v>
                </c:pt>
                <c:pt idx="3067">
                  <c:v>14.825000000000001</c:v>
                </c:pt>
                <c:pt idx="3068">
                  <c:v>14.828999999999999</c:v>
                </c:pt>
                <c:pt idx="3069">
                  <c:v>14.834999999999999</c:v>
                </c:pt>
                <c:pt idx="3070">
                  <c:v>14.840000000000002</c:v>
                </c:pt>
                <c:pt idx="3071">
                  <c:v>14.845000000000001</c:v>
                </c:pt>
                <c:pt idx="3072">
                  <c:v>14.848999999999998</c:v>
                </c:pt>
                <c:pt idx="3073">
                  <c:v>14.854000000000001</c:v>
                </c:pt>
                <c:pt idx="3074">
                  <c:v>14.866000000000001</c:v>
                </c:pt>
                <c:pt idx="3075">
                  <c:v>14.871</c:v>
                </c:pt>
                <c:pt idx="3076">
                  <c:v>14.875999999999999</c:v>
                </c:pt>
                <c:pt idx="3077">
                  <c:v>14.882</c:v>
                </c:pt>
                <c:pt idx="3078">
                  <c:v>14.888</c:v>
                </c:pt>
                <c:pt idx="3079">
                  <c:v>14.892000000000001</c:v>
                </c:pt>
                <c:pt idx="3080">
                  <c:v>14.895999999999999</c:v>
                </c:pt>
                <c:pt idx="3081">
                  <c:v>14.901000000000002</c:v>
                </c:pt>
                <c:pt idx="3082">
                  <c:v>14.904999999999999</c:v>
                </c:pt>
                <c:pt idx="3083">
                  <c:v>14.909000000000001</c:v>
                </c:pt>
                <c:pt idx="3084">
                  <c:v>14.914</c:v>
                </c:pt>
                <c:pt idx="3085">
                  <c:v>14.92</c:v>
                </c:pt>
                <c:pt idx="3086">
                  <c:v>14.924000000000001</c:v>
                </c:pt>
                <c:pt idx="3087">
                  <c:v>14.927999999999999</c:v>
                </c:pt>
                <c:pt idx="3088">
                  <c:v>14.935</c:v>
                </c:pt>
                <c:pt idx="3089">
                  <c:v>14.938999999999998</c:v>
                </c:pt>
                <c:pt idx="3090">
                  <c:v>14.944999999999999</c:v>
                </c:pt>
                <c:pt idx="3091">
                  <c:v>14.950999999999999</c:v>
                </c:pt>
                <c:pt idx="3092">
                  <c:v>14.955</c:v>
                </c:pt>
                <c:pt idx="3093">
                  <c:v>14.959999999999999</c:v>
                </c:pt>
                <c:pt idx="3094">
                  <c:v>14.965999999999999</c:v>
                </c:pt>
                <c:pt idx="3095">
                  <c:v>14.970999999999998</c:v>
                </c:pt>
                <c:pt idx="3096">
                  <c:v>14.976999999999999</c:v>
                </c:pt>
                <c:pt idx="3097">
                  <c:v>14.987</c:v>
                </c:pt>
                <c:pt idx="3098">
                  <c:v>14.991999999999999</c:v>
                </c:pt>
                <c:pt idx="3099">
                  <c:v>15.000999999999999</c:v>
                </c:pt>
                <c:pt idx="3100">
                  <c:v>15.008999999999999</c:v>
                </c:pt>
                <c:pt idx="3101">
                  <c:v>15.014999999999999</c:v>
                </c:pt>
                <c:pt idx="3102">
                  <c:v>15.019</c:v>
                </c:pt>
                <c:pt idx="3103">
                  <c:v>15.023999999999999</c:v>
                </c:pt>
                <c:pt idx="3104">
                  <c:v>15.028</c:v>
                </c:pt>
                <c:pt idx="3105">
                  <c:v>15.031999999999998</c:v>
                </c:pt>
                <c:pt idx="3106">
                  <c:v>15.036</c:v>
                </c:pt>
                <c:pt idx="3107">
                  <c:v>15.040000000000001</c:v>
                </c:pt>
                <c:pt idx="3108">
                  <c:v>15.043999999999999</c:v>
                </c:pt>
                <c:pt idx="3109">
                  <c:v>15.048</c:v>
                </c:pt>
                <c:pt idx="3110">
                  <c:v>15.054</c:v>
                </c:pt>
                <c:pt idx="3111">
                  <c:v>15.058999999999999</c:v>
                </c:pt>
                <c:pt idx="3112">
                  <c:v>15.063000000000001</c:v>
                </c:pt>
                <c:pt idx="3113">
                  <c:v>15.069000000000001</c:v>
                </c:pt>
                <c:pt idx="3114">
                  <c:v>15.072999999999999</c:v>
                </c:pt>
                <c:pt idx="3115">
                  <c:v>15.077</c:v>
                </c:pt>
                <c:pt idx="3116">
                  <c:v>15.083</c:v>
                </c:pt>
                <c:pt idx="3117">
                  <c:v>15.089</c:v>
                </c:pt>
                <c:pt idx="3118">
                  <c:v>15.093999999999999</c:v>
                </c:pt>
                <c:pt idx="3119">
                  <c:v>15.1</c:v>
                </c:pt>
                <c:pt idx="3120">
                  <c:v>15.106</c:v>
                </c:pt>
                <c:pt idx="3121">
                  <c:v>15.110999999999999</c:v>
                </c:pt>
                <c:pt idx="3122">
                  <c:v>15.116999999999999</c:v>
                </c:pt>
                <c:pt idx="3123">
                  <c:v>15.122999999999999</c:v>
                </c:pt>
                <c:pt idx="3124">
                  <c:v>15.129</c:v>
                </c:pt>
                <c:pt idx="3125">
                  <c:v>15.136000000000001</c:v>
                </c:pt>
                <c:pt idx="3126">
                  <c:v>15.139999999999999</c:v>
                </c:pt>
                <c:pt idx="3127">
                  <c:v>15.145000000000001</c:v>
                </c:pt>
                <c:pt idx="3128">
                  <c:v>15.148999999999999</c:v>
                </c:pt>
                <c:pt idx="3129">
                  <c:v>15.154000000000002</c:v>
                </c:pt>
                <c:pt idx="3130">
                  <c:v>15.157999999999999</c:v>
                </c:pt>
                <c:pt idx="3131">
                  <c:v>15.162999999999998</c:v>
                </c:pt>
                <c:pt idx="3132">
                  <c:v>15.167</c:v>
                </c:pt>
                <c:pt idx="3133">
                  <c:v>15.173</c:v>
                </c:pt>
                <c:pt idx="3134">
                  <c:v>15.177000000000001</c:v>
                </c:pt>
                <c:pt idx="3135">
                  <c:v>15.180999999999999</c:v>
                </c:pt>
                <c:pt idx="3136">
                  <c:v>15.185</c:v>
                </c:pt>
                <c:pt idx="3137">
                  <c:v>15.19</c:v>
                </c:pt>
                <c:pt idx="3138">
                  <c:v>15.194000000000001</c:v>
                </c:pt>
                <c:pt idx="3139">
                  <c:v>15.199</c:v>
                </c:pt>
                <c:pt idx="3140">
                  <c:v>15.203999999999999</c:v>
                </c:pt>
                <c:pt idx="3141">
                  <c:v>15.209999999999999</c:v>
                </c:pt>
                <c:pt idx="3142">
                  <c:v>15.215999999999999</c:v>
                </c:pt>
                <c:pt idx="3143">
                  <c:v>15.228</c:v>
                </c:pt>
                <c:pt idx="3144">
                  <c:v>15.232999999999999</c:v>
                </c:pt>
                <c:pt idx="3145">
                  <c:v>15.238999999999999</c:v>
                </c:pt>
                <c:pt idx="3146">
                  <c:v>15.244999999999999</c:v>
                </c:pt>
                <c:pt idx="3147">
                  <c:v>15.249000000000001</c:v>
                </c:pt>
                <c:pt idx="3148">
                  <c:v>15.254</c:v>
                </c:pt>
                <c:pt idx="3149">
                  <c:v>15.258000000000001</c:v>
                </c:pt>
                <c:pt idx="3150">
                  <c:v>15.264000000000001</c:v>
                </c:pt>
                <c:pt idx="3151">
                  <c:v>15.267999999999999</c:v>
                </c:pt>
                <c:pt idx="3152">
                  <c:v>15.272</c:v>
                </c:pt>
                <c:pt idx="3153">
                  <c:v>15.276000000000002</c:v>
                </c:pt>
                <c:pt idx="3154">
                  <c:v>15.28</c:v>
                </c:pt>
                <c:pt idx="3155">
                  <c:v>15.284999999999998</c:v>
                </c:pt>
                <c:pt idx="3156">
                  <c:v>15.289</c:v>
                </c:pt>
                <c:pt idx="3157">
                  <c:v>15.293000000000001</c:v>
                </c:pt>
                <c:pt idx="3158">
                  <c:v>15.296999999999999</c:v>
                </c:pt>
                <c:pt idx="3159">
                  <c:v>15.301</c:v>
                </c:pt>
                <c:pt idx="3160">
                  <c:v>15.305000000000001</c:v>
                </c:pt>
                <c:pt idx="3161">
                  <c:v>15.308999999999999</c:v>
                </c:pt>
                <c:pt idx="3162">
                  <c:v>15.313000000000001</c:v>
                </c:pt>
                <c:pt idx="3163">
                  <c:v>15.319999999999999</c:v>
                </c:pt>
                <c:pt idx="3164">
                  <c:v>15.324</c:v>
                </c:pt>
                <c:pt idx="3165">
                  <c:v>15.328000000000001</c:v>
                </c:pt>
                <c:pt idx="3166">
                  <c:v>15.334000000000001</c:v>
                </c:pt>
                <c:pt idx="3167">
                  <c:v>15.337999999999999</c:v>
                </c:pt>
                <c:pt idx="3168">
                  <c:v>15.343999999999999</c:v>
                </c:pt>
                <c:pt idx="3169">
                  <c:v>15.348000000000001</c:v>
                </c:pt>
                <c:pt idx="3170">
                  <c:v>15.351999999999999</c:v>
                </c:pt>
                <c:pt idx="3171">
                  <c:v>15.356</c:v>
                </c:pt>
                <c:pt idx="3172">
                  <c:v>15.360000000000001</c:v>
                </c:pt>
                <c:pt idx="3173">
                  <c:v>15.365</c:v>
                </c:pt>
                <c:pt idx="3174">
                  <c:v>15.369000000000002</c:v>
                </c:pt>
                <c:pt idx="3175">
                  <c:v>15.372999999999999</c:v>
                </c:pt>
                <c:pt idx="3176">
                  <c:v>15.377000000000001</c:v>
                </c:pt>
                <c:pt idx="3177">
                  <c:v>15.382</c:v>
                </c:pt>
                <c:pt idx="3178">
                  <c:v>15.386999999999999</c:v>
                </c:pt>
                <c:pt idx="3179">
                  <c:v>15.391</c:v>
                </c:pt>
                <c:pt idx="3180">
                  <c:v>15.397</c:v>
                </c:pt>
                <c:pt idx="3181">
                  <c:v>15.401000000000002</c:v>
                </c:pt>
                <c:pt idx="3182">
                  <c:v>15.404999999999999</c:v>
                </c:pt>
                <c:pt idx="3183">
                  <c:v>15.409000000000001</c:v>
                </c:pt>
                <c:pt idx="3184">
                  <c:v>15.414</c:v>
                </c:pt>
                <c:pt idx="3185">
                  <c:v>15.417</c:v>
                </c:pt>
                <c:pt idx="3186">
                  <c:v>15.423</c:v>
                </c:pt>
                <c:pt idx="3187">
                  <c:v>15.429</c:v>
                </c:pt>
                <c:pt idx="3188">
                  <c:v>15.433000000000002</c:v>
                </c:pt>
                <c:pt idx="3189">
                  <c:v>15.436999999999999</c:v>
                </c:pt>
                <c:pt idx="3190">
                  <c:v>15.443</c:v>
                </c:pt>
                <c:pt idx="3191">
                  <c:v>15.447000000000001</c:v>
                </c:pt>
                <c:pt idx="3192">
                  <c:v>15.450999999999999</c:v>
                </c:pt>
                <c:pt idx="3193">
                  <c:v>15.455</c:v>
                </c:pt>
                <c:pt idx="3194">
                  <c:v>15.459000000000001</c:v>
                </c:pt>
                <c:pt idx="3195">
                  <c:v>15.465000000000002</c:v>
                </c:pt>
                <c:pt idx="3196">
                  <c:v>15.47</c:v>
                </c:pt>
                <c:pt idx="3197">
                  <c:v>15.475</c:v>
                </c:pt>
                <c:pt idx="3198">
                  <c:v>15.479999999999999</c:v>
                </c:pt>
                <c:pt idx="3199">
                  <c:v>15.485000000000001</c:v>
                </c:pt>
                <c:pt idx="3200">
                  <c:v>15.491000000000001</c:v>
                </c:pt>
                <c:pt idx="3201">
                  <c:v>15.494999999999999</c:v>
                </c:pt>
                <c:pt idx="3202">
                  <c:v>15.499000000000001</c:v>
                </c:pt>
                <c:pt idx="3203">
                  <c:v>15.502999999999998</c:v>
                </c:pt>
                <c:pt idx="3204">
                  <c:v>15.508999999999999</c:v>
                </c:pt>
                <c:pt idx="3205">
                  <c:v>15.513</c:v>
                </c:pt>
                <c:pt idx="3206">
                  <c:v>15.517000000000001</c:v>
                </c:pt>
                <c:pt idx="3207">
                  <c:v>15.520999999999999</c:v>
                </c:pt>
                <c:pt idx="3208">
                  <c:v>15.526999999999999</c:v>
                </c:pt>
                <c:pt idx="3209">
                  <c:v>15.531000000000001</c:v>
                </c:pt>
                <c:pt idx="3210">
                  <c:v>15.536</c:v>
                </c:pt>
                <c:pt idx="3211">
                  <c:v>15.540000000000001</c:v>
                </c:pt>
                <c:pt idx="3212">
                  <c:v>15.545</c:v>
                </c:pt>
                <c:pt idx="3213">
                  <c:v>15.551</c:v>
                </c:pt>
                <c:pt idx="3214">
                  <c:v>15.555999999999999</c:v>
                </c:pt>
                <c:pt idx="3215">
                  <c:v>15.561000000000002</c:v>
                </c:pt>
                <c:pt idx="3216">
                  <c:v>15.566999999999998</c:v>
                </c:pt>
                <c:pt idx="3217">
                  <c:v>15.572000000000001</c:v>
                </c:pt>
                <c:pt idx="3218">
                  <c:v>15.578999999999999</c:v>
                </c:pt>
                <c:pt idx="3219">
                  <c:v>15.584000000000001</c:v>
                </c:pt>
                <c:pt idx="3220">
                  <c:v>15.590000000000002</c:v>
                </c:pt>
                <c:pt idx="3221">
                  <c:v>15.595000000000001</c:v>
                </c:pt>
                <c:pt idx="3222">
                  <c:v>15.6</c:v>
                </c:pt>
                <c:pt idx="3223">
                  <c:v>15.606</c:v>
                </c:pt>
                <c:pt idx="3224">
                  <c:v>15.610999999999999</c:v>
                </c:pt>
                <c:pt idx="3225">
                  <c:v>15.616000000000001</c:v>
                </c:pt>
                <c:pt idx="3226">
                  <c:v>15.622000000000002</c:v>
                </c:pt>
                <c:pt idx="3227">
                  <c:v>15.627000000000001</c:v>
                </c:pt>
                <c:pt idx="3228">
                  <c:v>15.630999999999998</c:v>
                </c:pt>
                <c:pt idx="3229">
                  <c:v>15.636999999999999</c:v>
                </c:pt>
                <c:pt idx="3230">
                  <c:v>15.641</c:v>
                </c:pt>
                <c:pt idx="3231">
                  <c:v>15.645000000000001</c:v>
                </c:pt>
                <c:pt idx="3232">
                  <c:v>15.651000000000002</c:v>
                </c:pt>
                <c:pt idx="3233">
                  <c:v>15.654999999999999</c:v>
                </c:pt>
                <c:pt idx="3234">
                  <c:v>15.659000000000001</c:v>
                </c:pt>
                <c:pt idx="3235">
                  <c:v>15.664</c:v>
                </c:pt>
                <c:pt idx="3236">
                  <c:v>15.668999999999999</c:v>
                </c:pt>
                <c:pt idx="3237">
                  <c:v>15.673</c:v>
                </c:pt>
                <c:pt idx="3238">
                  <c:v>15.677000000000001</c:v>
                </c:pt>
                <c:pt idx="3239">
                  <c:v>15.680999999999999</c:v>
                </c:pt>
                <c:pt idx="3240">
                  <c:v>15.685</c:v>
                </c:pt>
                <c:pt idx="3241">
                  <c:v>15.688999999999998</c:v>
                </c:pt>
                <c:pt idx="3242">
                  <c:v>15.693</c:v>
                </c:pt>
                <c:pt idx="3243">
                  <c:v>15.699</c:v>
                </c:pt>
                <c:pt idx="3244">
                  <c:v>15.703999999999999</c:v>
                </c:pt>
                <c:pt idx="3245">
                  <c:v>15.709999999999999</c:v>
                </c:pt>
                <c:pt idx="3246">
                  <c:v>15.717000000000001</c:v>
                </c:pt>
                <c:pt idx="3247">
                  <c:v>15.722</c:v>
                </c:pt>
                <c:pt idx="3248">
                  <c:v>15.726000000000001</c:v>
                </c:pt>
                <c:pt idx="3249">
                  <c:v>15.732000000000001</c:v>
                </c:pt>
                <c:pt idx="3250">
                  <c:v>15.738000000000001</c:v>
                </c:pt>
                <c:pt idx="3251">
                  <c:v>15.744000000000002</c:v>
                </c:pt>
                <c:pt idx="3252">
                  <c:v>15.747999999999999</c:v>
                </c:pt>
                <c:pt idx="3253">
                  <c:v>15.754</c:v>
                </c:pt>
                <c:pt idx="3254">
                  <c:v>15.76</c:v>
                </c:pt>
                <c:pt idx="3255">
                  <c:v>15.764999999999999</c:v>
                </c:pt>
                <c:pt idx="3256">
                  <c:v>15.770999999999999</c:v>
                </c:pt>
                <c:pt idx="3257">
                  <c:v>15.776000000000002</c:v>
                </c:pt>
                <c:pt idx="3258">
                  <c:v>15.781000000000001</c:v>
                </c:pt>
                <c:pt idx="3259">
                  <c:v>15.787000000000001</c:v>
                </c:pt>
                <c:pt idx="3260">
                  <c:v>15.792</c:v>
                </c:pt>
                <c:pt idx="3261">
                  <c:v>15.798</c:v>
                </c:pt>
                <c:pt idx="3262">
                  <c:v>15.802000000000001</c:v>
                </c:pt>
                <c:pt idx="3263">
                  <c:v>15.807</c:v>
                </c:pt>
                <c:pt idx="3264">
                  <c:v>15.811000000000002</c:v>
                </c:pt>
                <c:pt idx="3265">
                  <c:v>15.815</c:v>
                </c:pt>
                <c:pt idx="3266">
                  <c:v>15.819000000000001</c:v>
                </c:pt>
                <c:pt idx="3267">
                  <c:v>15.822999999999999</c:v>
                </c:pt>
                <c:pt idx="3268">
                  <c:v>15.828000000000001</c:v>
                </c:pt>
                <c:pt idx="3269">
                  <c:v>15.831999999999999</c:v>
                </c:pt>
                <c:pt idx="3270">
                  <c:v>15.837000000000002</c:v>
                </c:pt>
                <c:pt idx="3271">
                  <c:v>15.840000000000002</c:v>
                </c:pt>
                <c:pt idx="3272">
                  <c:v>15.845999999999998</c:v>
                </c:pt>
                <c:pt idx="3273">
                  <c:v>15.85</c:v>
                </c:pt>
                <c:pt idx="3274">
                  <c:v>15.854000000000001</c:v>
                </c:pt>
                <c:pt idx="3275">
                  <c:v>15.860000000000001</c:v>
                </c:pt>
                <c:pt idx="3276">
                  <c:v>15.866000000000001</c:v>
                </c:pt>
                <c:pt idx="3277">
                  <c:v>15.871</c:v>
                </c:pt>
                <c:pt idx="3278">
                  <c:v>15.877000000000001</c:v>
                </c:pt>
                <c:pt idx="3279">
                  <c:v>15.882</c:v>
                </c:pt>
                <c:pt idx="3280">
                  <c:v>15.888</c:v>
                </c:pt>
                <c:pt idx="3281">
                  <c:v>15.892999999999999</c:v>
                </c:pt>
                <c:pt idx="3282">
                  <c:v>15.898000000000001</c:v>
                </c:pt>
                <c:pt idx="3283">
                  <c:v>15.901999999999999</c:v>
                </c:pt>
                <c:pt idx="3284">
                  <c:v>15.907999999999999</c:v>
                </c:pt>
                <c:pt idx="3285">
                  <c:v>15.912000000000001</c:v>
                </c:pt>
                <c:pt idx="3286">
                  <c:v>15.917</c:v>
                </c:pt>
                <c:pt idx="3287">
                  <c:v>15.921999999999999</c:v>
                </c:pt>
                <c:pt idx="3288">
                  <c:v>15.927000000000001</c:v>
                </c:pt>
                <c:pt idx="3289">
                  <c:v>15.933000000000002</c:v>
                </c:pt>
                <c:pt idx="3290">
                  <c:v>15.938999999999998</c:v>
                </c:pt>
                <c:pt idx="3291">
                  <c:v>15.943</c:v>
                </c:pt>
                <c:pt idx="3292">
                  <c:v>15.949</c:v>
                </c:pt>
                <c:pt idx="3293">
                  <c:v>15.955</c:v>
                </c:pt>
                <c:pt idx="3294">
                  <c:v>15.961</c:v>
                </c:pt>
                <c:pt idx="3295">
                  <c:v>15.965999999999999</c:v>
                </c:pt>
                <c:pt idx="3296">
                  <c:v>15.970999999999998</c:v>
                </c:pt>
                <c:pt idx="3297">
                  <c:v>15.976999999999999</c:v>
                </c:pt>
                <c:pt idx="3298">
                  <c:v>15.982000000000001</c:v>
                </c:pt>
                <c:pt idx="3299">
                  <c:v>15.988000000000001</c:v>
                </c:pt>
                <c:pt idx="3300">
                  <c:v>15.994000000000002</c:v>
                </c:pt>
                <c:pt idx="3301">
                  <c:v>15.999999999999998</c:v>
                </c:pt>
                <c:pt idx="3302">
                  <c:v>16.005000000000003</c:v>
                </c:pt>
                <c:pt idx="3303">
                  <c:v>16.011000000000003</c:v>
                </c:pt>
                <c:pt idx="3304">
                  <c:v>16.015999999999998</c:v>
                </c:pt>
                <c:pt idx="3305">
                  <c:v>16.021000000000001</c:v>
                </c:pt>
                <c:pt idx="3306">
                  <c:v>16.024000000000001</c:v>
                </c:pt>
                <c:pt idx="3307">
                  <c:v>16.030999999999999</c:v>
                </c:pt>
                <c:pt idx="3308">
                  <c:v>16.036000000000001</c:v>
                </c:pt>
                <c:pt idx="3309">
                  <c:v>16.04</c:v>
                </c:pt>
                <c:pt idx="3310">
                  <c:v>16.043999999999997</c:v>
                </c:pt>
                <c:pt idx="3311">
                  <c:v>16.048000000000002</c:v>
                </c:pt>
                <c:pt idx="3312">
                  <c:v>16.052</c:v>
                </c:pt>
                <c:pt idx="3313">
                  <c:v>16.055999999999997</c:v>
                </c:pt>
                <c:pt idx="3314">
                  <c:v>16.060000000000002</c:v>
                </c:pt>
                <c:pt idx="3315">
                  <c:v>16.066000000000003</c:v>
                </c:pt>
                <c:pt idx="3316">
                  <c:v>16.07</c:v>
                </c:pt>
                <c:pt idx="3317">
                  <c:v>16.075000000000003</c:v>
                </c:pt>
                <c:pt idx="3318">
                  <c:v>16.082000000000001</c:v>
                </c:pt>
                <c:pt idx="3319">
                  <c:v>16.085999999999999</c:v>
                </c:pt>
                <c:pt idx="3320">
                  <c:v>16.090000000000003</c:v>
                </c:pt>
                <c:pt idx="3321">
                  <c:v>16.094000000000001</c:v>
                </c:pt>
                <c:pt idx="3322">
                  <c:v>16.097999999999999</c:v>
                </c:pt>
                <c:pt idx="3323">
                  <c:v>16.101999999999997</c:v>
                </c:pt>
                <c:pt idx="3324">
                  <c:v>16.106000000000002</c:v>
                </c:pt>
                <c:pt idx="3325">
                  <c:v>16.110999999999997</c:v>
                </c:pt>
                <c:pt idx="3326">
                  <c:v>16.115000000000002</c:v>
                </c:pt>
                <c:pt idx="3327">
                  <c:v>16.121000000000002</c:v>
                </c:pt>
                <c:pt idx="3328">
                  <c:v>16.125999999999998</c:v>
                </c:pt>
                <c:pt idx="3329">
                  <c:v>16.131999999999998</c:v>
                </c:pt>
                <c:pt idx="3330">
                  <c:v>16.136000000000003</c:v>
                </c:pt>
                <c:pt idx="3331">
                  <c:v>16.140999999999998</c:v>
                </c:pt>
                <c:pt idx="3332">
                  <c:v>16.149999999999999</c:v>
                </c:pt>
                <c:pt idx="3333">
                  <c:v>16.155999999999999</c:v>
                </c:pt>
                <c:pt idx="3334">
                  <c:v>16.162999999999997</c:v>
                </c:pt>
                <c:pt idx="3335">
                  <c:v>16.167000000000002</c:v>
                </c:pt>
                <c:pt idx="3336">
                  <c:v>16.170999999999999</c:v>
                </c:pt>
                <c:pt idx="3337">
                  <c:v>16.177999999999997</c:v>
                </c:pt>
                <c:pt idx="3338">
                  <c:v>16.182000000000002</c:v>
                </c:pt>
                <c:pt idx="3339">
                  <c:v>16.186</c:v>
                </c:pt>
                <c:pt idx="3340">
                  <c:v>16.195</c:v>
                </c:pt>
                <c:pt idx="3341">
                  <c:v>16.200000000000003</c:v>
                </c:pt>
                <c:pt idx="3342">
                  <c:v>16.204000000000001</c:v>
                </c:pt>
                <c:pt idx="3343">
                  <c:v>16.215000000000003</c:v>
                </c:pt>
                <c:pt idx="3344">
                  <c:v>16.219000000000001</c:v>
                </c:pt>
                <c:pt idx="3345">
                  <c:v>16.225000000000001</c:v>
                </c:pt>
                <c:pt idx="3346">
                  <c:v>16.228999999999999</c:v>
                </c:pt>
                <c:pt idx="3347">
                  <c:v>16.232999999999997</c:v>
                </c:pt>
                <c:pt idx="3348">
                  <c:v>16.237000000000002</c:v>
                </c:pt>
                <c:pt idx="3349">
                  <c:v>16.241</c:v>
                </c:pt>
                <c:pt idx="3350">
                  <c:v>16.244999999999997</c:v>
                </c:pt>
                <c:pt idx="3351">
                  <c:v>16.249000000000002</c:v>
                </c:pt>
                <c:pt idx="3352">
                  <c:v>16.253</c:v>
                </c:pt>
                <c:pt idx="3353">
                  <c:v>16.258000000000003</c:v>
                </c:pt>
                <c:pt idx="3354">
                  <c:v>16.265000000000001</c:v>
                </c:pt>
                <c:pt idx="3355">
                  <c:v>16.270000000000003</c:v>
                </c:pt>
                <c:pt idx="3356">
                  <c:v>16.274999999999999</c:v>
                </c:pt>
                <c:pt idx="3357">
                  <c:v>16.280999999999999</c:v>
                </c:pt>
                <c:pt idx="3358">
                  <c:v>16.286999999999999</c:v>
                </c:pt>
                <c:pt idx="3359">
                  <c:v>16.292000000000002</c:v>
                </c:pt>
                <c:pt idx="3360">
                  <c:v>16.298000000000002</c:v>
                </c:pt>
                <c:pt idx="3361">
                  <c:v>16.305</c:v>
                </c:pt>
                <c:pt idx="3362">
                  <c:v>16.310000000000002</c:v>
                </c:pt>
                <c:pt idx="3363">
                  <c:v>16.316000000000003</c:v>
                </c:pt>
                <c:pt idx="3364">
                  <c:v>16.322000000000003</c:v>
                </c:pt>
                <c:pt idx="3365">
                  <c:v>16.326999999999998</c:v>
                </c:pt>
                <c:pt idx="3366">
                  <c:v>16.331000000000003</c:v>
                </c:pt>
                <c:pt idx="3367">
                  <c:v>16.338000000000001</c:v>
                </c:pt>
                <c:pt idx="3368">
                  <c:v>16.341999999999999</c:v>
                </c:pt>
                <c:pt idx="3369">
                  <c:v>16.347999999999999</c:v>
                </c:pt>
                <c:pt idx="3370">
                  <c:v>16.353999999999999</c:v>
                </c:pt>
                <c:pt idx="3371">
                  <c:v>16.357999999999997</c:v>
                </c:pt>
                <c:pt idx="3372">
                  <c:v>16.362000000000002</c:v>
                </c:pt>
                <c:pt idx="3373">
                  <c:v>16.366999999999997</c:v>
                </c:pt>
                <c:pt idx="3374">
                  <c:v>16.371000000000002</c:v>
                </c:pt>
                <c:pt idx="3375">
                  <c:v>16.375</c:v>
                </c:pt>
                <c:pt idx="3376">
                  <c:v>16.378999999999998</c:v>
                </c:pt>
                <c:pt idx="3377">
                  <c:v>16.383000000000003</c:v>
                </c:pt>
                <c:pt idx="3378">
                  <c:v>16.387</c:v>
                </c:pt>
                <c:pt idx="3379">
                  <c:v>16.390999999999998</c:v>
                </c:pt>
                <c:pt idx="3380">
                  <c:v>16.396000000000001</c:v>
                </c:pt>
                <c:pt idx="3381">
                  <c:v>16.402000000000001</c:v>
                </c:pt>
                <c:pt idx="3382">
                  <c:v>16.405999999999999</c:v>
                </c:pt>
                <c:pt idx="3383">
                  <c:v>16.409999999999997</c:v>
                </c:pt>
                <c:pt idx="3384">
                  <c:v>16.414999999999999</c:v>
                </c:pt>
                <c:pt idx="3385">
                  <c:v>16.423000000000002</c:v>
                </c:pt>
                <c:pt idx="3386">
                  <c:v>16.429000000000002</c:v>
                </c:pt>
                <c:pt idx="3387">
                  <c:v>16.435000000000002</c:v>
                </c:pt>
                <c:pt idx="3388">
                  <c:v>16.441000000000003</c:v>
                </c:pt>
                <c:pt idx="3389">
                  <c:v>16.445</c:v>
                </c:pt>
                <c:pt idx="3390">
                  <c:v>16.451000000000001</c:v>
                </c:pt>
                <c:pt idx="3391">
                  <c:v>16.454999999999998</c:v>
                </c:pt>
                <c:pt idx="3392">
                  <c:v>16.459000000000003</c:v>
                </c:pt>
                <c:pt idx="3393">
                  <c:v>16.463999999999999</c:v>
                </c:pt>
                <c:pt idx="3394">
                  <c:v>16.466999999999999</c:v>
                </c:pt>
                <c:pt idx="3395">
                  <c:v>16.470999999999997</c:v>
                </c:pt>
                <c:pt idx="3396">
                  <c:v>16.475000000000001</c:v>
                </c:pt>
                <c:pt idx="3397">
                  <c:v>16.478999999999999</c:v>
                </c:pt>
                <c:pt idx="3398">
                  <c:v>16.482999999999997</c:v>
                </c:pt>
                <c:pt idx="3399">
                  <c:v>16.488</c:v>
                </c:pt>
                <c:pt idx="3400">
                  <c:v>16.491999999999997</c:v>
                </c:pt>
                <c:pt idx="3401">
                  <c:v>16.496000000000002</c:v>
                </c:pt>
                <c:pt idx="3402">
                  <c:v>16.500999999999998</c:v>
                </c:pt>
                <c:pt idx="3403">
                  <c:v>16.505000000000003</c:v>
                </c:pt>
                <c:pt idx="3404">
                  <c:v>16.509</c:v>
                </c:pt>
                <c:pt idx="3405">
                  <c:v>16.512999999999998</c:v>
                </c:pt>
                <c:pt idx="3406">
                  <c:v>16.517000000000003</c:v>
                </c:pt>
                <c:pt idx="3407">
                  <c:v>16.521000000000001</c:v>
                </c:pt>
                <c:pt idx="3408">
                  <c:v>16.524999999999999</c:v>
                </c:pt>
                <c:pt idx="3409">
                  <c:v>16.529000000000003</c:v>
                </c:pt>
                <c:pt idx="3410">
                  <c:v>16.533000000000001</c:v>
                </c:pt>
                <c:pt idx="3411">
                  <c:v>16.536999999999999</c:v>
                </c:pt>
                <c:pt idx="3412">
                  <c:v>16.540999999999997</c:v>
                </c:pt>
                <c:pt idx="3413">
                  <c:v>16.545999999999999</c:v>
                </c:pt>
                <c:pt idx="3414">
                  <c:v>16.549999999999997</c:v>
                </c:pt>
                <c:pt idx="3415">
                  <c:v>16.555</c:v>
                </c:pt>
                <c:pt idx="3416">
                  <c:v>16.558999999999997</c:v>
                </c:pt>
                <c:pt idx="3417">
                  <c:v>16.563000000000002</c:v>
                </c:pt>
                <c:pt idx="3418">
                  <c:v>16.567</c:v>
                </c:pt>
                <c:pt idx="3419">
                  <c:v>16.570999999999998</c:v>
                </c:pt>
                <c:pt idx="3420">
                  <c:v>16.575000000000003</c:v>
                </c:pt>
                <c:pt idx="3421">
                  <c:v>16.579999999999998</c:v>
                </c:pt>
                <c:pt idx="3422">
                  <c:v>16.584000000000003</c:v>
                </c:pt>
                <c:pt idx="3423">
                  <c:v>16.588000000000001</c:v>
                </c:pt>
                <c:pt idx="3424">
                  <c:v>16.594999999999999</c:v>
                </c:pt>
                <c:pt idx="3425">
                  <c:v>16.600000000000001</c:v>
                </c:pt>
                <c:pt idx="3426">
                  <c:v>16.604999999999997</c:v>
                </c:pt>
                <c:pt idx="3427">
                  <c:v>16.609000000000002</c:v>
                </c:pt>
                <c:pt idx="3428">
                  <c:v>16.613999999999997</c:v>
                </c:pt>
                <c:pt idx="3429">
                  <c:v>16.618000000000002</c:v>
                </c:pt>
                <c:pt idx="3430">
                  <c:v>16.622</c:v>
                </c:pt>
                <c:pt idx="3431">
                  <c:v>16.625999999999998</c:v>
                </c:pt>
                <c:pt idx="3432">
                  <c:v>16.630000000000003</c:v>
                </c:pt>
                <c:pt idx="3433">
                  <c:v>16.634</c:v>
                </c:pt>
                <c:pt idx="3434">
                  <c:v>16.637999999999998</c:v>
                </c:pt>
                <c:pt idx="3435">
                  <c:v>16.649999999999999</c:v>
                </c:pt>
                <c:pt idx="3436">
                  <c:v>16.654000000000003</c:v>
                </c:pt>
                <c:pt idx="3437">
                  <c:v>16.658000000000001</c:v>
                </c:pt>
                <c:pt idx="3438">
                  <c:v>16.662999999999997</c:v>
                </c:pt>
                <c:pt idx="3439">
                  <c:v>16.667000000000002</c:v>
                </c:pt>
                <c:pt idx="3440">
                  <c:v>16.670999999999999</c:v>
                </c:pt>
                <c:pt idx="3441">
                  <c:v>16.674999999999997</c:v>
                </c:pt>
                <c:pt idx="3442">
                  <c:v>16.679000000000002</c:v>
                </c:pt>
                <c:pt idx="3443">
                  <c:v>16.683</c:v>
                </c:pt>
                <c:pt idx="3444">
                  <c:v>16.686999999999998</c:v>
                </c:pt>
                <c:pt idx="3445">
                  <c:v>16.691000000000003</c:v>
                </c:pt>
                <c:pt idx="3446">
                  <c:v>16.695</c:v>
                </c:pt>
                <c:pt idx="3447">
                  <c:v>16.698999999999998</c:v>
                </c:pt>
                <c:pt idx="3448">
                  <c:v>16.703000000000003</c:v>
                </c:pt>
                <c:pt idx="3449">
                  <c:v>16.707000000000001</c:v>
                </c:pt>
                <c:pt idx="3450">
                  <c:v>16.712000000000003</c:v>
                </c:pt>
                <c:pt idx="3451">
                  <c:v>16.716999999999999</c:v>
                </c:pt>
                <c:pt idx="3452">
                  <c:v>16.720999999999997</c:v>
                </c:pt>
                <c:pt idx="3453">
                  <c:v>16.726999999999997</c:v>
                </c:pt>
                <c:pt idx="3454">
                  <c:v>16.731000000000002</c:v>
                </c:pt>
                <c:pt idx="3455">
                  <c:v>16.734999999999999</c:v>
                </c:pt>
                <c:pt idx="3456">
                  <c:v>16.738999999999997</c:v>
                </c:pt>
                <c:pt idx="3457">
                  <c:v>16.744</c:v>
                </c:pt>
                <c:pt idx="3458">
                  <c:v>16.75</c:v>
                </c:pt>
                <c:pt idx="3459">
                  <c:v>16.755000000000003</c:v>
                </c:pt>
                <c:pt idx="3460">
                  <c:v>16.761000000000003</c:v>
                </c:pt>
                <c:pt idx="3461">
                  <c:v>16.765999999999998</c:v>
                </c:pt>
                <c:pt idx="3462">
                  <c:v>16.771999999999998</c:v>
                </c:pt>
                <c:pt idx="3463">
                  <c:v>16.777999999999999</c:v>
                </c:pt>
                <c:pt idx="3464">
                  <c:v>16.783000000000001</c:v>
                </c:pt>
                <c:pt idx="3465">
                  <c:v>16.789000000000001</c:v>
                </c:pt>
                <c:pt idx="3466">
                  <c:v>16.795000000000002</c:v>
                </c:pt>
                <c:pt idx="3467">
                  <c:v>16.799999999999997</c:v>
                </c:pt>
                <c:pt idx="3468">
                  <c:v>16.805999999999997</c:v>
                </c:pt>
                <c:pt idx="3469">
                  <c:v>16.811</c:v>
                </c:pt>
                <c:pt idx="3470">
                  <c:v>16.816000000000003</c:v>
                </c:pt>
                <c:pt idx="3471">
                  <c:v>16.822000000000003</c:v>
                </c:pt>
                <c:pt idx="3472">
                  <c:v>16.826000000000001</c:v>
                </c:pt>
                <c:pt idx="3473">
                  <c:v>16.832000000000001</c:v>
                </c:pt>
                <c:pt idx="3474">
                  <c:v>16.840000000000003</c:v>
                </c:pt>
                <c:pt idx="3475">
                  <c:v>16.844999999999999</c:v>
                </c:pt>
                <c:pt idx="3476">
                  <c:v>16.850000000000001</c:v>
                </c:pt>
                <c:pt idx="3477">
                  <c:v>16.856999999999999</c:v>
                </c:pt>
                <c:pt idx="3478">
                  <c:v>16.860999999999997</c:v>
                </c:pt>
                <c:pt idx="3479">
                  <c:v>16.865000000000002</c:v>
                </c:pt>
                <c:pt idx="3480">
                  <c:v>16.869</c:v>
                </c:pt>
                <c:pt idx="3481">
                  <c:v>16.874000000000002</c:v>
                </c:pt>
                <c:pt idx="3482">
                  <c:v>16.878</c:v>
                </c:pt>
                <c:pt idx="3483">
                  <c:v>16.884</c:v>
                </c:pt>
                <c:pt idx="3484">
                  <c:v>16.889000000000003</c:v>
                </c:pt>
                <c:pt idx="3485">
                  <c:v>16.895000000000003</c:v>
                </c:pt>
                <c:pt idx="3486">
                  <c:v>16.899000000000001</c:v>
                </c:pt>
                <c:pt idx="3487">
                  <c:v>16.905000000000001</c:v>
                </c:pt>
                <c:pt idx="3488">
                  <c:v>16.909999999999997</c:v>
                </c:pt>
                <c:pt idx="3489">
                  <c:v>16.915999999999997</c:v>
                </c:pt>
                <c:pt idx="3490">
                  <c:v>16.920999999999999</c:v>
                </c:pt>
                <c:pt idx="3491">
                  <c:v>16.924999999999997</c:v>
                </c:pt>
                <c:pt idx="3492">
                  <c:v>16.929000000000002</c:v>
                </c:pt>
                <c:pt idx="3493">
                  <c:v>16.933999999999997</c:v>
                </c:pt>
                <c:pt idx="3494">
                  <c:v>16.939</c:v>
                </c:pt>
                <c:pt idx="3495">
                  <c:v>16.944000000000003</c:v>
                </c:pt>
                <c:pt idx="3496">
                  <c:v>16.950000000000003</c:v>
                </c:pt>
                <c:pt idx="3497">
                  <c:v>16.956000000000003</c:v>
                </c:pt>
                <c:pt idx="3498">
                  <c:v>16.960999999999999</c:v>
                </c:pt>
                <c:pt idx="3499">
                  <c:v>16.966999999999999</c:v>
                </c:pt>
                <c:pt idx="3500">
                  <c:v>16.972000000000001</c:v>
                </c:pt>
                <c:pt idx="3501">
                  <c:v>16.978000000000002</c:v>
                </c:pt>
                <c:pt idx="3502">
                  <c:v>16.984000000000002</c:v>
                </c:pt>
                <c:pt idx="3503">
                  <c:v>16.988</c:v>
                </c:pt>
                <c:pt idx="3504">
                  <c:v>16.991999999999997</c:v>
                </c:pt>
                <c:pt idx="3505">
                  <c:v>16.997</c:v>
                </c:pt>
                <c:pt idx="3506">
                  <c:v>17.003</c:v>
                </c:pt>
                <c:pt idx="3507">
                  <c:v>17.006999999999998</c:v>
                </c:pt>
                <c:pt idx="3508">
                  <c:v>17.011000000000003</c:v>
                </c:pt>
                <c:pt idx="3509">
                  <c:v>17.017000000000003</c:v>
                </c:pt>
                <c:pt idx="3510">
                  <c:v>17.021999999999998</c:v>
                </c:pt>
                <c:pt idx="3511">
                  <c:v>17.026000000000003</c:v>
                </c:pt>
                <c:pt idx="3512">
                  <c:v>17.030999999999999</c:v>
                </c:pt>
                <c:pt idx="3513">
                  <c:v>17.034999999999997</c:v>
                </c:pt>
                <c:pt idx="3514">
                  <c:v>17.039000000000001</c:v>
                </c:pt>
                <c:pt idx="3515">
                  <c:v>17.042999999999999</c:v>
                </c:pt>
                <c:pt idx="3516">
                  <c:v>17.048999999999999</c:v>
                </c:pt>
                <c:pt idx="3517">
                  <c:v>17.054000000000002</c:v>
                </c:pt>
                <c:pt idx="3518">
                  <c:v>17.058</c:v>
                </c:pt>
                <c:pt idx="3519">
                  <c:v>17.061999999999998</c:v>
                </c:pt>
                <c:pt idx="3520">
                  <c:v>17.066000000000003</c:v>
                </c:pt>
                <c:pt idx="3521">
                  <c:v>17.07</c:v>
                </c:pt>
                <c:pt idx="3522">
                  <c:v>17.073999999999998</c:v>
                </c:pt>
                <c:pt idx="3523">
                  <c:v>17.078000000000003</c:v>
                </c:pt>
                <c:pt idx="3524">
                  <c:v>17.082000000000001</c:v>
                </c:pt>
                <c:pt idx="3525">
                  <c:v>17.085999999999999</c:v>
                </c:pt>
                <c:pt idx="3526">
                  <c:v>17.090000000000003</c:v>
                </c:pt>
                <c:pt idx="3527">
                  <c:v>17.094999999999999</c:v>
                </c:pt>
                <c:pt idx="3528">
                  <c:v>17.098999999999997</c:v>
                </c:pt>
                <c:pt idx="3529">
                  <c:v>17.104999999999997</c:v>
                </c:pt>
                <c:pt idx="3530">
                  <c:v>17.110999999999997</c:v>
                </c:pt>
                <c:pt idx="3531">
                  <c:v>17.115000000000002</c:v>
                </c:pt>
                <c:pt idx="3532">
                  <c:v>17.119</c:v>
                </c:pt>
                <c:pt idx="3533">
                  <c:v>17.125</c:v>
                </c:pt>
                <c:pt idx="3534">
                  <c:v>17.128999999999998</c:v>
                </c:pt>
                <c:pt idx="3535">
                  <c:v>17.134</c:v>
                </c:pt>
                <c:pt idx="3536">
                  <c:v>17.137999999999998</c:v>
                </c:pt>
                <c:pt idx="3537">
                  <c:v>17.143000000000001</c:v>
                </c:pt>
                <c:pt idx="3538">
                  <c:v>17.149000000000001</c:v>
                </c:pt>
                <c:pt idx="3539">
                  <c:v>17.155000000000001</c:v>
                </c:pt>
                <c:pt idx="3540">
                  <c:v>17.159999999999997</c:v>
                </c:pt>
                <c:pt idx="3541">
                  <c:v>17.164999999999999</c:v>
                </c:pt>
                <c:pt idx="3542">
                  <c:v>17.170000000000002</c:v>
                </c:pt>
                <c:pt idx="3543">
                  <c:v>17.176000000000002</c:v>
                </c:pt>
                <c:pt idx="3544">
                  <c:v>17.182000000000002</c:v>
                </c:pt>
                <c:pt idx="3545">
                  <c:v>17.186999999999998</c:v>
                </c:pt>
                <c:pt idx="3546">
                  <c:v>17.192999999999998</c:v>
                </c:pt>
                <c:pt idx="3547">
                  <c:v>17.198999999999998</c:v>
                </c:pt>
                <c:pt idx="3548">
                  <c:v>17.204000000000001</c:v>
                </c:pt>
                <c:pt idx="3549">
                  <c:v>17.21</c:v>
                </c:pt>
                <c:pt idx="3550">
                  <c:v>17.213999999999999</c:v>
                </c:pt>
                <c:pt idx="3551">
                  <c:v>17.217999999999996</c:v>
                </c:pt>
                <c:pt idx="3552">
                  <c:v>17.222999999999999</c:v>
                </c:pt>
                <c:pt idx="3553">
                  <c:v>17.226999999999997</c:v>
                </c:pt>
                <c:pt idx="3554">
                  <c:v>17.231000000000002</c:v>
                </c:pt>
                <c:pt idx="3555">
                  <c:v>17.234999999999999</c:v>
                </c:pt>
                <c:pt idx="3556">
                  <c:v>17.240000000000002</c:v>
                </c:pt>
                <c:pt idx="3557">
                  <c:v>17.244</c:v>
                </c:pt>
                <c:pt idx="3558">
                  <c:v>17.247999999999998</c:v>
                </c:pt>
                <c:pt idx="3559">
                  <c:v>17.252000000000002</c:v>
                </c:pt>
                <c:pt idx="3560">
                  <c:v>17.256</c:v>
                </c:pt>
                <c:pt idx="3561">
                  <c:v>17.259999999999998</c:v>
                </c:pt>
                <c:pt idx="3562">
                  <c:v>17.264000000000003</c:v>
                </c:pt>
                <c:pt idx="3563">
                  <c:v>17.268000000000001</c:v>
                </c:pt>
                <c:pt idx="3564">
                  <c:v>17.271999999999998</c:v>
                </c:pt>
                <c:pt idx="3565">
                  <c:v>17.276000000000003</c:v>
                </c:pt>
                <c:pt idx="3566">
                  <c:v>17.28</c:v>
                </c:pt>
                <c:pt idx="3567">
                  <c:v>17.284999999999997</c:v>
                </c:pt>
                <c:pt idx="3568">
                  <c:v>17.292000000000002</c:v>
                </c:pt>
                <c:pt idx="3569">
                  <c:v>17.295999999999999</c:v>
                </c:pt>
                <c:pt idx="3570">
                  <c:v>17.299999999999997</c:v>
                </c:pt>
                <c:pt idx="3571">
                  <c:v>17.305</c:v>
                </c:pt>
                <c:pt idx="3572">
                  <c:v>17.308999999999997</c:v>
                </c:pt>
                <c:pt idx="3573">
                  <c:v>17.313000000000002</c:v>
                </c:pt>
                <c:pt idx="3574">
                  <c:v>17.319000000000003</c:v>
                </c:pt>
                <c:pt idx="3575">
                  <c:v>17.325000000000003</c:v>
                </c:pt>
                <c:pt idx="3576">
                  <c:v>17.331000000000003</c:v>
                </c:pt>
                <c:pt idx="3577">
                  <c:v>17.337000000000003</c:v>
                </c:pt>
                <c:pt idx="3578">
                  <c:v>17.342999999999996</c:v>
                </c:pt>
                <c:pt idx="3579">
                  <c:v>17.347999999999999</c:v>
                </c:pt>
                <c:pt idx="3580">
                  <c:v>17.354999999999997</c:v>
                </c:pt>
                <c:pt idx="3581">
                  <c:v>17.36</c:v>
                </c:pt>
                <c:pt idx="3582">
                  <c:v>17.366</c:v>
                </c:pt>
                <c:pt idx="3583">
                  <c:v>17.371000000000002</c:v>
                </c:pt>
                <c:pt idx="3584">
                  <c:v>17.377000000000002</c:v>
                </c:pt>
                <c:pt idx="3585">
                  <c:v>17.384999999999998</c:v>
                </c:pt>
                <c:pt idx="3586">
                  <c:v>17.389000000000003</c:v>
                </c:pt>
                <c:pt idx="3587">
                  <c:v>17.393000000000001</c:v>
                </c:pt>
                <c:pt idx="3588">
                  <c:v>17.396999999999998</c:v>
                </c:pt>
                <c:pt idx="3589">
                  <c:v>17.402999999999999</c:v>
                </c:pt>
                <c:pt idx="3590">
                  <c:v>17.408000000000001</c:v>
                </c:pt>
                <c:pt idx="3591">
                  <c:v>17.415999999999997</c:v>
                </c:pt>
                <c:pt idx="3592">
                  <c:v>17.420000000000002</c:v>
                </c:pt>
                <c:pt idx="3593">
                  <c:v>17.424999999999997</c:v>
                </c:pt>
                <c:pt idx="3594">
                  <c:v>17.427999999999997</c:v>
                </c:pt>
                <c:pt idx="3595">
                  <c:v>17.433999999999997</c:v>
                </c:pt>
                <c:pt idx="3596">
                  <c:v>17.438000000000002</c:v>
                </c:pt>
                <c:pt idx="3597">
                  <c:v>17.442</c:v>
                </c:pt>
                <c:pt idx="3598">
                  <c:v>17.448</c:v>
                </c:pt>
                <c:pt idx="3599">
                  <c:v>17.451999999999998</c:v>
                </c:pt>
                <c:pt idx="3600">
                  <c:v>17.456000000000003</c:v>
                </c:pt>
                <c:pt idx="3601">
                  <c:v>17.46</c:v>
                </c:pt>
                <c:pt idx="3602">
                  <c:v>17.463999999999999</c:v>
                </c:pt>
                <c:pt idx="3603">
                  <c:v>17.467999999999996</c:v>
                </c:pt>
                <c:pt idx="3604">
                  <c:v>17.472000000000001</c:v>
                </c:pt>
                <c:pt idx="3605">
                  <c:v>17.476999999999997</c:v>
                </c:pt>
                <c:pt idx="3606">
                  <c:v>17.481999999999999</c:v>
                </c:pt>
                <c:pt idx="3607">
                  <c:v>17.485999999999997</c:v>
                </c:pt>
                <c:pt idx="3608">
                  <c:v>17.490000000000002</c:v>
                </c:pt>
                <c:pt idx="3609">
                  <c:v>17.494</c:v>
                </c:pt>
                <c:pt idx="3610">
                  <c:v>17.497999999999998</c:v>
                </c:pt>
                <c:pt idx="3611">
                  <c:v>17.505000000000003</c:v>
                </c:pt>
                <c:pt idx="3612">
                  <c:v>17.509999999999998</c:v>
                </c:pt>
                <c:pt idx="3613">
                  <c:v>17.515999999999998</c:v>
                </c:pt>
                <c:pt idx="3614">
                  <c:v>17.521000000000001</c:v>
                </c:pt>
                <c:pt idx="3615">
                  <c:v>17.527000000000001</c:v>
                </c:pt>
                <c:pt idx="3616">
                  <c:v>17.531999999999996</c:v>
                </c:pt>
                <c:pt idx="3617">
                  <c:v>17.537999999999997</c:v>
                </c:pt>
                <c:pt idx="3618">
                  <c:v>17.543999999999997</c:v>
                </c:pt>
                <c:pt idx="3619">
                  <c:v>17.548000000000002</c:v>
                </c:pt>
                <c:pt idx="3620">
                  <c:v>17.552999999999997</c:v>
                </c:pt>
                <c:pt idx="3621">
                  <c:v>17.560000000000002</c:v>
                </c:pt>
                <c:pt idx="3622">
                  <c:v>17.564999999999998</c:v>
                </c:pt>
                <c:pt idx="3623">
                  <c:v>17.569000000000003</c:v>
                </c:pt>
                <c:pt idx="3624">
                  <c:v>17.573</c:v>
                </c:pt>
                <c:pt idx="3625">
                  <c:v>17.576999999999998</c:v>
                </c:pt>
                <c:pt idx="3626">
                  <c:v>17.581000000000003</c:v>
                </c:pt>
                <c:pt idx="3627">
                  <c:v>17.585000000000001</c:v>
                </c:pt>
                <c:pt idx="3628">
                  <c:v>17.588999999999999</c:v>
                </c:pt>
                <c:pt idx="3629">
                  <c:v>17.594999999999999</c:v>
                </c:pt>
                <c:pt idx="3630">
                  <c:v>17.600000000000001</c:v>
                </c:pt>
                <c:pt idx="3631">
                  <c:v>17.606999999999999</c:v>
                </c:pt>
                <c:pt idx="3632">
                  <c:v>17.612000000000002</c:v>
                </c:pt>
                <c:pt idx="3633">
                  <c:v>17.616999999999997</c:v>
                </c:pt>
                <c:pt idx="3634">
                  <c:v>17.625</c:v>
                </c:pt>
                <c:pt idx="3635">
                  <c:v>17.628999999999998</c:v>
                </c:pt>
                <c:pt idx="3636">
                  <c:v>17.633000000000003</c:v>
                </c:pt>
                <c:pt idx="3637">
                  <c:v>17.637</c:v>
                </c:pt>
                <c:pt idx="3638">
                  <c:v>17.643000000000001</c:v>
                </c:pt>
                <c:pt idx="3639">
                  <c:v>17.649000000000001</c:v>
                </c:pt>
                <c:pt idx="3640">
                  <c:v>17.654000000000003</c:v>
                </c:pt>
                <c:pt idx="3641">
                  <c:v>17.659999999999997</c:v>
                </c:pt>
                <c:pt idx="3642">
                  <c:v>17.665999999999997</c:v>
                </c:pt>
                <c:pt idx="3643">
                  <c:v>17.670000000000002</c:v>
                </c:pt>
                <c:pt idx="3644">
                  <c:v>17.674999999999997</c:v>
                </c:pt>
                <c:pt idx="3645">
                  <c:v>17.679000000000002</c:v>
                </c:pt>
                <c:pt idx="3646">
                  <c:v>17.683</c:v>
                </c:pt>
                <c:pt idx="3647">
                  <c:v>17.689</c:v>
                </c:pt>
                <c:pt idx="3648">
                  <c:v>17.694000000000003</c:v>
                </c:pt>
                <c:pt idx="3649">
                  <c:v>17.700000000000003</c:v>
                </c:pt>
                <c:pt idx="3650">
                  <c:v>17.704999999999998</c:v>
                </c:pt>
                <c:pt idx="3651">
                  <c:v>17.710999999999999</c:v>
                </c:pt>
                <c:pt idx="3652">
                  <c:v>17.716999999999999</c:v>
                </c:pt>
                <c:pt idx="3653">
                  <c:v>17.723999999999997</c:v>
                </c:pt>
                <c:pt idx="3654">
                  <c:v>17.729999999999997</c:v>
                </c:pt>
                <c:pt idx="3655">
                  <c:v>17.734999999999999</c:v>
                </c:pt>
                <c:pt idx="3656">
                  <c:v>17.741</c:v>
                </c:pt>
                <c:pt idx="3657">
                  <c:v>17.744999999999997</c:v>
                </c:pt>
                <c:pt idx="3658">
                  <c:v>17.749000000000002</c:v>
                </c:pt>
                <c:pt idx="3659">
                  <c:v>17.756</c:v>
                </c:pt>
                <c:pt idx="3660">
                  <c:v>17.759999999999998</c:v>
                </c:pt>
                <c:pt idx="3661">
                  <c:v>17.764000000000003</c:v>
                </c:pt>
                <c:pt idx="3662">
                  <c:v>17.768000000000001</c:v>
                </c:pt>
                <c:pt idx="3663">
                  <c:v>17.771999999999998</c:v>
                </c:pt>
                <c:pt idx="3664">
                  <c:v>17.777999999999999</c:v>
                </c:pt>
                <c:pt idx="3665">
                  <c:v>17.784999999999997</c:v>
                </c:pt>
                <c:pt idx="3666">
                  <c:v>17.79</c:v>
                </c:pt>
                <c:pt idx="3667">
                  <c:v>17.795000000000002</c:v>
                </c:pt>
                <c:pt idx="3668">
                  <c:v>17.801000000000002</c:v>
                </c:pt>
                <c:pt idx="3669">
                  <c:v>17.805999999999997</c:v>
                </c:pt>
                <c:pt idx="3670">
                  <c:v>17.811</c:v>
                </c:pt>
                <c:pt idx="3671">
                  <c:v>17.823999999999998</c:v>
                </c:pt>
                <c:pt idx="3672">
                  <c:v>17.828000000000003</c:v>
                </c:pt>
                <c:pt idx="3673">
                  <c:v>17.832999999999998</c:v>
                </c:pt>
                <c:pt idx="3674">
                  <c:v>17.837000000000003</c:v>
                </c:pt>
                <c:pt idx="3675">
                  <c:v>17.842999999999996</c:v>
                </c:pt>
                <c:pt idx="3676">
                  <c:v>17.847999999999999</c:v>
                </c:pt>
                <c:pt idx="3677">
                  <c:v>17.853000000000002</c:v>
                </c:pt>
                <c:pt idx="3678">
                  <c:v>17.859000000000002</c:v>
                </c:pt>
                <c:pt idx="3679">
                  <c:v>17.865000000000002</c:v>
                </c:pt>
                <c:pt idx="3680">
                  <c:v>17.869999999999997</c:v>
                </c:pt>
                <c:pt idx="3681">
                  <c:v>17.875</c:v>
                </c:pt>
                <c:pt idx="3682">
                  <c:v>17.880000000000003</c:v>
                </c:pt>
                <c:pt idx="3683">
                  <c:v>17.884999999999998</c:v>
                </c:pt>
                <c:pt idx="3684">
                  <c:v>17.89</c:v>
                </c:pt>
                <c:pt idx="3685">
                  <c:v>17.895000000000003</c:v>
                </c:pt>
                <c:pt idx="3686">
                  <c:v>17.902999999999999</c:v>
                </c:pt>
                <c:pt idx="3687">
                  <c:v>17.906999999999996</c:v>
                </c:pt>
                <c:pt idx="3688">
                  <c:v>17.912999999999997</c:v>
                </c:pt>
                <c:pt idx="3689">
                  <c:v>17.917999999999999</c:v>
                </c:pt>
                <c:pt idx="3690">
                  <c:v>17.923999999999999</c:v>
                </c:pt>
                <c:pt idx="3691">
                  <c:v>17.929000000000002</c:v>
                </c:pt>
                <c:pt idx="3692">
                  <c:v>17.935000000000002</c:v>
                </c:pt>
                <c:pt idx="3693">
                  <c:v>17.939</c:v>
                </c:pt>
                <c:pt idx="3694">
                  <c:v>17.944000000000003</c:v>
                </c:pt>
                <c:pt idx="3695">
                  <c:v>17.950000000000003</c:v>
                </c:pt>
                <c:pt idx="3696">
                  <c:v>17.954000000000001</c:v>
                </c:pt>
                <c:pt idx="3697">
                  <c:v>17.959000000000003</c:v>
                </c:pt>
                <c:pt idx="3698">
                  <c:v>17.963999999999999</c:v>
                </c:pt>
                <c:pt idx="3699">
                  <c:v>17.967999999999996</c:v>
                </c:pt>
                <c:pt idx="3700">
                  <c:v>17.972000000000001</c:v>
                </c:pt>
                <c:pt idx="3701">
                  <c:v>17.975999999999999</c:v>
                </c:pt>
                <c:pt idx="3702">
                  <c:v>17.979999999999997</c:v>
                </c:pt>
                <c:pt idx="3703">
                  <c:v>17.984000000000002</c:v>
                </c:pt>
                <c:pt idx="3704">
                  <c:v>17.988</c:v>
                </c:pt>
                <c:pt idx="3705">
                  <c:v>17.991999999999997</c:v>
                </c:pt>
                <c:pt idx="3706">
                  <c:v>17.997999999999998</c:v>
                </c:pt>
                <c:pt idx="3707">
                  <c:v>18.003999999999998</c:v>
                </c:pt>
                <c:pt idx="3708">
                  <c:v>18.008000000000003</c:v>
                </c:pt>
                <c:pt idx="3709">
                  <c:v>18.012</c:v>
                </c:pt>
                <c:pt idx="3710">
                  <c:v>18.017000000000003</c:v>
                </c:pt>
                <c:pt idx="3711">
                  <c:v>18.021000000000001</c:v>
                </c:pt>
                <c:pt idx="3712">
                  <c:v>18.024999999999999</c:v>
                </c:pt>
                <c:pt idx="3713">
                  <c:v>18.029000000000003</c:v>
                </c:pt>
                <c:pt idx="3714">
                  <c:v>18.033000000000001</c:v>
                </c:pt>
                <c:pt idx="3715">
                  <c:v>18.036999999999999</c:v>
                </c:pt>
                <c:pt idx="3716">
                  <c:v>18.043999999999997</c:v>
                </c:pt>
                <c:pt idx="3717">
                  <c:v>18.049999999999997</c:v>
                </c:pt>
                <c:pt idx="3718">
                  <c:v>18.055</c:v>
                </c:pt>
                <c:pt idx="3719">
                  <c:v>18.061</c:v>
                </c:pt>
                <c:pt idx="3720">
                  <c:v>18.066000000000003</c:v>
                </c:pt>
                <c:pt idx="3721">
                  <c:v>18.070999999999998</c:v>
                </c:pt>
                <c:pt idx="3722">
                  <c:v>18.076999999999998</c:v>
                </c:pt>
                <c:pt idx="3723">
                  <c:v>18.082000000000001</c:v>
                </c:pt>
                <c:pt idx="3724">
                  <c:v>18.088000000000001</c:v>
                </c:pt>
                <c:pt idx="3725">
                  <c:v>18.094000000000001</c:v>
                </c:pt>
                <c:pt idx="3726">
                  <c:v>18.098999999999997</c:v>
                </c:pt>
                <c:pt idx="3727">
                  <c:v>18.104999999999997</c:v>
                </c:pt>
                <c:pt idx="3728">
                  <c:v>18.11</c:v>
                </c:pt>
                <c:pt idx="3729">
                  <c:v>18.115000000000002</c:v>
                </c:pt>
                <c:pt idx="3730">
                  <c:v>18.119999999999997</c:v>
                </c:pt>
                <c:pt idx="3731">
                  <c:v>18.127000000000002</c:v>
                </c:pt>
                <c:pt idx="3732">
                  <c:v>18.131999999999998</c:v>
                </c:pt>
                <c:pt idx="3733">
                  <c:v>18.137999999999998</c:v>
                </c:pt>
                <c:pt idx="3734">
                  <c:v>18.145000000000003</c:v>
                </c:pt>
                <c:pt idx="3735">
                  <c:v>18.149999999999999</c:v>
                </c:pt>
                <c:pt idx="3736">
                  <c:v>18.155000000000001</c:v>
                </c:pt>
                <c:pt idx="3737">
                  <c:v>18.158999999999999</c:v>
                </c:pt>
                <c:pt idx="3738">
                  <c:v>18.162999999999997</c:v>
                </c:pt>
                <c:pt idx="3739">
                  <c:v>18.167999999999999</c:v>
                </c:pt>
                <c:pt idx="3740">
                  <c:v>18.171999999999997</c:v>
                </c:pt>
                <c:pt idx="3741">
                  <c:v>18.177</c:v>
                </c:pt>
                <c:pt idx="3742">
                  <c:v>18.180999999999997</c:v>
                </c:pt>
                <c:pt idx="3743">
                  <c:v>18.186</c:v>
                </c:pt>
                <c:pt idx="3744">
                  <c:v>18.189999999999998</c:v>
                </c:pt>
                <c:pt idx="3745">
                  <c:v>18.197000000000003</c:v>
                </c:pt>
                <c:pt idx="3746">
                  <c:v>18.201000000000001</c:v>
                </c:pt>
                <c:pt idx="3747">
                  <c:v>18.204999999999998</c:v>
                </c:pt>
                <c:pt idx="3748">
                  <c:v>18.209000000000003</c:v>
                </c:pt>
                <c:pt idx="3749">
                  <c:v>18.215000000000003</c:v>
                </c:pt>
                <c:pt idx="3750">
                  <c:v>18.219000000000001</c:v>
                </c:pt>
                <c:pt idx="3751">
                  <c:v>18.225000000000001</c:v>
                </c:pt>
                <c:pt idx="3752">
                  <c:v>18.229999999999997</c:v>
                </c:pt>
                <c:pt idx="3753">
                  <c:v>18.234999999999999</c:v>
                </c:pt>
                <c:pt idx="3754">
                  <c:v>18.240000000000002</c:v>
                </c:pt>
                <c:pt idx="3755">
                  <c:v>18.246000000000002</c:v>
                </c:pt>
                <c:pt idx="3756">
                  <c:v>18.250999999999998</c:v>
                </c:pt>
                <c:pt idx="3757">
                  <c:v>18.256999999999998</c:v>
                </c:pt>
                <c:pt idx="3758">
                  <c:v>18.262</c:v>
                </c:pt>
                <c:pt idx="3759">
                  <c:v>18.268000000000001</c:v>
                </c:pt>
                <c:pt idx="3760">
                  <c:v>18.274000000000001</c:v>
                </c:pt>
                <c:pt idx="3761">
                  <c:v>18.279000000000003</c:v>
                </c:pt>
                <c:pt idx="3762">
                  <c:v>18.284999999999997</c:v>
                </c:pt>
                <c:pt idx="3763">
                  <c:v>18.29</c:v>
                </c:pt>
                <c:pt idx="3764">
                  <c:v>18.295000000000002</c:v>
                </c:pt>
                <c:pt idx="3765">
                  <c:v>18.299999999999997</c:v>
                </c:pt>
                <c:pt idx="3766">
                  <c:v>18.305</c:v>
                </c:pt>
                <c:pt idx="3767">
                  <c:v>18.311</c:v>
                </c:pt>
                <c:pt idx="3768">
                  <c:v>18.314999999999998</c:v>
                </c:pt>
                <c:pt idx="3769">
                  <c:v>18.32</c:v>
                </c:pt>
                <c:pt idx="3770">
                  <c:v>18.326000000000001</c:v>
                </c:pt>
                <c:pt idx="3771">
                  <c:v>18.329999999999998</c:v>
                </c:pt>
                <c:pt idx="3772">
                  <c:v>18.335000000000001</c:v>
                </c:pt>
                <c:pt idx="3773">
                  <c:v>18.338999999999999</c:v>
                </c:pt>
                <c:pt idx="3774">
                  <c:v>18.342999999999996</c:v>
                </c:pt>
                <c:pt idx="3775">
                  <c:v>18.350000000000001</c:v>
                </c:pt>
                <c:pt idx="3776">
                  <c:v>18.354999999999997</c:v>
                </c:pt>
                <c:pt idx="3777">
                  <c:v>18.36</c:v>
                </c:pt>
                <c:pt idx="3778">
                  <c:v>18.365000000000002</c:v>
                </c:pt>
                <c:pt idx="3779">
                  <c:v>18.371000000000002</c:v>
                </c:pt>
                <c:pt idx="3780">
                  <c:v>18.375</c:v>
                </c:pt>
                <c:pt idx="3781">
                  <c:v>18.381</c:v>
                </c:pt>
                <c:pt idx="3782">
                  <c:v>18.387</c:v>
                </c:pt>
                <c:pt idx="3783">
                  <c:v>18.392000000000003</c:v>
                </c:pt>
                <c:pt idx="3784">
                  <c:v>18.396999999999998</c:v>
                </c:pt>
                <c:pt idx="3785">
                  <c:v>18.402999999999999</c:v>
                </c:pt>
                <c:pt idx="3786">
                  <c:v>18.406999999999996</c:v>
                </c:pt>
                <c:pt idx="3787">
                  <c:v>18.411000000000001</c:v>
                </c:pt>
                <c:pt idx="3788">
                  <c:v>18.414999999999999</c:v>
                </c:pt>
                <c:pt idx="3789">
                  <c:v>18.418999999999997</c:v>
                </c:pt>
                <c:pt idx="3790">
                  <c:v>18.423000000000002</c:v>
                </c:pt>
                <c:pt idx="3791">
                  <c:v>18.427</c:v>
                </c:pt>
                <c:pt idx="3792">
                  <c:v>18.430999999999997</c:v>
                </c:pt>
                <c:pt idx="3793">
                  <c:v>18.436999999999998</c:v>
                </c:pt>
                <c:pt idx="3794">
                  <c:v>18.441000000000003</c:v>
                </c:pt>
                <c:pt idx="3795">
                  <c:v>18.445</c:v>
                </c:pt>
                <c:pt idx="3796">
                  <c:v>18.448999999999998</c:v>
                </c:pt>
                <c:pt idx="3797">
                  <c:v>18.454000000000001</c:v>
                </c:pt>
                <c:pt idx="3798">
                  <c:v>18.457999999999998</c:v>
                </c:pt>
                <c:pt idx="3799">
                  <c:v>18.462000000000003</c:v>
                </c:pt>
                <c:pt idx="3800">
                  <c:v>18.466999999999999</c:v>
                </c:pt>
                <c:pt idx="3801">
                  <c:v>18.470999999999997</c:v>
                </c:pt>
                <c:pt idx="3802">
                  <c:v>18.475999999999999</c:v>
                </c:pt>
                <c:pt idx="3803">
                  <c:v>18.481000000000002</c:v>
                </c:pt>
                <c:pt idx="3804">
                  <c:v>18.485999999999997</c:v>
                </c:pt>
                <c:pt idx="3805">
                  <c:v>18.490000000000002</c:v>
                </c:pt>
                <c:pt idx="3806">
                  <c:v>18.493000000000002</c:v>
                </c:pt>
                <c:pt idx="3807">
                  <c:v>18.497</c:v>
                </c:pt>
                <c:pt idx="3808">
                  <c:v>18.502000000000002</c:v>
                </c:pt>
                <c:pt idx="3809">
                  <c:v>18.508000000000003</c:v>
                </c:pt>
                <c:pt idx="3810">
                  <c:v>18.514000000000003</c:v>
                </c:pt>
                <c:pt idx="3811">
                  <c:v>18.518999999999998</c:v>
                </c:pt>
                <c:pt idx="3812">
                  <c:v>18.524000000000001</c:v>
                </c:pt>
                <c:pt idx="3813">
                  <c:v>18.527999999999999</c:v>
                </c:pt>
                <c:pt idx="3814">
                  <c:v>18.533999999999999</c:v>
                </c:pt>
                <c:pt idx="3815">
                  <c:v>18.54</c:v>
                </c:pt>
                <c:pt idx="3816">
                  <c:v>18.545999999999999</c:v>
                </c:pt>
                <c:pt idx="3817">
                  <c:v>18.551000000000002</c:v>
                </c:pt>
                <c:pt idx="3818">
                  <c:v>18.555999999999997</c:v>
                </c:pt>
                <c:pt idx="3819">
                  <c:v>18.561999999999998</c:v>
                </c:pt>
                <c:pt idx="3820">
                  <c:v>18.567</c:v>
                </c:pt>
                <c:pt idx="3821">
                  <c:v>18.573</c:v>
                </c:pt>
                <c:pt idx="3822">
                  <c:v>18.579000000000001</c:v>
                </c:pt>
                <c:pt idx="3823">
                  <c:v>18.585000000000001</c:v>
                </c:pt>
                <c:pt idx="3824">
                  <c:v>18.590000000000003</c:v>
                </c:pt>
                <c:pt idx="3825">
                  <c:v>18.594000000000001</c:v>
                </c:pt>
                <c:pt idx="3826">
                  <c:v>18.597999999999999</c:v>
                </c:pt>
                <c:pt idx="3827">
                  <c:v>18.601999999999997</c:v>
                </c:pt>
                <c:pt idx="3828">
                  <c:v>18.606000000000002</c:v>
                </c:pt>
                <c:pt idx="3829">
                  <c:v>18.61</c:v>
                </c:pt>
                <c:pt idx="3830">
                  <c:v>18.613999999999997</c:v>
                </c:pt>
                <c:pt idx="3831">
                  <c:v>18.619999999999997</c:v>
                </c:pt>
                <c:pt idx="3832">
                  <c:v>18.625</c:v>
                </c:pt>
                <c:pt idx="3833">
                  <c:v>18.631999999999998</c:v>
                </c:pt>
                <c:pt idx="3834">
                  <c:v>18.636000000000003</c:v>
                </c:pt>
                <c:pt idx="3835">
                  <c:v>18.64</c:v>
                </c:pt>
                <c:pt idx="3836">
                  <c:v>18.645000000000003</c:v>
                </c:pt>
                <c:pt idx="3837">
                  <c:v>18.649000000000001</c:v>
                </c:pt>
                <c:pt idx="3838">
                  <c:v>18.654000000000003</c:v>
                </c:pt>
                <c:pt idx="3839">
                  <c:v>18.656999999999996</c:v>
                </c:pt>
                <c:pt idx="3840">
                  <c:v>18.661999999999999</c:v>
                </c:pt>
                <c:pt idx="3841">
                  <c:v>18.668999999999997</c:v>
                </c:pt>
                <c:pt idx="3842">
                  <c:v>18.674999999999997</c:v>
                </c:pt>
                <c:pt idx="3843">
                  <c:v>18.68</c:v>
                </c:pt>
                <c:pt idx="3844">
                  <c:v>18.685000000000002</c:v>
                </c:pt>
                <c:pt idx="3845">
                  <c:v>18.689999999999998</c:v>
                </c:pt>
                <c:pt idx="3846">
                  <c:v>18.695999999999998</c:v>
                </c:pt>
                <c:pt idx="3847">
                  <c:v>18.701000000000001</c:v>
                </c:pt>
                <c:pt idx="3848">
                  <c:v>18.706000000000003</c:v>
                </c:pt>
                <c:pt idx="3849">
                  <c:v>18.713000000000001</c:v>
                </c:pt>
                <c:pt idx="3850">
                  <c:v>18.717999999999996</c:v>
                </c:pt>
                <c:pt idx="3851">
                  <c:v>18.722000000000001</c:v>
                </c:pt>
                <c:pt idx="3852">
                  <c:v>18.728000000000002</c:v>
                </c:pt>
                <c:pt idx="3853">
                  <c:v>18.734999999999999</c:v>
                </c:pt>
                <c:pt idx="3854">
                  <c:v>18.740000000000002</c:v>
                </c:pt>
                <c:pt idx="3855">
                  <c:v>18.744999999999997</c:v>
                </c:pt>
                <c:pt idx="3856">
                  <c:v>18.749000000000002</c:v>
                </c:pt>
                <c:pt idx="3857">
                  <c:v>18.753999999999998</c:v>
                </c:pt>
                <c:pt idx="3858">
                  <c:v>18.758000000000003</c:v>
                </c:pt>
                <c:pt idx="3859">
                  <c:v>18.762999999999998</c:v>
                </c:pt>
                <c:pt idx="3860">
                  <c:v>18.768999999999998</c:v>
                </c:pt>
                <c:pt idx="3861">
                  <c:v>18.773000000000003</c:v>
                </c:pt>
                <c:pt idx="3862">
                  <c:v>18.777000000000001</c:v>
                </c:pt>
                <c:pt idx="3863">
                  <c:v>18.783999999999999</c:v>
                </c:pt>
                <c:pt idx="3864">
                  <c:v>18.789000000000001</c:v>
                </c:pt>
                <c:pt idx="3865">
                  <c:v>18.795000000000002</c:v>
                </c:pt>
                <c:pt idx="3866">
                  <c:v>18.801000000000002</c:v>
                </c:pt>
                <c:pt idx="3867">
                  <c:v>18.805999999999997</c:v>
                </c:pt>
                <c:pt idx="3868">
                  <c:v>18.811999999999998</c:v>
                </c:pt>
                <c:pt idx="3869">
                  <c:v>18.817</c:v>
                </c:pt>
                <c:pt idx="3870">
                  <c:v>18.823</c:v>
                </c:pt>
                <c:pt idx="3871">
                  <c:v>18.829000000000001</c:v>
                </c:pt>
                <c:pt idx="3872">
                  <c:v>18.834000000000003</c:v>
                </c:pt>
                <c:pt idx="3873">
                  <c:v>18.840000000000003</c:v>
                </c:pt>
                <c:pt idx="3874">
                  <c:v>18.845999999999997</c:v>
                </c:pt>
                <c:pt idx="3875">
                  <c:v>18.851999999999997</c:v>
                </c:pt>
                <c:pt idx="3876">
                  <c:v>18.856000000000002</c:v>
                </c:pt>
                <c:pt idx="3877">
                  <c:v>18.862000000000002</c:v>
                </c:pt>
                <c:pt idx="3878">
                  <c:v>18.866999999999997</c:v>
                </c:pt>
                <c:pt idx="3879">
                  <c:v>18.871000000000002</c:v>
                </c:pt>
                <c:pt idx="3880">
                  <c:v>18.875999999999998</c:v>
                </c:pt>
                <c:pt idx="3881">
                  <c:v>18.881999999999998</c:v>
                </c:pt>
                <c:pt idx="3882">
                  <c:v>18.887</c:v>
                </c:pt>
                <c:pt idx="3883">
                  <c:v>18.893000000000001</c:v>
                </c:pt>
                <c:pt idx="3884">
                  <c:v>18.898000000000003</c:v>
                </c:pt>
                <c:pt idx="3885">
                  <c:v>18.904000000000003</c:v>
                </c:pt>
                <c:pt idx="3886">
                  <c:v>18.908000000000001</c:v>
                </c:pt>
                <c:pt idx="3887">
                  <c:v>18.911999999999999</c:v>
                </c:pt>
                <c:pt idx="3888">
                  <c:v>18.915999999999997</c:v>
                </c:pt>
                <c:pt idx="3889">
                  <c:v>18.920000000000002</c:v>
                </c:pt>
                <c:pt idx="3890">
                  <c:v>18.924999999999997</c:v>
                </c:pt>
                <c:pt idx="3891">
                  <c:v>18.929000000000002</c:v>
                </c:pt>
                <c:pt idx="3892">
                  <c:v>18.933</c:v>
                </c:pt>
                <c:pt idx="3893">
                  <c:v>18.939</c:v>
                </c:pt>
                <c:pt idx="3894">
                  <c:v>18.945</c:v>
                </c:pt>
                <c:pt idx="3895">
                  <c:v>18.951000000000001</c:v>
                </c:pt>
                <c:pt idx="3896">
                  <c:v>18.954999999999998</c:v>
                </c:pt>
                <c:pt idx="3897">
                  <c:v>18.960999999999999</c:v>
                </c:pt>
                <c:pt idx="3898">
                  <c:v>18.966999999999999</c:v>
                </c:pt>
                <c:pt idx="3899">
                  <c:v>18.972000000000001</c:v>
                </c:pt>
                <c:pt idx="3900">
                  <c:v>18.978000000000002</c:v>
                </c:pt>
                <c:pt idx="3901">
                  <c:v>18.984000000000002</c:v>
                </c:pt>
                <c:pt idx="3902">
                  <c:v>18.988999999999997</c:v>
                </c:pt>
                <c:pt idx="3903">
                  <c:v>18.994</c:v>
                </c:pt>
                <c:pt idx="3904">
                  <c:v>19</c:v>
                </c:pt>
                <c:pt idx="3905">
                  <c:v>19.005000000000003</c:v>
                </c:pt>
                <c:pt idx="3906">
                  <c:v>19.009999999999998</c:v>
                </c:pt>
                <c:pt idx="3907">
                  <c:v>19.014000000000003</c:v>
                </c:pt>
                <c:pt idx="3908">
                  <c:v>19.017000000000003</c:v>
                </c:pt>
                <c:pt idx="3909">
                  <c:v>19.021999999999998</c:v>
                </c:pt>
                <c:pt idx="3910">
                  <c:v>19.027999999999999</c:v>
                </c:pt>
                <c:pt idx="3911">
                  <c:v>19.031999999999996</c:v>
                </c:pt>
                <c:pt idx="3912">
                  <c:v>19.036000000000001</c:v>
                </c:pt>
                <c:pt idx="3913">
                  <c:v>19.040999999999997</c:v>
                </c:pt>
                <c:pt idx="3914">
                  <c:v>19.045000000000002</c:v>
                </c:pt>
                <c:pt idx="3915">
                  <c:v>19.048999999999999</c:v>
                </c:pt>
                <c:pt idx="3916">
                  <c:v>19.052999999999997</c:v>
                </c:pt>
                <c:pt idx="3917">
                  <c:v>19.058999999999997</c:v>
                </c:pt>
                <c:pt idx="3918">
                  <c:v>19.064</c:v>
                </c:pt>
                <c:pt idx="3919">
                  <c:v>19.067</c:v>
                </c:pt>
                <c:pt idx="3920">
                  <c:v>19.075000000000003</c:v>
                </c:pt>
                <c:pt idx="3921">
                  <c:v>19.081000000000003</c:v>
                </c:pt>
                <c:pt idx="3922">
                  <c:v>19.098999999999997</c:v>
                </c:pt>
                <c:pt idx="3923">
                  <c:v>19.104999999999997</c:v>
                </c:pt>
                <c:pt idx="3924">
                  <c:v>19.110999999999997</c:v>
                </c:pt>
                <c:pt idx="3925">
                  <c:v>19.122</c:v>
                </c:pt>
                <c:pt idx="3926">
                  <c:v>19.131999999999998</c:v>
                </c:pt>
                <c:pt idx="3927">
                  <c:v>19.137</c:v>
                </c:pt>
                <c:pt idx="3928">
                  <c:v>19.142000000000003</c:v>
                </c:pt>
                <c:pt idx="3929">
                  <c:v>19.149000000000001</c:v>
                </c:pt>
                <c:pt idx="3930">
                  <c:v>19.156999999999996</c:v>
                </c:pt>
                <c:pt idx="3931">
                  <c:v>19.161999999999999</c:v>
                </c:pt>
                <c:pt idx="3932">
                  <c:v>19.165999999999997</c:v>
                </c:pt>
                <c:pt idx="3933">
                  <c:v>19.170000000000002</c:v>
                </c:pt>
                <c:pt idx="3934">
                  <c:v>19.173999999999999</c:v>
                </c:pt>
                <c:pt idx="3935">
                  <c:v>19.177999999999997</c:v>
                </c:pt>
                <c:pt idx="3936">
                  <c:v>19.182000000000002</c:v>
                </c:pt>
                <c:pt idx="3937">
                  <c:v>19.186999999999998</c:v>
                </c:pt>
                <c:pt idx="3938">
                  <c:v>19.191000000000003</c:v>
                </c:pt>
                <c:pt idx="3939">
                  <c:v>19.195</c:v>
                </c:pt>
                <c:pt idx="3940">
                  <c:v>19.198999999999998</c:v>
                </c:pt>
                <c:pt idx="3941">
                  <c:v>19.203000000000003</c:v>
                </c:pt>
                <c:pt idx="3942">
                  <c:v>19.207000000000001</c:v>
                </c:pt>
                <c:pt idx="3943">
                  <c:v>19.210999999999999</c:v>
                </c:pt>
                <c:pt idx="3944">
                  <c:v>19.216000000000001</c:v>
                </c:pt>
                <c:pt idx="3945">
                  <c:v>19.220999999999997</c:v>
                </c:pt>
                <c:pt idx="3946">
                  <c:v>19.225000000000001</c:v>
                </c:pt>
                <c:pt idx="3947">
                  <c:v>19.229999999999997</c:v>
                </c:pt>
                <c:pt idx="3948">
                  <c:v>19.235999999999997</c:v>
                </c:pt>
                <c:pt idx="3949">
                  <c:v>19.240000000000002</c:v>
                </c:pt>
                <c:pt idx="3950">
                  <c:v>19.244</c:v>
                </c:pt>
                <c:pt idx="3951">
                  <c:v>19.247999999999998</c:v>
                </c:pt>
                <c:pt idx="3952">
                  <c:v>19.253</c:v>
                </c:pt>
                <c:pt idx="3953">
                  <c:v>19.256999999999998</c:v>
                </c:pt>
                <c:pt idx="3954">
                  <c:v>19.261000000000003</c:v>
                </c:pt>
                <c:pt idx="3955">
                  <c:v>19.265999999999998</c:v>
                </c:pt>
                <c:pt idx="3956">
                  <c:v>19.270000000000003</c:v>
                </c:pt>
                <c:pt idx="3957">
                  <c:v>19.274000000000001</c:v>
                </c:pt>
                <c:pt idx="3958">
                  <c:v>19.277999999999999</c:v>
                </c:pt>
                <c:pt idx="3959">
                  <c:v>19.281999999999996</c:v>
                </c:pt>
                <c:pt idx="3960">
                  <c:v>19.286999999999999</c:v>
                </c:pt>
                <c:pt idx="3961">
                  <c:v>19.290999999999997</c:v>
                </c:pt>
                <c:pt idx="3962">
                  <c:v>19.295000000000002</c:v>
                </c:pt>
                <c:pt idx="3963">
                  <c:v>19.298999999999999</c:v>
                </c:pt>
                <c:pt idx="3964">
                  <c:v>19.302999999999997</c:v>
                </c:pt>
                <c:pt idx="3965">
                  <c:v>19.307000000000002</c:v>
                </c:pt>
                <c:pt idx="3966">
                  <c:v>19.311</c:v>
                </c:pt>
                <c:pt idx="3967">
                  <c:v>19.316000000000003</c:v>
                </c:pt>
                <c:pt idx="3968">
                  <c:v>19.32</c:v>
                </c:pt>
                <c:pt idx="3969">
                  <c:v>19.323999999999998</c:v>
                </c:pt>
                <c:pt idx="3970">
                  <c:v>19.328000000000003</c:v>
                </c:pt>
                <c:pt idx="3971">
                  <c:v>19.332000000000001</c:v>
                </c:pt>
                <c:pt idx="3972">
                  <c:v>19.338000000000001</c:v>
                </c:pt>
                <c:pt idx="3973">
                  <c:v>19.344999999999999</c:v>
                </c:pt>
                <c:pt idx="3974">
                  <c:v>19.348999999999997</c:v>
                </c:pt>
                <c:pt idx="3975">
                  <c:v>19.353000000000002</c:v>
                </c:pt>
                <c:pt idx="3976">
                  <c:v>19.36</c:v>
                </c:pt>
                <c:pt idx="3977">
                  <c:v>19.365000000000002</c:v>
                </c:pt>
                <c:pt idx="3978">
                  <c:v>19.369</c:v>
                </c:pt>
                <c:pt idx="3979">
                  <c:v>19.374000000000002</c:v>
                </c:pt>
                <c:pt idx="3980">
                  <c:v>19.386000000000003</c:v>
                </c:pt>
                <c:pt idx="3981">
                  <c:v>19.39</c:v>
                </c:pt>
                <c:pt idx="3982">
                  <c:v>19.393999999999998</c:v>
                </c:pt>
                <c:pt idx="3983">
                  <c:v>19.399999999999999</c:v>
                </c:pt>
                <c:pt idx="3984">
                  <c:v>19.405000000000001</c:v>
                </c:pt>
                <c:pt idx="3985">
                  <c:v>19.411999999999999</c:v>
                </c:pt>
                <c:pt idx="3986">
                  <c:v>19.415999999999997</c:v>
                </c:pt>
                <c:pt idx="3987">
                  <c:v>19.420000000000002</c:v>
                </c:pt>
                <c:pt idx="3988">
                  <c:v>19.424999999999997</c:v>
                </c:pt>
                <c:pt idx="3989">
                  <c:v>19.429000000000002</c:v>
                </c:pt>
                <c:pt idx="3990">
                  <c:v>19.433999999999997</c:v>
                </c:pt>
                <c:pt idx="3991">
                  <c:v>19.438000000000002</c:v>
                </c:pt>
                <c:pt idx="3992">
                  <c:v>19.445999999999998</c:v>
                </c:pt>
                <c:pt idx="3993">
                  <c:v>19.451000000000001</c:v>
                </c:pt>
                <c:pt idx="3994">
                  <c:v>19.454999999999998</c:v>
                </c:pt>
                <c:pt idx="3995">
                  <c:v>19.46</c:v>
                </c:pt>
                <c:pt idx="3996">
                  <c:v>19.465000000000003</c:v>
                </c:pt>
                <c:pt idx="3997">
                  <c:v>19.469000000000001</c:v>
                </c:pt>
                <c:pt idx="3998">
                  <c:v>19.472999999999999</c:v>
                </c:pt>
                <c:pt idx="3999">
                  <c:v>19.476999999999997</c:v>
                </c:pt>
                <c:pt idx="4000">
                  <c:v>19.481000000000002</c:v>
                </c:pt>
                <c:pt idx="4001">
                  <c:v>19.485999999999997</c:v>
                </c:pt>
                <c:pt idx="4002">
                  <c:v>19.490000000000002</c:v>
                </c:pt>
                <c:pt idx="4003">
                  <c:v>19.494</c:v>
                </c:pt>
                <c:pt idx="4004">
                  <c:v>19.497999999999998</c:v>
                </c:pt>
                <c:pt idx="4005">
                  <c:v>19.502000000000002</c:v>
                </c:pt>
                <c:pt idx="4006">
                  <c:v>19.506</c:v>
                </c:pt>
                <c:pt idx="4007">
                  <c:v>19.511000000000003</c:v>
                </c:pt>
                <c:pt idx="4008">
                  <c:v>19.515000000000001</c:v>
                </c:pt>
                <c:pt idx="4009">
                  <c:v>19.518999999999998</c:v>
                </c:pt>
                <c:pt idx="4010">
                  <c:v>19.523000000000003</c:v>
                </c:pt>
                <c:pt idx="4011">
                  <c:v>19.527000000000001</c:v>
                </c:pt>
                <c:pt idx="4012">
                  <c:v>19.531999999999996</c:v>
                </c:pt>
                <c:pt idx="4013">
                  <c:v>19.536999999999999</c:v>
                </c:pt>
                <c:pt idx="4014">
                  <c:v>19.540999999999997</c:v>
                </c:pt>
                <c:pt idx="4015">
                  <c:v>19.545000000000002</c:v>
                </c:pt>
                <c:pt idx="4016">
                  <c:v>19.548999999999999</c:v>
                </c:pt>
                <c:pt idx="4017">
                  <c:v>19.552999999999997</c:v>
                </c:pt>
                <c:pt idx="4018">
                  <c:v>19.557000000000002</c:v>
                </c:pt>
                <c:pt idx="4019">
                  <c:v>19.561</c:v>
                </c:pt>
                <c:pt idx="4020">
                  <c:v>19.566000000000003</c:v>
                </c:pt>
                <c:pt idx="4021">
                  <c:v>19.57</c:v>
                </c:pt>
                <c:pt idx="4022">
                  <c:v>19.573999999999998</c:v>
                </c:pt>
                <c:pt idx="4023">
                  <c:v>19.578000000000003</c:v>
                </c:pt>
                <c:pt idx="4024">
                  <c:v>19.582000000000001</c:v>
                </c:pt>
                <c:pt idx="4025">
                  <c:v>19.587000000000003</c:v>
                </c:pt>
                <c:pt idx="4026">
                  <c:v>19.590000000000003</c:v>
                </c:pt>
                <c:pt idx="4027">
                  <c:v>19.595999999999997</c:v>
                </c:pt>
                <c:pt idx="4028">
                  <c:v>19.600000000000001</c:v>
                </c:pt>
                <c:pt idx="4029">
                  <c:v>19.603999999999999</c:v>
                </c:pt>
                <c:pt idx="4030">
                  <c:v>19.607999999999997</c:v>
                </c:pt>
                <c:pt idx="4031">
                  <c:v>19.613999999999997</c:v>
                </c:pt>
                <c:pt idx="4032">
                  <c:v>19.618000000000002</c:v>
                </c:pt>
                <c:pt idx="4033">
                  <c:v>19.622</c:v>
                </c:pt>
                <c:pt idx="4034">
                  <c:v>19.628</c:v>
                </c:pt>
                <c:pt idx="4035">
                  <c:v>19.633000000000003</c:v>
                </c:pt>
                <c:pt idx="4036">
                  <c:v>19.637</c:v>
                </c:pt>
                <c:pt idx="4037">
                  <c:v>19.640999999999998</c:v>
                </c:pt>
                <c:pt idx="4038">
                  <c:v>19.645000000000003</c:v>
                </c:pt>
                <c:pt idx="4039">
                  <c:v>19.648000000000003</c:v>
                </c:pt>
                <c:pt idx="4040">
                  <c:v>19.652999999999999</c:v>
                </c:pt>
                <c:pt idx="4041">
                  <c:v>19.656999999999996</c:v>
                </c:pt>
                <c:pt idx="4042">
                  <c:v>19.661000000000001</c:v>
                </c:pt>
                <c:pt idx="4043">
                  <c:v>19.664999999999999</c:v>
                </c:pt>
                <c:pt idx="4044">
                  <c:v>19.668999999999997</c:v>
                </c:pt>
                <c:pt idx="4045">
                  <c:v>19.673000000000002</c:v>
                </c:pt>
                <c:pt idx="4046">
                  <c:v>19.677</c:v>
                </c:pt>
                <c:pt idx="4047">
                  <c:v>19.680999999999997</c:v>
                </c:pt>
                <c:pt idx="4048">
                  <c:v>19.686</c:v>
                </c:pt>
                <c:pt idx="4049">
                  <c:v>19.689999999999998</c:v>
                </c:pt>
                <c:pt idx="4050">
                  <c:v>19.695</c:v>
                </c:pt>
                <c:pt idx="4051">
                  <c:v>19.698999999999998</c:v>
                </c:pt>
                <c:pt idx="4052">
                  <c:v>19.703000000000003</c:v>
                </c:pt>
                <c:pt idx="4053">
                  <c:v>19.707000000000001</c:v>
                </c:pt>
                <c:pt idx="4054">
                  <c:v>19.710999999999999</c:v>
                </c:pt>
                <c:pt idx="4055">
                  <c:v>19.716000000000001</c:v>
                </c:pt>
                <c:pt idx="4056">
                  <c:v>19.720999999999997</c:v>
                </c:pt>
                <c:pt idx="4057">
                  <c:v>19.725999999999999</c:v>
                </c:pt>
                <c:pt idx="4058">
                  <c:v>19.729999999999997</c:v>
                </c:pt>
                <c:pt idx="4059">
                  <c:v>19.734999999999999</c:v>
                </c:pt>
                <c:pt idx="4060">
                  <c:v>19.738999999999997</c:v>
                </c:pt>
                <c:pt idx="4061">
                  <c:v>19.744</c:v>
                </c:pt>
                <c:pt idx="4062">
                  <c:v>19.747999999999998</c:v>
                </c:pt>
                <c:pt idx="4063">
                  <c:v>19.752000000000002</c:v>
                </c:pt>
                <c:pt idx="4064">
                  <c:v>19.756</c:v>
                </c:pt>
                <c:pt idx="4065">
                  <c:v>19.759999999999998</c:v>
                </c:pt>
                <c:pt idx="4066">
                  <c:v>19.765000000000001</c:v>
                </c:pt>
                <c:pt idx="4067">
                  <c:v>19.768999999999998</c:v>
                </c:pt>
                <c:pt idx="4068">
                  <c:v>19.774000000000001</c:v>
                </c:pt>
                <c:pt idx="4069">
                  <c:v>19.777999999999999</c:v>
                </c:pt>
                <c:pt idx="4070">
                  <c:v>19.783000000000001</c:v>
                </c:pt>
                <c:pt idx="4071">
                  <c:v>19.787999999999997</c:v>
                </c:pt>
                <c:pt idx="4072">
                  <c:v>19.792000000000002</c:v>
                </c:pt>
                <c:pt idx="4073">
                  <c:v>19.795999999999999</c:v>
                </c:pt>
                <c:pt idx="4074">
                  <c:v>19.799999999999997</c:v>
                </c:pt>
                <c:pt idx="4075">
                  <c:v>19.804000000000002</c:v>
                </c:pt>
                <c:pt idx="4076">
                  <c:v>19.808999999999997</c:v>
                </c:pt>
                <c:pt idx="4077">
                  <c:v>19.813000000000002</c:v>
                </c:pt>
                <c:pt idx="4078">
                  <c:v>19.817999999999998</c:v>
                </c:pt>
                <c:pt idx="4079">
                  <c:v>19.822000000000003</c:v>
                </c:pt>
                <c:pt idx="4080">
                  <c:v>19.826999999999998</c:v>
                </c:pt>
                <c:pt idx="4081">
                  <c:v>19.831000000000003</c:v>
                </c:pt>
                <c:pt idx="4082">
                  <c:v>19.835000000000001</c:v>
                </c:pt>
                <c:pt idx="4083">
                  <c:v>19.838999999999999</c:v>
                </c:pt>
                <c:pt idx="4084">
                  <c:v>19.851999999999997</c:v>
                </c:pt>
                <c:pt idx="4085">
                  <c:v>19.857999999999997</c:v>
                </c:pt>
                <c:pt idx="4086">
                  <c:v>19.863999999999997</c:v>
                </c:pt>
                <c:pt idx="4087">
                  <c:v>19.869</c:v>
                </c:pt>
                <c:pt idx="4088">
                  <c:v>19.874000000000002</c:v>
                </c:pt>
                <c:pt idx="4089">
                  <c:v>19.878</c:v>
                </c:pt>
                <c:pt idx="4090">
                  <c:v>19.881999999999998</c:v>
                </c:pt>
                <c:pt idx="4091">
                  <c:v>19.887</c:v>
                </c:pt>
                <c:pt idx="4092">
                  <c:v>19.890999999999998</c:v>
                </c:pt>
                <c:pt idx="4093">
                  <c:v>19.895000000000003</c:v>
                </c:pt>
                <c:pt idx="4094">
                  <c:v>19.902999999999999</c:v>
                </c:pt>
                <c:pt idx="4095">
                  <c:v>19.911000000000001</c:v>
                </c:pt>
                <c:pt idx="4096">
                  <c:v>19.914999999999999</c:v>
                </c:pt>
                <c:pt idx="4097">
                  <c:v>19.920000000000002</c:v>
                </c:pt>
                <c:pt idx="4098">
                  <c:v>19.924999999999997</c:v>
                </c:pt>
                <c:pt idx="4099">
                  <c:v>19.93</c:v>
                </c:pt>
                <c:pt idx="4100">
                  <c:v>19.933999999999997</c:v>
                </c:pt>
                <c:pt idx="4101">
                  <c:v>19.938000000000002</c:v>
                </c:pt>
                <c:pt idx="4102">
                  <c:v>19.942999999999998</c:v>
                </c:pt>
                <c:pt idx="4103">
                  <c:v>19.947000000000003</c:v>
                </c:pt>
                <c:pt idx="4104">
                  <c:v>19.951000000000001</c:v>
                </c:pt>
                <c:pt idx="4105">
                  <c:v>19.954999999999998</c:v>
                </c:pt>
                <c:pt idx="4106">
                  <c:v>19.959000000000003</c:v>
                </c:pt>
                <c:pt idx="4107">
                  <c:v>19.963999999999999</c:v>
                </c:pt>
                <c:pt idx="4108">
                  <c:v>19.967999999999996</c:v>
                </c:pt>
                <c:pt idx="4109">
                  <c:v>19.972000000000001</c:v>
                </c:pt>
                <c:pt idx="4110">
                  <c:v>19.975999999999999</c:v>
                </c:pt>
                <c:pt idx="4111">
                  <c:v>19.979999999999997</c:v>
                </c:pt>
                <c:pt idx="4112">
                  <c:v>19.984000000000002</c:v>
                </c:pt>
                <c:pt idx="4113">
                  <c:v>19.988999999999997</c:v>
                </c:pt>
                <c:pt idx="4114">
                  <c:v>19.993000000000002</c:v>
                </c:pt>
                <c:pt idx="4115">
                  <c:v>19.997</c:v>
                </c:pt>
                <c:pt idx="4116">
                  <c:v>20.000999999999998</c:v>
                </c:pt>
              </c:numCache>
            </c:numRef>
          </c:xVal>
          <c:yVal>
            <c:numRef>
              <c:f>Sheet1!$G$2:$G$4118</c:f>
              <c:numCache>
                <c:formatCode>General</c:formatCode>
                <c:ptCount val="4117"/>
                <c:pt idx="0">
                  <c:v>-1.3568788501026694E-2</c:v>
                </c:pt>
                <c:pt idx="1">
                  <c:v>-1.2603696098562628E-2</c:v>
                </c:pt>
                <c:pt idx="2">
                  <c:v>-1.1408624229979467E-2</c:v>
                </c:pt>
                <c:pt idx="3">
                  <c:v>-9.248459958932238E-3</c:v>
                </c:pt>
                <c:pt idx="4">
                  <c:v>-5.8973305954825462E-3</c:v>
                </c:pt>
                <c:pt idx="5">
                  <c:v>-1.6673511293634497E-3</c:v>
                </c:pt>
                <c:pt idx="6">
                  <c:v>2.4558521560574947E-3</c:v>
                </c:pt>
                <c:pt idx="7">
                  <c:v>9.0800821355236146E-3</c:v>
                </c:pt>
                <c:pt idx="8">
                  <c:v>1.6652977412731005E-2</c:v>
                </c:pt>
                <c:pt idx="9">
                  <c:v>2.1268993839835729E-2</c:v>
                </c:pt>
                <c:pt idx="10">
                  <c:v>2.7260780287474334E-2</c:v>
                </c:pt>
                <c:pt idx="11">
                  <c:v>3.324435318275154E-2</c:v>
                </c:pt>
                <c:pt idx="12">
                  <c:v>3.9145790554414785E-2</c:v>
                </c:pt>
                <c:pt idx="13">
                  <c:v>4.4739219712525667E-2</c:v>
                </c:pt>
                <c:pt idx="14">
                  <c:v>4.9942505133470226E-2</c:v>
                </c:pt>
                <c:pt idx="15">
                  <c:v>5.5441478439425054E-2</c:v>
                </c:pt>
                <c:pt idx="16">
                  <c:v>5.8583162217659135E-2</c:v>
                </c:pt>
                <c:pt idx="17">
                  <c:v>6.126078028747433E-2</c:v>
                </c:pt>
                <c:pt idx="18">
                  <c:v>6.3445585215605754E-2</c:v>
                </c:pt>
                <c:pt idx="19">
                  <c:v>6.5535934291581111E-2</c:v>
                </c:pt>
                <c:pt idx="20">
                  <c:v>6.7096509240246405E-2</c:v>
                </c:pt>
                <c:pt idx="21">
                  <c:v>6.7794661190965097E-2</c:v>
                </c:pt>
                <c:pt idx="22">
                  <c:v>6.7811088295687882E-2</c:v>
                </c:pt>
                <c:pt idx="23">
                  <c:v>6.7613963039014374E-2</c:v>
                </c:pt>
                <c:pt idx="24">
                  <c:v>6.728952772073922E-2</c:v>
                </c:pt>
                <c:pt idx="25">
                  <c:v>6.6997946611909651E-2</c:v>
                </c:pt>
                <c:pt idx="26">
                  <c:v>6.6866529774127312E-2</c:v>
                </c:pt>
                <c:pt idx="27">
                  <c:v>6.6874743326488711E-2</c:v>
                </c:pt>
                <c:pt idx="28">
                  <c:v>6.7043121149897328E-2</c:v>
                </c:pt>
                <c:pt idx="29">
                  <c:v>6.7482546201232035E-2</c:v>
                </c:pt>
                <c:pt idx="30">
                  <c:v>6.8431211498973313E-2</c:v>
                </c:pt>
                <c:pt idx="31">
                  <c:v>6.9342915811088299E-2</c:v>
                </c:pt>
                <c:pt idx="32">
                  <c:v>7.0837782340862424E-2</c:v>
                </c:pt>
                <c:pt idx="33">
                  <c:v>7.3195071868583164E-2</c:v>
                </c:pt>
                <c:pt idx="34">
                  <c:v>7.6160164271047229E-2</c:v>
                </c:pt>
                <c:pt idx="35">
                  <c:v>7.9067761806981524E-2</c:v>
                </c:pt>
                <c:pt idx="36">
                  <c:v>8.3018480492813143E-2</c:v>
                </c:pt>
                <c:pt idx="37">
                  <c:v>8.6632443531827516E-2</c:v>
                </c:pt>
                <c:pt idx="38">
                  <c:v>9.0476386036960982E-2</c:v>
                </c:pt>
                <c:pt idx="39">
                  <c:v>9.5256673511293632E-2</c:v>
                </c:pt>
                <c:pt idx="40">
                  <c:v>0.10011909650924025</c:v>
                </c:pt>
                <c:pt idx="41">
                  <c:v>0.10252977412731006</c:v>
                </c:pt>
                <c:pt idx="42">
                  <c:v>0.10568788501026694</c:v>
                </c:pt>
                <c:pt idx="43">
                  <c:v>0.10873100616016428</c:v>
                </c:pt>
                <c:pt idx="44">
                  <c:v>0.11299794661190965</c:v>
                </c:pt>
                <c:pt idx="45">
                  <c:v>0.11680903490759753</c:v>
                </c:pt>
                <c:pt idx="46">
                  <c:v>0.12059137577002053</c:v>
                </c:pt>
                <c:pt idx="47">
                  <c:v>0.12278850102669404</c:v>
                </c:pt>
                <c:pt idx="48">
                  <c:v>0.12425051334702258</c:v>
                </c:pt>
                <c:pt idx="49">
                  <c:v>0.12593429158110883</c:v>
                </c:pt>
                <c:pt idx="50">
                  <c:v>0.12691170431211499</c:v>
                </c:pt>
                <c:pt idx="51">
                  <c:v>0.12745379876796714</c:v>
                </c:pt>
                <c:pt idx="52">
                  <c:v>0.12781519507186859</c:v>
                </c:pt>
                <c:pt idx="53">
                  <c:v>0.12806981519507188</c:v>
                </c:pt>
                <c:pt idx="54">
                  <c:v>0.12817248459958933</c:v>
                </c:pt>
                <c:pt idx="55">
                  <c:v>0.1282381930184805</c:v>
                </c:pt>
                <c:pt idx="56">
                  <c:v>0.12829158110882957</c:v>
                </c:pt>
                <c:pt idx="57">
                  <c:v>0.12841067761806982</c:v>
                </c:pt>
                <c:pt idx="58">
                  <c:v>0.12857084188911705</c:v>
                </c:pt>
                <c:pt idx="59">
                  <c:v>0.12875154004106776</c:v>
                </c:pt>
                <c:pt idx="60">
                  <c:v>0.12917453798767967</c:v>
                </c:pt>
                <c:pt idx="61">
                  <c:v>0.12979466119096508</c:v>
                </c:pt>
                <c:pt idx="62">
                  <c:v>0.13044353182751539</c:v>
                </c:pt>
                <c:pt idx="63">
                  <c:v>0.13123613963039013</c:v>
                </c:pt>
                <c:pt idx="64">
                  <c:v>0.13242710472279262</c:v>
                </c:pt>
                <c:pt idx="65">
                  <c:v>0.13355646817248459</c:v>
                </c:pt>
                <c:pt idx="66">
                  <c:v>0.13482956878850103</c:v>
                </c:pt>
                <c:pt idx="67">
                  <c:v>0.13699794661190964</c:v>
                </c:pt>
                <c:pt idx="68">
                  <c:v>0.13941273100616017</c:v>
                </c:pt>
                <c:pt idx="69">
                  <c:v>0.1406858316221766</c:v>
                </c:pt>
                <c:pt idx="70">
                  <c:v>0.14330184804928131</c:v>
                </c:pt>
                <c:pt idx="71">
                  <c:v>0.14506776180698153</c:v>
                </c:pt>
                <c:pt idx="72">
                  <c:v>0.14723203285420944</c:v>
                </c:pt>
                <c:pt idx="73">
                  <c:v>0.14972073921971252</c:v>
                </c:pt>
                <c:pt idx="74">
                  <c:v>0.152</c:v>
                </c:pt>
                <c:pt idx="75">
                  <c:v>0.15368788501026695</c:v>
                </c:pt>
                <c:pt idx="76">
                  <c:v>0.15563860369609855</c:v>
                </c:pt>
                <c:pt idx="77">
                  <c:v>0.15669815195071868</c:v>
                </c:pt>
                <c:pt idx="78">
                  <c:v>0.15734702258726899</c:v>
                </c:pt>
                <c:pt idx="79">
                  <c:v>0.15801232032854209</c:v>
                </c:pt>
                <c:pt idx="80">
                  <c:v>0.15832032854209446</c:v>
                </c:pt>
                <c:pt idx="81">
                  <c:v>0.15835728952772074</c:v>
                </c:pt>
                <c:pt idx="82">
                  <c:v>0.15825051334702259</c:v>
                </c:pt>
                <c:pt idx="83">
                  <c:v>0.15813141683778234</c:v>
                </c:pt>
                <c:pt idx="84">
                  <c:v>0.15798767967145791</c:v>
                </c:pt>
                <c:pt idx="85">
                  <c:v>0.15791375770020533</c:v>
                </c:pt>
                <c:pt idx="86">
                  <c:v>0.15789322381930185</c:v>
                </c:pt>
                <c:pt idx="87">
                  <c:v>0.15793018480492813</c:v>
                </c:pt>
                <c:pt idx="88">
                  <c:v>0.1579671457905544</c:v>
                </c:pt>
                <c:pt idx="89">
                  <c:v>0.15800821355236139</c:v>
                </c:pt>
                <c:pt idx="90">
                  <c:v>0.15805749486652979</c:v>
                </c:pt>
                <c:pt idx="91">
                  <c:v>0.15809445585215606</c:v>
                </c:pt>
                <c:pt idx="92">
                  <c:v>0.15813963039014373</c:v>
                </c:pt>
                <c:pt idx="93">
                  <c:v>0.15818480492813142</c:v>
                </c:pt>
                <c:pt idx="94">
                  <c:v>0.1582258726899384</c:v>
                </c:pt>
                <c:pt idx="95">
                  <c:v>0.15827104722792606</c:v>
                </c:pt>
                <c:pt idx="96">
                  <c:v>0.15830390143737166</c:v>
                </c:pt>
                <c:pt idx="97">
                  <c:v>0.15831211498973305</c:v>
                </c:pt>
                <c:pt idx="98">
                  <c:v>0.15831211498973305</c:v>
                </c:pt>
                <c:pt idx="99">
                  <c:v>0.15831211498973305</c:v>
                </c:pt>
                <c:pt idx="100">
                  <c:v>0.15831211498973305</c:v>
                </c:pt>
                <c:pt idx="101">
                  <c:v>0.15831211498973305</c:v>
                </c:pt>
                <c:pt idx="102">
                  <c:v>0.15830800821355237</c:v>
                </c:pt>
                <c:pt idx="103">
                  <c:v>0.15830390143737166</c:v>
                </c:pt>
                <c:pt idx="104">
                  <c:v>0.15828336755646819</c:v>
                </c:pt>
                <c:pt idx="105">
                  <c:v>0.15823819301848049</c:v>
                </c:pt>
                <c:pt idx="106">
                  <c:v>0.15817659137577003</c:v>
                </c:pt>
                <c:pt idx="107">
                  <c:v>0.15807802874743326</c:v>
                </c:pt>
                <c:pt idx="108">
                  <c:v>0.15792197125256674</c:v>
                </c:pt>
                <c:pt idx="109">
                  <c:v>0.157741273100616</c:v>
                </c:pt>
                <c:pt idx="110">
                  <c:v>0.15757700205338809</c:v>
                </c:pt>
                <c:pt idx="111">
                  <c:v>0.1573388090349076</c:v>
                </c:pt>
                <c:pt idx="112">
                  <c:v>0.15699794661190966</c:v>
                </c:pt>
                <c:pt idx="113">
                  <c:v>0.15665708418891169</c:v>
                </c:pt>
                <c:pt idx="114">
                  <c:v>0.15617659137577003</c:v>
                </c:pt>
                <c:pt idx="115">
                  <c:v>0.15559753593429157</c:v>
                </c:pt>
                <c:pt idx="116">
                  <c:v>0.15502669404517455</c:v>
                </c:pt>
                <c:pt idx="117">
                  <c:v>0.15438193018480492</c:v>
                </c:pt>
                <c:pt idx="118">
                  <c:v>0.15351129363449692</c:v>
                </c:pt>
                <c:pt idx="119">
                  <c:v>0.15219301848049283</c:v>
                </c:pt>
                <c:pt idx="120">
                  <c:v>0.1511006160164271</c:v>
                </c:pt>
                <c:pt idx="121">
                  <c:v>0.14893634496919919</c:v>
                </c:pt>
                <c:pt idx="122">
                  <c:v>0.14788090349075975</c:v>
                </c:pt>
                <c:pt idx="123">
                  <c:v>0.14636960985626282</c:v>
                </c:pt>
                <c:pt idx="124">
                  <c:v>0.14548665297741273</c:v>
                </c:pt>
                <c:pt idx="125">
                  <c:v>0.14460780287474331</c:v>
                </c:pt>
                <c:pt idx="126">
                  <c:v>0.14349897330595482</c:v>
                </c:pt>
                <c:pt idx="127">
                  <c:v>0.14238603696098562</c:v>
                </c:pt>
                <c:pt idx="128">
                  <c:v>0.14103901437371663</c:v>
                </c:pt>
                <c:pt idx="129">
                  <c:v>0.14016016427104722</c:v>
                </c:pt>
                <c:pt idx="130">
                  <c:v>0.13906365503080081</c:v>
                </c:pt>
                <c:pt idx="131">
                  <c:v>0.13820533880903491</c:v>
                </c:pt>
                <c:pt idx="132">
                  <c:v>0.13734291581108829</c:v>
                </c:pt>
                <c:pt idx="133">
                  <c:v>0.13626694045174537</c:v>
                </c:pt>
                <c:pt idx="134">
                  <c:v>0.13519507186858315</c:v>
                </c:pt>
                <c:pt idx="135">
                  <c:v>0.13433675564681724</c:v>
                </c:pt>
                <c:pt idx="136">
                  <c:v>0.13282546201232032</c:v>
                </c:pt>
                <c:pt idx="137">
                  <c:v>0.13174537987679671</c:v>
                </c:pt>
                <c:pt idx="138">
                  <c:v>0.13066529774127311</c:v>
                </c:pt>
                <c:pt idx="139">
                  <c:v>0.1293675564681725</c:v>
                </c:pt>
                <c:pt idx="140">
                  <c:v>0.12806570841889117</c:v>
                </c:pt>
                <c:pt idx="141">
                  <c:v>0.12698151950718686</c:v>
                </c:pt>
                <c:pt idx="142">
                  <c:v>0.12588501026694046</c:v>
                </c:pt>
                <c:pt idx="143">
                  <c:v>0.12456673511293634</c:v>
                </c:pt>
                <c:pt idx="144">
                  <c:v>0.12344969199178644</c:v>
                </c:pt>
                <c:pt idx="145">
                  <c:v>0.12186858316221766</c:v>
                </c:pt>
                <c:pt idx="146">
                  <c:v>0.12047638603696098</c:v>
                </c:pt>
                <c:pt idx="147">
                  <c:v>0.11928952772073922</c:v>
                </c:pt>
                <c:pt idx="148">
                  <c:v>0.11807392197125256</c:v>
                </c:pt>
                <c:pt idx="149">
                  <c:v>0.11660780287474333</c:v>
                </c:pt>
                <c:pt idx="150">
                  <c:v>0.11537577002053388</c:v>
                </c:pt>
                <c:pt idx="151">
                  <c:v>0.11411088295687885</c:v>
                </c:pt>
                <c:pt idx="152">
                  <c:v>0.11259137577002053</c:v>
                </c:pt>
                <c:pt idx="153">
                  <c:v>0.11130184804928131</c:v>
                </c:pt>
                <c:pt idx="154">
                  <c:v>0.10975770020533882</c:v>
                </c:pt>
                <c:pt idx="155">
                  <c:v>0.10816837782340863</c:v>
                </c:pt>
                <c:pt idx="156">
                  <c:v>0.10686242299794661</c:v>
                </c:pt>
                <c:pt idx="157">
                  <c:v>0.10526899383983573</c:v>
                </c:pt>
                <c:pt idx="158">
                  <c:v>0.10397125256673512</c:v>
                </c:pt>
                <c:pt idx="159">
                  <c:v>0.10291170431211499</c:v>
                </c:pt>
                <c:pt idx="160">
                  <c:v>0.10160985626283367</c:v>
                </c:pt>
                <c:pt idx="161">
                  <c:v>0.10032443531827516</c:v>
                </c:pt>
                <c:pt idx="162">
                  <c:v>9.9305954825462006E-2</c:v>
                </c:pt>
                <c:pt idx="163">
                  <c:v>9.7815195071868588E-2</c:v>
                </c:pt>
                <c:pt idx="164">
                  <c:v>9.6566735112936342E-2</c:v>
                </c:pt>
                <c:pt idx="165">
                  <c:v>9.5141683778234093E-2</c:v>
                </c:pt>
                <c:pt idx="166">
                  <c:v>9.3737166324435323E-2</c:v>
                </c:pt>
                <c:pt idx="167">
                  <c:v>9.236960985626283E-2</c:v>
                </c:pt>
                <c:pt idx="168">
                  <c:v>9.1030800821355243E-2</c:v>
                </c:pt>
                <c:pt idx="169">
                  <c:v>8.9934291581108827E-2</c:v>
                </c:pt>
                <c:pt idx="170">
                  <c:v>8.9100616016427103E-2</c:v>
                </c:pt>
                <c:pt idx="171">
                  <c:v>8.8271047227926072E-2</c:v>
                </c:pt>
                <c:pt idx="172">
                  <c:v>8.7030800821355239E-2</c:v>
                </c:pt>
                <c:pt idx="173">
                  <c:v>8.6217659137577007E-2</c:v>
                </c:pt>
                <c:pt idx="174">
                  <c:v>8.5392197125256669E-2</c:v>
                </c:pt>
                <c:pt idx="175">
                  <c:v>8.4583162217659144E-2</c:v>
                </c:pt>
                <c:pt idx="176">
                  <c:v>8.3544147843942498E-2</c:v>
                </c:pt>
                <c:pt idx="177">
                  <c:v>8.2484599589322388E-2</c:v>
                </c:pt>
                <c:pt idx="178">
                  <c:v>8.1400410677618065E-2</c:v>
                </c:pt>
                <c:pt idx="179">
                  <c:v>8.0065708418891171E-2</c:v>
                </c:pt>
                <c:pt idx="180">
                  <c:v>7.8915811088295693E-2</c:v>
                </c:pt>
                <c:pt idx="181">
                  <c:v>7.7519507186858322E-2</c:v>
                </c:pt>
                <c:pt idx="182">
                  <c:v>7.6332648870636552E-2</c:v>
                </c:pt>
                <c:pt idx="183">
                  <c:v>7.4878850102669411E-2</c:v>
                </c:pt>
                <c:pt idx="184">
                  <c:v>7.366324435318275E-2</c:v>
                </c:pt>
                <c:pt idx="185">
                  <c:v>7.2443531827515395E-2</c:v>
                </c:pt>
                <c:pt idx="186">
                  <c:v>7.1252566735112932E-2</c:v>
                </c:pt>
                <c:pt idx="187">
                  <c:v>6.9819301848049284E-2</c:v>
                </c:pt>
                <c:pt idx="188">
                  <c:v>6.7950718685831621E-2</c:v>
                </c:pt>
                <c:pt idx="189">
                  <c:v>6.6583162217659142E-2</c:v>
                </c:pt>
                <c:pt idx="190">
                  <c:v>6.5067761806981525E-2</c:v>
                </c:pt>
                <c:pt idx="191">
                  <c:v>6.3827515400410678E-2</c:v>
                </c:pt>
                <c:pt idx="192">
                  <c:v>6.3022587268993846E-2</c:v>
                </c:pt>
                <c:pt idx="193">
                  <c:v>6.1158110882956876E-2</c:v>
                </c:pt>
                <c:pt idx="194">
                  <c:v>6.0131416837782344E-2</c:v>
                </c:pt>
                <c:pt idx="195">
                  <c:v>5.9474332648870636E-2</c:v>
                </c:pt>
                <c:pt idx="196">
                  <c:v>5.8677618069815196E-2</c:v>
                </c:pt>
                <c:pt idx="197">
                  <c:v>5.804517453798768E-2</c:v>
                </c:pt>
                <c:pt idx="198">
                  <c:v>5.7273100616016426E-2</c:v>
                </c:pt>
                <c:pt idx="199">
                  <c:v>5.6661190965092402E-2</c:v>
                </c:pt>
                <c:pt idx="200">
                  <c:v>5.6061601642710471E-2</c:v>
                </c:pt>
                <c:pt idx="201">
                  <c:v>5.5470225872689939E-2</c:v>
                </c:pt>
                <c:pt idx="202">
                  <c:v>5.4722792607802877E-2</c:v>
                </c:pt>
                <c:pt idx="203">
                  <c:v>5.4123203285420945E-2</c:v>
                </c:pt>
                <c:pt idx="204">
                  <c:v>5.3494866529774129E-2</c:v>
                </c:pt>
                <c:pt idx="205">
                  <c:v>5.2858316221765914E-2</c:v>
                </c:pt>
                <c:pt idx="206">
                  <c:v>5.2197125256673513E-2</c:v>
                </c:pt>
                <c:pt idx="207">
                  <c:v>5.151540041067762E-2</c:v>
                </c:pt>
                <c:pt idx="208">
                  <c:v>5.0829568788501027E-2</c:v>
                </c:pt>
                <c:pt idx="209">
                  <c:v>5.0119096509240249E-2</c:v>
                </c:pt>
                <c:pt idx="210">
                  <c:v>4.9396303901437372E-2</c:v>
                </c:pt>
                <c:pt idx="211">
                  <c:v>4.8673511293634494E-2</c:v>
                </c:pt>
                <c:pt idx="212">
                  <c:v>4.7930184804928132E-2</c:v>
                </c:pt>
                <c:pt idx="213">
                  <c:v>4.7375770020533878E-2</c:v>
                </c:pt>
                <c:pt idx="214">
                  <c:v>4.6628336755646815E-2</c:v>
                </c:pt>
                <c:pt idx="215">
                  <c:v>4.586858316221766E-2</c:v>
                </c:pt>
                <c:pt idx="216">
                  <c:v>4.5129363449691991E-2</c:v>
                </c:pt>
                <c:pt idx="217">
                  <c:v>4.4234086242299797E-2</c:v>
                </c:pt>
                <c:pt idx="218">
                  <c:v>4.299794661190965E-2</c:v>
                </c:pt>
                <c:pt idx="219">
                  <c:v>4.197946611909651E-2</c:v>
                </c:pt>
                <c:pt idx="220">
                  <c:v>4.1182751540041071E-2</c:v>
                </c:pt>
                <c:pt idx="221">
                  <c:v>4.057494866529774E-2</c:v>
                </c:pt>
                <c:pt idx="222">
                  <c:v>3.9868583162217662E-2</c:v>
                </c:pt>
                <c:pt idx="223">
                  <c:v>3.9211498973305954E-2</c:v>
                </c:pt>
                <c:pt idx="224">
                  <c:v>3.8722792607802876E-2</c:v>
                </c:pt>
                <c:pt idx="225">
                  <c:v>3.815605749486653E-2</c:v>
                </c:pt>
                <c:pt idx="226">
                  <c:v>3.7609856262833675E-2</c:v>
                </c:pt>
                <c:pt idx="227">
                  <c:v>3.7096509240246406E-2</c:v>
                </c:pt>
                <c:pt idx="228">
                  <c:v>3.669404517453799E-2</c:v>
                </c:pt>
                <c:pt idx="229">
                  <c:v>3.6308008213552359E-2</c:v>
                </c:pt>
                <c:pt idx="230">
                  <c:v>3.5839835728952774E-2</c:v>
                </c:pt>
                <c:pt idx="231">
                  <c:v>3.5470225872689935E-2</c:v>
                </c:pt>
                <c:pt idx="232">
                  <c:v>3.5096509240246404E-2</c:v>
                </c:pt>
                <c:pt idx="233">
                  <c:v>3.4632443531827518E-2</c:v>
                </c:pt>
                <c:pt idx="234">
                  <c:v>3.426283367556468E-2</c:v>
                </c:pt>
                <c:pt idx="235">
                  <c:v>3.3897330595482549E-2</c:v>
                </c:pt>
                <c:pt idx="236">
                  <c:v>3.3433264887063656E-2</c:v>
                </c:pt>
                <c:pt idx="237">
                  <c:v>3.2965092402464063E-2</c:v>
                </c:pt>
                <c:pt idx="238">
                  <c:v>3.2587268993839832E-2</c:v>
                </c:pt>
                <c:pt idx="239">
                  <c:v>3.2184804928131416E-2</c:v>
                </c:pt>
                <c:pt idx="240">
                  <c:v>3.1774127310061601E-2</c:v>
                </c:pt>
                <c:pt idx="241">
                  <c:v>3.1347022587268993E-2</c:v>
                </c:pt>
                <c:pt idx="242">
                  <c:v>3.0903490759753592E-2</c:v>
                </c:pt>
                <c:pt idx="243">
                  <c:v>3.0328542094455853E-2</c:v>
                </c:pt>
                <c:pt idx="244">
                  <c:v>2.9860369609856264E-2</c:v>
                </c:pt>
                <c:pt idx="245">
                  <c:v>2.9383983572895279E-2</c:v>
                </c:pt>
                <c:pt idx="246">
                  <c:v>2.891170431211499E-2</c:v>
                </c:pt>
                <c:pt idx="247">
                  <c:v>2.8443531827515401E-2</c:v>
                </c:pt>
                <c:pt idx="248">
                  <c:v>2.7983572895277208E-2</c:v>
                </c:pt>
                <c:pt idx="249">
                  <c:v>2.7527720739219712E-2</c:v>
                </c:pt>
                <c:pt idx="250">
                  <c:v>2.7084188911704311E-2</c:v>
                </c:pt>
                <c:pt idx="251">
                  <c:v>2.6747433264887065E-2</c:v>
                </c:pt>
                <c:pt idx="252">
                  <c:v>2.6308008213552361E-2</c:v>
                </c:pt>
                <c:pt idx="253">
                  <c:v>2.5885010266940452E-2</c:v>
                </c:pt>
                <c:pt idx="254">
                  <c:v>2.5285420944558521E-2</c:v>
                </c:pt>
                <c:pt idx="255">
                  <c:v>2.4821355236139632E-2</c:v>
                </c:pt>
                <c:pt idx="256">
                  <c:v>2.4303901437371662E-2</c:v>
                </c:pt>
                <c:pt idx="257">
                  <c:v>2.3905544147843943E-2</c:v>
                </c:pt>
                <c:pt idx="258">
                  <c:v>2.35523613963039E-2</c:v>
                </c:pt>
                <c:pt idx="259">
                  <c:v>2.3236139630390142E-2</c:v>
                </c:pt>
                <c:pt idx="260">
                  <c:v>2.2899383983572896E-2</c:v>
                </c:pt>
                <c:pt idx="261">
                  <c:v>2.2648870636550307E-2</c:v>
                </c:pt>
                <c:pt idx="262">
                  <c:v>2.2459958932238192E-2</c:v>
                </c:pt>
                <c:pt idx="263">
                  <c:v>2.2217659137577003E-2</c:v>
                </c:pt>
                <c:pt idx="264">
                  <c:v>2.197946611909651E-2</c:v>
                </c:pt>
                <c:pt idx="265">
                  <c:v>2.1790554414784395E-2</c:v>
                </c:pt>
                <c:pt idx="266">
                  <c:v>2.1613963039014375E-2</c:v>
                </c:pt>
                <c:pt idx="267">
                  <c:v>2.1318275154004106E-2</c:v>
                </c:pt>
                <c:pt idx="268">
                  <c:v>2.1059548254620124E-2</c:v>
                </c:pt>
                <c:pt idx="269">
                  <c:v>2.0316221765913758E-2</c:v>
                </c:pt>
                <c:pt idx="270">
                  <c:v>1.9963039014373716E-2</c:v>
                </c:pt>
                <c:pt idx="271">
                  <c:v>1.9503080082135523E-2</c:v>
                </c:pt>
                <c:pt idx="272">
                  <c:v>1.8837782340862422E-2</c:v>
                </c:pt>
                <c:pt idx="273">
                  <c:v>1.8484599589322383E-2</c:v>
                </c:pt>
                <c:pt idx="274">
                  <c:v>1.8139630390143737E-2</c:v>
                </c:pt>
                <c:pt idx="275">
                  <c:v>1.7798767967145791E-2</c:v>
                </c:pt>
                <c:pt idx="276">
                  <c:v>1.7388090349075975E-2</c:v>
                </c:pt>
                <c:pt idx="277">
                  <c:v>1.7080082135523613E-2</c:v>
                </c:pt>
                <c:pt idx="278">
                  <c:v>1.6784394250513347E-2</c:v>
                </c:pt>
                <c:pt idx="279">
                  <c:v>1.6505133470225874E-2</c:v>
                </c:pt>
                <c:pt idx="280">
                  <c:v>1.6188911704312116E-2</c:v>
                </c:pt>
                <c:pt idx="281">
                  <c:v>1.5897330595482546E-2</c:v>
                </c:pt>
                <c:pt idx="282">
                  <c:v>1.5626283367556469E-2</c:v>
                </c:pt>
                <c:pt idx="283">
                  <c:v>1.5379876796714579E-2</c:v>
                </c:pt>
                <c:pt idx="284">
                  <c:v>1.5166324435318275E-2</c:v>
                </c:pt>
                <c:pt idx="285">
                  <c:v>1.4977412731006161E-2</c:v>
                </c:pt>
                <c:pt idx="286">
                  <c:v>1.482135523613963E-2</c:v>
                </c:pt>
                <c:pt idx="287">
                  <c:v>1.4673511293634497E-2</c:v>
                </c:pt>
                <c:pt idx="288">
                  <c:v>1.4517453798767966E-2</c:v>
                </c:pt>
                <c:pt idx="289">
                  <c:v>1.4295687885010266E-2</c:v>
                </c:pt>
                <c:pt idx="290">
                  <c:v>1.4217659137577002E-2</c:v>
                </c:pt>
                <c:pt idx="291">
                  <c:v>1.395482546201232E-2</c:v>
                </c:pt>
                <c:pt idx="292">
                  <c:v>1.3765913757700206E-2</c:v>
                </c:pt>
                <c:pt idx="293">
                  <c:v>1.3535934291581109E-2</c:v>
                </c:pt>
                <c:pt idx="294">
                  <c:v>1.3371663244353182E-2</c:v>
                </c:pt>
                <c:pt idx="295">
                  <c:v>1.3158110882956878E-2</c:v>
                </c:pt>
                <c:pt idx="296">
                  <c:v>1.280082135523614E-2</c:v>
                </c:pt>
                <c:pt idx="297">
                  <c:v>1.2550308008213553E-2</c:v>
                </c:pt>
                <c:pt idx="298">
                  <c:v>1.2344969199178645E-2</c:v>
                </c:pt>
                <c:pt idx="299">
                  <c:v>1.1909650924024641E-2</c:v>
                </c:pt>
                <c:pt idx="300">
                  <c:v>1.1634496919917865E-2</c:v>
                </c:pt>
                <c:pt idx="301">
                  <c:v>1.1425051334702259E-2</c:v>
                </c:pt>
                <c:pt idx="302">
                  <c:v>1.1219712525667351E-2</c:v>
                </c:pt>
                <c:pt idx="303">
                  <c:v>1.0981519507186859E-2</c:v>
                </c:pt>
                <c:pt idx="304">
                  <c:v>1.0772073921971253E-2</c:v>
                </c:pt>
                <c:pt idx="305">
                  <c:v>1.0624229979466118E-2</c:v>
                </c:pt>
                <c:pt idx="306">
                  <c:v>1.0501026694045174E-2</c:v>
                </c:pt>
                <c:pt idx="307">
                  <c:v>1.0361396303901437E-2</c:v>
                </c:pt>
                <c:pt idx="308">
                  <c:v>1.0184804928131418E-2</c:v>
                </c:pt>
                <c:pt idx="309">
                  <c:v>1.0073921971252568E-2</c:v>
                </c:pt>
                <c:pt idx="310">
                  <c:v>9.9096509240246405E-3</c:v>
                </c:pt>
                <c:pt idx="311">
                  <c:v>9.7618069815195076E-3</c:v>
                </c:pt>
                <c:pt idx="312">
                  <c:v>9.6755646817248461E-3</c:v>
                </c:pt>
                <c:pt idx="313">
                  <c:v>9.5482546201232036E-3</c:v>
                </c:pt>
                <c:pt idx="314">
                  <c:v>9.4332648870636554E-3</c:v>
                </c:pt>
                <c:pt idx="315">
                  <c:v>9.35523613963039E-3</c:v>
                </c:pt>
                <c:pt idx="316">
                  <c:v>9.2525667351129361E-3</c:v>
                </c:pt>
                <c:pt idx="317">
                  <c:v>9.1375770020533879E-3</c:v>
                </c:pt>
                <c:pt idx="318">
                  <c:v>9.0102669404517454E-3</c:v>
                </c:pt>
                <c:pt idx="319">
                  <c:v>8.887063655030801E-3</c:v>
                </c:pt>
                <c:pt idx="320">
                  <c:v>8.7104722792607798E-3</c:v>
                </c:pt>
                <c:pt idx="321">
                  <c:v>8.5872689938398354E-3</c:v>
                </c:pt>
                <c:pt idx="322">
                  <c:v>8.4887063655030796E-3</c:v>
                </c:pt>
                <c:pt idx="323">
                  <c:v>8.2258726899383985E-3</c:v>
                </c:pt>
                <c:pt idx="324">
                  <c:v>8.0082135523613963E-3</c:v>
                </c:pt>
                <c:pt idx="325">
                  <c:v>7.7741273100616019E-3</c:v>
                </c:pt>
                <c:pt idx="326">
                  <c:v>7.5811088295687883E-3</c:v>
                </c:pt>
                <c:pt idx="327">
                  <c:v>7.3429158110882957E-3</c:v>
                </c:pt>
                <c:pt idx="328">
                  <c:v>7.1704312114989734E-3</c:v>
                </c:pt>
                <c:pt idx="329">
                  <c:v>7.0102669404517454E-3</c:v>
                </c:pt>
                <c:pt idx="330">
                  <c:v>6.8377823408624231E-3</c:v>
                </c:pt>
                <c:pt idx="331">
                  <c:v>6.7227926078028749E-3</c:v>
                </c:pt>
                <c:pt idx="332">
                  <c:v>6.6119096509240248E-3</c:v>
                </c:pt>
                <c:pt idx="333">
                  <c:v>6.5092402464065708E-3</c:v>
                </c:pt>
                <c:pt idx="334">
                  <c:v>6.3696098562628332E-3</c:v>
                </c:pt>
                <c:pt idx="335">
                  <c:v>6.2874743326488706E-3</c:v>
                </c:pt>
                <c:pt idx="336">
                  <c:v>6.2217659137577003E-3</c:v>
                </c:pt>
                <c:pt idx="337">
                  <c:v>6.1642710472279262E-3</c:v>
                </c:pt>
                <c:pt idx="338">
                  <c:v>6.1232032854209445E-3</c:v>
                </c:pt>
                <c:pt idx="339">
                  <c:v>6.0821355236139628E-3</c:v>
                </c:pt>
                <c:pt idx="340">
                  <c:v>6.049281314168378E-3</c:v>
                </c:pt>
                <c:pt idx="341">
                  <c:v>6.0164271047227925E-3</c:v>
                </c:pt>
                <c:pt idx="342">
                  <c:v>5.9876796714579059E-3</c:v>
                </c:pt>
                <c:pt idx="343">
                  <c:v>5.9671457905544146E-3</c:v>
                </c:pt>
                <c:pt idx="344">
                  <c:v>5.9342915811088299E-3</c:v>
                </c:pt>
                <c:pt idx="345">
                  <c:v>5.88911704312115E-3</c:v>
                </c:pt>
                <c:pt idx="346">
                  <c:v>5.8398357289527721E-3</c:v>
                </c:pt>
                <c:pt idx="347">
                  <c:v>5.7987679671457903E-3</c:v>
                </c:pt>
                <c:pt idx="348">
                  <c:v>5.728952772073922E-3</c:v>
                </c:pt>
                <c:pt idx="349">
                  <c:v>5.675564681724846E-3</c:v>
                </c:pt>
                <c:pt idx="350">
                  <c:v>5.5852156057494863E-3</c:v>
                </c:pt>
                <c:pt idx="351">
                  <c:v>5.4414784394250515E-3</c:v>
                </c:pt>
                <c:pt idx="352">
                  <c:v>5.3470225872689937E-3</c:v>
                </c:pt>
                <c:pt idx="353">
                  <c:v>5.207392197125257E-3</c:v>
                </c:pt>
                <c:pt idx="354">
                  <c:v>4.993839835728953E-3</c:v>
                </c:pt>
                <c:pt idx="355">
                  <c:v>4.7720739219712528E-3</c:v>
                </c:pt>
                <c:pt idx="356">
                  <c:v>4.570841889117043E-3</c:v>
                </c:pt>
                <c:pt idx="357">
                  <c:v>4.4024640657084188E-3</c:v>
                </c:pt>
                <c:pt idx="358">
                  <c:v>4.2710472279260782E-3</c:v>
                </c:pt>
                <c:pt idx="359">
                  <c:v>4.0000000000000001E-3</c:v>
                </c:pt>
                <c:pt idx="360">
                  <c:v>3.811088295687885E-3</c:v>
                </c:pt>
                <c:pt idx="361">
                  <c:v>3.6098562628336757E-3</c:v>
                </c:pt>
                <c:pt idx="362">
                  <c:v>3.3634496919917865E-3</c:v>
                </c:pt>
                <c:pt idx="363">
                  <c:v>3.1375770020533882E-3</c:v>
                </c:pt>
                <c:pt idx="364">
                  <c:v>2.9815195071868582E-3</c:v>
                </c:pt>
                <c:pt idx="365">
                  <c:v>2.7926078028747432E-3</c:v>
                </c:pt>
                <c:pt idx="366">
                  <c:v>2.6078028747433266E-3</c:v>
                </c:pt>
                <c:pt idx="367">
                  <c:v>2.4353182751540043E-3</c:v>
                </c:pt>
                <c:pt idx="368">
                  <c:v>2.2587268993839835E-3</c:v>
                </c:pt>
                <c:pt idx="369">
                  <c:v>2.1601642710472281E-3</c:v>
                </c:pt>
                <c:pt idx="370">
                  <c:v>2.0451745379876799E-3</c:v>
                </c:pt>
                <c:pt idx="371">
                  <c:v>1.9753593429158111E-3</c:v>
                </c:pt>
                <c:pt idx="372">
                  <c:v>1.8891170431211499E-3</c:v>
                </c:pt>
                <c:pt idx="373">
                  <c:v>1.8151950718685833E-3</c:v>
                </c:pt>
                <c:pt idx="374">
                  <c:v>1.7494866529774128E-3</c:v>
                </c:pt>
                <c:pt idx="375">
                  <c:v>1.6468172484599588E-3</c:v>
                </c:pt>
                <c:pt idx="376">
                  <c:v>1.5687885010266941E-3</c:v>
                </c:pt>
                <c:pt idx="377">
                  <c:v>1.486652977412731E-3</c:v>
                </c:pt>
                <c:pt idx="378">
                  <c:v>1.4291581108829569E-3</c:v>
                </c:pt>
                <c:pt idx="379">
                  <c:v>1.35523613963039E-3</c:v>
                </c:pt>
                <c:pt idx="380">
                  <c:v>1.2689938398357289E-3</c:v>
                </c:pt>
                <c:pt idx="381">
                  <c:v>1.1581108829568788E-3</c:v>
                </c:pt>
                <c:pt idx="382">
                  <c:v>1.0431211498973306E-3</c:v>
                </c:pt>
                <c:pt idx="383">
                  <c:v>8.7063655030800819E-4</c:v>
                </c:pt>
                <c:pt idx="384">
                  <c:v>7.0636550308008218E-4</c:v>
                </c:pt>
                <c:pt idx="385">
                  <c:v>4.7638603696098563E-4</c:v>
                </c:pt>
                <c:pt idx="386">
                  <c:v>2.1765913757700205E-4</c:v>
                </c:pt>
                <c:pt idx="387">
                  <c:v>2.8747433264887063E-5</c:v>
                </c:pt>
                <c:pt idx="388">
                  <c:v>-1.6427104722792606E-4</c:v>
                </c:pt>
                <c:pt idx="389">
                  <c:v>-4.4763860369609858E-4</c:v>
                </c:pt>
                <c:pt idx="390">
                  <c:v>-6.6940451745379874E-4</c:v>
                </c:pt>
                <c:pt idx="391">
                  <c:v>-8.7885010266940448E-4</c:v>
                </c:pt>
                <c:pt idx="392">
                  <c:v>-1.13347022587269E-3</c:v>
                </c:pt>
                <c:pt idx="393">
                  <c:v>-1.4127310061601644E-3</c:v>
                </c:pt>
                <c:pt idx="394">
                  <c:v>-1.6180698151950718E-3</c:v>
                </c:pt>
                <c:pt idx="395">
                  <c:v>-1.7987679671457905E-3</c:v>
                </c:pt>
                <c:pt idx="396">
                  <c:v>-1.9342915811088296E-3</c:v>
                </c:pt>
                <c:pt idx="397">
                  <c:v>-2.0944558521560574E-3</c:v>
                </c:pt>
                <c:pt idx="398">
                  <c:v>-2.2833675564681724E-3</c:v>
                </c:pt>
                <c:pt idx="399">
                  <c:v>-2.4147843942505134E-3</c:v>
                </c:pt>
                <c:pt idx="400">
                  <c:v>-2.4969199178644765E-3</c:v>
                </c:pt>
                <c:pt idx="401">
                  <c:v>-2.6119096509240247E-3</c:v>
                </c:pt>
                <c:pt idx="402">
                  <c:v>-2.7104722792607801E-3</c:v>
                </c:pt>
                <c:pt idx="403">
                  <c:v>-2.8090349075975359E-3</c:v>
                </c:pt>
                <c:pt idx="404">
                  <c:v>-2.9897330595482544E-3</c:v>
                </c:pt>
                <c:pt idx="405">
                  <c:v>-3.1663244353182752E-3</c:v>
                </c:pt>
                <c:pt idx="406">
                  <c:v>-3.3593429158110884E-3</c:v>
                </c:pt>
                <c:pt idx="407">
                  <c:v>-3.5277207392197126E-3</c:v>
                </c:pt>
                <c:pt idx="408">
                  <c:v>-3.7535934291581109E-3</c:v>
                </c:pt>
                <c:pt idx="409">
                  <c:v>-3.9753593429158107E-3</c:v>
                </c:pt>
                <c:pt idx="410">
                  <c:v>-4.1519507186858319E-3</c:v>
                </c:pt>
                <c:pt idx="411">
                  <c:v>-4.3860369609856264E-3</c:v>
                </c:pt>
                <c:pt idx="412">
                  <c:v>-4.5954825462012324E-3</c:v>
                </c:pt>
                <c:pt idx="413">
                  <c:v>-4.784394250513347E-3</c:v>
                </c:pt>
                <c:pt idx="414">
                  <c:v>-4.9815195071868587E-3</c:v>
                </c:pt>
                <c:pt idx="415">
                  <c:v>-5.1416837782340859E-3</c:v>
                </c:pt>
                <c:pt idx="416">
                  <c:v>-5.3223819301848052E-3</c:v>
                </c:pt>
                <c:pt idx="417">
                  <c:v>-5.4579055441478438E-3</c:v>
                </c:pt>
                <c:pt idx="418">
                  <c:v>-5.5646817248459959E-3</c:v>
                </c:pt>
                <c:pt idx="419">
                  <c:v>-5.7330595482546201E-3</c:v>
                </c:pt>
                <c:pt idx="420">
                  <c:v>-5.8932238193018481E-3</c:v>
                </c:pt>
                <c:pt idx="421">
                  <c:v>-5.9835728952772078E-3</c:v>
                </c:pt>
                <c:pt idx="422">
                  <c:v>-6.1149897330595483E-3</c:v>
                </c:pt>
                <c:pt idx="423">
                  <c:v>-6.2258726899383984E-3</c:v>
                </c:pt>
                <c:pt idx="424">
                  <c:v>-6.3162217659137581E-3</c:v>
                </c:pt>
                <c:pt idx="425">
                  <c:v>-6.4024640657084188E-3</c:v>
                </c:pt>
                <c:pt idx="426">
                  <c:v>-6.5051334702258727E-3</c:v>
                </c:pt>
                <c:pt idx="427">
                  <c:v>-6.570841889117043E-3</c:v>
                </c:pt>
                <c:pt idx="428">
                  <c:v>-6.6570841889117046E-3</c:v>
                </c:pt>
                <c:pt idx="429">
                  <c:v>-6.7515400410677615E-3</c:v>
                </c:pt>
                <c:pt idx="430">
                  <c:v>-6.8993839835728953E-3</c:v>
                </c:pt>
                <c:pt idx="431">
                  <c:v>-6.9979466119096511E-3</c:v>
                </c:pt>
                <c:pt idx="432">
                  <c:v>-7.1704312114989734E-3</c:v>
                </c:pt>
                <c:pt idx="433">
                  <c:v>-7.3511293634496919E-3</c:v>
                </c:pt>
                <c:pt idx="434">
                  <c:v>-7.5112936344969199E-3</c:v>
                </c:pt>
                <c:pt idx="435">
                  <c:v>-7.6960985626283365E-3</c:v>
                </c:pt>
                <c:pt idx="436">
                  <c:v>-7.8891170431211501E-3</c:v>
                </c:pt>
                <c:pt idx="437">
                  <c:v>-8.1149897330595484E-3</c:v>
                </c:pt>
                <c:pt idx="438">
                  <c:v>-8.2628336755646813E-3</c:v>
                </c:pt>
                <c:pt idx="439">
                  <c:v>-8.414784394250514E-3</c:v>
                </c:pt>
                <c:pt idx="440">
                  <c:v>-8.6119096509240239E-3</c:v>
                </c:pt>
                <c:pt idx="441">
                  <c:v>-8.780287474332649E-3</c:v>
                </c:pt>
                <c:pt idx="442">
                  <c:v>-9.0349075975359339E-3</c:v>
                </c:pt>
                <c:pt idx="443">
                  <c:v>-9.1991786447638609E-3</c:v>
                </c:pt>
                <c:pt idx="444">
                  <c:v>-9.35523613963039E-3</c:v>
                </c:pt>
                <c:pt idx="445">
                  <c:v>-9.5441478439425055E-3</c:v>
                </c:pt>
                <c:pt idx="446">
                  <c:v>-9.6878850102669403E-3</c:v>
                </c:pt>
                <c:pt idx="447">
                  <c:v>-9.8521560574948673E-3</c:v>
                </c:pt>
                <c:pt idx="448">
                  <c:v>-9.9712525667351136E-3</c:v>
                </c:pt>
                <c:pt idx="449">
                  <c:v>-1.0078028747433266E-2</c:v>
                </c:pt>
                <c:pt idx="450">
                  <c:v>-1.0123203285420945E-2</c:v>
                </c:pt>
                <c:pt idx="451">
                  <c:v>-1.0168377823408624E-2</c:v>
                </c:pt>
                <c:pt idx="452">
                  <c:v>-1.02217659137577E-2</c:v>
                </c:pt>
                <c:pt idx="453">
                  <c:v>-1.0279260780287474E-2</c:v>
                </c:pt>
                <c:pt idx="454">
                  <c:v>-1.0328542094455852E-2</c:v>
                </c:pt>
                <c:pt idx="455">
                  <c:v>-1.039835728952772E-2</c:v>
                </c:pt>
                <c:pt idx="456">
                  <c:v>-1.050924024640657E-2</c:v>
                </c:pt>
                <c:pt idx="457">
                  <c:v>-1.062012320328542E-2</c:v>
                </c:pt>
                <c:pt idx="458">
                  <c:v>-1.0735112936344968E-2</c:v>
                </c:pt>
                <c:pt idx="459">
                  <c:v>-1.0882956878850103E-2</c:v>
                </c:pt>
                <c:pt idx="460">
                  <c:v>-1.1026694045174538E-2</c:v>
                </c:pt>
                <c:pt idx="461">
                  <c:v>-1.1125256673511294E-2</c:v>
                </c:pt>
                <c:pt idx="462">
                  <c:v>-1.1223819301848049E-2</c:v>
                </c:pt>
                <c:pt idx="463">
                  <c:v>-1.1383983572895277E-2</c:v>
                </c:pt>
                <c:pt idx="464">
                  <c:v>-1.1486652977412731E-2</c:v>
                </c:pt>
                <c:pt idx="465">
                  <c:v>-1.1585215605749486E-2</c:v>
                </c:pt>
                <c:pt idx="466">
                  <c:v>-1.1728952772073921E-2</c:v>
                </c:pt>
                <c:pt idx="467">
                  <c:v>-1.1843942505133469E-2</c:v>
                </c:pt>
                <c:pt idx="468">
                  <c:v>-1.197946611909651E-2</c:v>
                </c:pt>
                <c:pt idx="469">
                  <c:v>-1.2156057494866529E-2</c:v>
                </c:pt>
                <c:pt idx="470">
                  <c:v>-1.2271047227926078E-2</c:v>
                </c:pt>
                <c:pt idx="471">
                  <c:v>-1.239835728952772E-2</c:v>
                </c:pt>
                <c:pt idx="472">
                  <c:v>-1.2562628336755647E-2</c:v>
                </c:pt>
                <c:pt idx="473">
                  <c:v>-1.273100616016427E-2</c:v>
                </c:pt>
                <c:pt idx="474">
                  <c:v>-1.2899383983572895E-2</c:v>
                </c:pt>
                <c:pt idx="475">
                  <c:v>-1.3039014373716632E-2</c:v>
                </c:pt>
                <c:pt idx="476">
                  <c:v>-1.3207392197125257E-2</c:v>
                </c:pt>
                <c:pt idx="477">
                  <c:v>-1.3404517453798767E-2</c:v>
                </c:pt>
                <c:pt idx="478">
                  <c:v>-1.3581108829568788E-2</c:v>
                </c:pt>
                <c:pt idx="479">
                  <c:v>-1.3741273100616017E-2</c:v>
                </c:pt>
                <c:pt idx="480">
                  <c:v>-1.3835728952772073E-2</c:v>
                </c:pt>
                <c:pt idx="481">
                  <c:v>-1.3967145790554416E-2</c:v>
                </c:pt>
                <c:pt idx="482">
                  <c:v>-1.409034907597536E-2</c:v>
                </c:pt>
                <c:pt idx="483">
                  <c:v>-1.4254620123203285E-2</c:v>
                </c:pt>
                <c:pt idx="484">
                  <c:v>-1.4439425051334703E-2</c:v>
                </c:pt>
                <c:pt idx="485">
                  <c:v>-1.462012320328542E-2</c:v>
                </c:pt>
                <c:pt idx="486">
                  <c:v>-1.4763860369609857E-2</c:v>
                </c:pt>
                <c:pt idx="487">
                  <c:v>-1.493223819301848E-2</c:v>
                </c:pt>
                <c:pt idx="488">
                  <c:v>-1.5145790554414784E-2</c:v>
                </c:pt>
                <c:pt idx="489">
                  <c:v>-1.5277207392197125E-2</c:v>
                </c:pt>
                <c:pt idx="490">
                  <c:v>-1.5383983572895277E-2</c:v>
                </c:pt>
                <c:pt idx="491">
                  <c:v>-1.5441478439425052E-2</c:v>
                </c:pt>
                <c:pt idx="492">
                  <c:v>-1.5482546201232033E-2</c:v>
                </c:pt>
                <c:pt idx="493">
                  <c:v>-1.5515400410677617E-2</c:v>
                </c:pt>
                <c:pt idx="494">
                  <c:v>-1.5544147843942506E-2</c:v>
                </c:pt>
                <c:pt idx="495">
                  <c:v>-1.5572895277207392E-2</c:v>
                </c:pt>
                <c:pt idx="496">
                  <c:v>-1.5585215605749487E-2</c:v>
                </c:pt>
                <c:pt idx="497">
                  <c:v>-1.5601642710472279E-2</c:v>
                </c:pt>
                <c:pt idx="498">
                  <c:v>-1.5626283367556469E-2</c:v>
                </c:pt>
                <c:pt idx="499">
                  <c:v>-1.5655030800821354E-2</c:v>
                </c:pt>
                <c:pt idx="500">
                  <c:v>-1.5700205338809035E-2</c:v>
                </c:pt>
                <c:pt idx="501">
                  <c:v>-1.5745379876796715E-2</c:v>
                </c:pt>
                <c:pt idx="502">
                  <c:v>-1.5806981519507188E-2</c:v>
                </c:pt>
                <c:pt idx="503">
                  <c:v>-1.5848049281314169E-2</c:v>
                </c:pt>
                <c:pt idx="504">
                  <c:v>-1.5926078028747435E-2</c:v>
                </c:pt>
                <c:pt idx="505">
                  <c:v>-1.6032854209445585E-2</c:v>
                </c:pt>
                <c:pt idx="506">
                  <c:v>-1.6143737166324435E-2</c:v>
                </c:pt>
                <c:pt idx="507">
                  <c:v>-1.6266940451745381E-2</c:v>
                </c:pt>
                <c:pt idx="508">
                  <c:v>-1.6373716632443532E-2</c:v>
                </c:pt>
                <c:pt idx="509">
                  <c:v>-1.6464065708418889E-2</c:v>
                </c:pt>
                <c:pt idx="510">
                  <c:v>-1.6537987679671459E-2</c:v>
                </c:pt>
                <c:pt idx="511">
                  <c:v>-1.6632443531827516E-2</c:v>
                </c:pt>
                <c:pt idx="512">
                  <c:v>-1.6710472279260782E-2</c:v>
                </c:pt>
                <c:pt idx="513">
                  <c:v>-1.6837782340862424E-2</c:v>
                </c:pt>
                <c:pt idx="514">
                  <c:v>-1.691170431211499E-2</c:v>
                </c:pt>
                <c:pt idx="515">
                  <c:v>-1.7080082135523613E-2</c:v>
                </c:pt>
                <c:pt idx="516">
                  <c:v>-1.7252566735112936E-2</c:v>
                </c:pt>
                <c:pt idx="517">
                  <c:v>-1.7412731006160163E-2</c:v>
                </c:pt>
                <c:pt idx="518">
                  <c:v>-1.7630390143737167E-2</c:v>
                </c:pt>
                <c:pt idx="519">
                  <c:v>-1.7704312114989733E-2</c:v>
                </c:pt>
                <c:pt idx="520">
                  <c:v>-1.786447638603696E-2</c:v>
                </c:pt>
                <c:pt idx="521">
                  <c:v>-1.8012320328542095E-2</c:v>
                </c:pt>
                <c:pt idx="522">
                  <c:v>-1.8127310061601641E-2</c:v>
                </c:pt>
                <c:pt idx="523">
                  <c:v>-1.8234086242299795E-2</c:v>
                </c:pt>
                <c:pt idx="524">
                  <c:v>-1.8324435318275153E-2</c:v>
                </c:pt>
                <c:pt idx="525">
                  <c:v>-1.842299794661191E-2</c:v>
                </c:pt>
                <c:pt idx="526">
                  <c:v>-1.8476386036960987E-2</c:v>
                </c:pt>
                <c:pt idx="527">
                  <c:v>-1.8542094455852157E-2</c:v>
                </c:pt>
                <c:pt idx="528">
                  <c:v>-1.860369609856263E-2</c:v>
                </c:pt>
                <c:pt idx="529">
                  <c:v>-1.8665297741273099E-2</c:v>
                </c:pt>
                <c:pt idx="530">
                  <c:v>-1.8759753593429157E-2</c:v>
                </c:pt>
                <c:pt idx="531">
                  <c:v>-1.8874743326488707E-2</c:v>
                </c:pt>
                <c:pt idx="532">
                  <c:v>-1.8948665297741273E-2</c:v>
                </c:pt>
                <c:pt idx="533">
                  <c:v>-1.9014373716632442E-2</c:v>
                </c:pt>
                <c:pt idx="534">
                  <c:v>-1.9129363449691992E-2</c:v>
                </c:pt>
                <c:pt idx="535">
                  <c:v>-1.9186858316221765E-2</c:v>
                </c:pt>
                <c:pt idx="536">
                  <c:v>-1.9244353182751538E-2</c:v>
                </c:pt>
                <c:pt idx="537">
                  <c:v>-1.9301848049281315E-2</c:v>
                </c:pt>
                <c:pt idx="538">
                  <c:v>-1.9347022587268992E-2</c:v>
                </c:pt>
                <c:pt idx="539">
                  <c:v>-1.9400410677618069E-2</c:v>
                </c:pt>
                <c:pt idx="540">
                  <c:v>-1.944558521560575E-2</c:v>
                </c:pt>
                <c:pt idx="541">
                  <c:v>-1.9474332648870638E-2</c:v>
                </c:pt>
                <c:pt idx="542">
                  <c:v>-1.9507186858316223E-2</c:v>
                </c:pt>
                <c:pt idx="543">
                  <c:v>-1.9548254620123204E-2</c:v>
                </c:pt>
                <c:pt idx="544">
                  <c:v>-1.9589322381930185E-2</c:v>
                </c:pt>
                <c:pt idx="545">
                  <c:v>-1.9646817248459958E-2</c:v>
                </c:pt>
                <c:pt idx="546">
                  <c:v>-1.9757700205338808E-2</c:v>
                </c:pt>
                <c:pt idx="547">
                  <c:v>-1.9860369609856262E-2</c:v>
                </c:pt>
                <c:pt idx="548">
                  <c:v>-2.0008213552361397E-2</c:v>
                </c:pt>
                <c:pt idx="549">
                  <c:v>-2.0156057494866531E-2</c:v>
                </c:pt>
                <c:pt idx="550">
                  <c:v>-2.0250513347022589E-2</c:v>
                </c:pt>
                <c:pt idx="551">
                  <c:v>-2.0369609856262835E-2</c:v>
                </c:pt>
                <c:pt idx="552">
                  <c:v>-2.0459958932238193E-2</c:v>
                </c:pt>
                <c:pt idx="553">
                  <c:v>-2.0558521560574947E-2</c:v>
                </c:pt>
                <c:pt idx="554">
                  <c:v>-2.0657084188911705E-2</c:v>
                </c:pt>
                <c:pt idx="555">
                  <c:v>-2.0722792607802874E-2</c:v>
                </c:pt>
                <c:pt idx="556">
                  <c:v>-2.0784394250513347E-2</c:v>
                </c:pt>
                <c:pt idx="557">
                  <c:v>-2.0870636550308009E-2</c:v>
                </c:pt>
                <c:pt idx="558">
                  <c:v>-2.0903490759753594E-2</c:v>
                </c:pt>
                <c:pt idx="559">
                  <c:v>-2.0924024640657086E-2</c:v>
                </c:pt>
                <c:pt idx="560">
                  <c:v>-2.0928131416837782E-2</c:v>
                </c:pt>
                <c:pt idx="561">
                  <c:v>-2.0932238193018482E-2</c:v>
                </c:pt>
                <c:pt idx="562">
                  <c:v>-2.0936344969199178E-2</c:v>
                </c:pt>
                <c:pt idx="563">
                  <c:v>-2.0936344969199178E-2</c:v>
                </c:pt>
                <c:pt idx="564">
                  <c:v>-2.0936344969199178E-2</c:v>
                </c:pt>
                <c:pt idx="565">
                  <c:v>-2.0936344969199178E-2</c:v>
                </c:pt>
                <c:pt idx="566">
                  <c:v>-2.0936344969199178E-2</c:v>
                </c:pt>
                <c:pt idx="567">
                  <c:v>-2.0944558521560575E-2</c:v>
                </c:pt>
                <c:pt idx="568">
                  <c:v>-2.0965092402464067E-2</c:v>
                </c:pt>
                <c:pt idx="569">
                  <c:v>-2.0981519507186859E-2</c:v>
                </c:pt>
                <c:pt idx="570">
                  <c:v>-2.0997946611909651E-2</c:v>
                </c:pt>
                <c:pt idx="571">
                  <c:v>-2.1014373716632444E-2</c:v>
                </c:pt>
                <c:pt idx="572">
                  <c:v>-2.101848049281314E-2</c:v>
                </c:pt>
                <c:pt idx="573">
                  <c:v>-2.102258726899384E-2</c:v>
                </c:pt>
                <c:pt idx="574">
                  <c:v>-2.1026694045174536E-2</c:v>
                </c:pt>
                <c:pt idx="575">
                  <c:v>-2.1026694045174536E-2</c:v>
                </c:pt>
                <c:pt idx="576">
                  <c:v>-2.1026694045174536E-2</c:v>
                </c:pt>
                <c:pt idx="577">
                  <c:v>-2.1039014373716632E-2</c:v>
                </c:pt>
                <c:pt idx="578">
                  <c:v>-2.1071868583162217E-2</c:v>
                </c:pt>
                <c:pt idx="579">
                  <c:v>-2.1100616016427105E-2</c:v>
                </c:pt>
                <c:pt idx="580">
                  <c:v>-2.1121149897330594E-2</c:v>
                </c:pt>
                <c:pt idx="581">
                  <c:v>-2.1149897330595482E-2</c:v>
                </c:pt>
                <c:pt idx="582">
                  <c:v>-2.1166324435318275E-2</c:v>
                </c:pt>
                <c:pt idx="583">
                  <c:v>-2.1186858316221767E-2</c:v>
                </c:pt>
                <c:pt idx="584">
                  <c:v>-2.1195071868583163E-2</c:v>
                </c:pt>
                <c:pt idx="585">
                  <c:v>-2.1199178644763859E-2</c:v>
                </c:pt>
                <c:pt idx="586">
                  <c:v>-2.1199178644763859E-2</c:v>
                </c:pt>
                <c:pt idx="587">
                  <c:v>-2.1203285420944559E-2</c:v>
                </c:pt>
                <c:pt idx="588">
                  <c:v>-2.1203285420944559E-2</c:v>
                </c:pt>
                <c:pt idx="589">
                  <c:v>-2.1203285420944559E-2</c:v>
                </c:pt>
                <c:pt idx="590">
                  <c:v>-2.1211498973305955E-2</c:v>
                </c:pt>
                <c:pt idx="591">
                  <c:v>-2.1227926078028748E-2</c:v>
                </c:pt>
                <c:pt idx="592">
                  <c:v>-2.1248459958932236E-2</c:v>
                </c:pt>
                <c:pt idx="593">
                  <c:v>-2.1268993839835729E-2</c:v>
                </c:pt>
                <c:pt idx="594">
                  <c:v>-2.1314168377823409E-2</c:v>
                </c:pt>
                <c:pt idx="595">
                  <c:v>-2.1359342915811087E-2</c:v>
                </c:pt>
                <c:pt idx="596">
                  <c:v>-2.1400410677618071E-2</c:v>
                </c:pt>
                <c:pt idx="597">
                  <c:v>-2.1449691991786448E-2</c:v>
                </c:pt>
                <c:pt idx="598">
                  <c:v>-2.1523613963039014E-2</c:v>
                </c:pt>
                <c:pt idx="599">
                  <c:v>-2.1593429158110883E-2</c:v>
                </c:pt>
                <c:pt idx="600">
                  <c:v>-2.1696098562628337E-2</c:v>
                </c:pt>
                <c:pt idx="601">
                  <c:v>-2.1765913757700206E-2</c:v>
                </c:pt>
                <c:pt idx="602">
                  <c:v>-2.1889117043121149E-2</c:v>
                </c:pt>
                <c:pt idx="603">
                  <c:v>-2.197946611909651E-2</c:v>
                </c:pt>
                <c:pt idx="604">
                  <c:v>-2.2053388090349076E-2</c:v>
                </c:pt>
                <c:pt idx="605">
                  <c:v>-2.2131416837782341E-2</c:v>
                </c:pt>
                <c:pt idx="606">
                  <c:v>-2.2184804928131418E-2</c:v>
                </c:pt>
                <c:pt idx="607">
                  <c:v>-2.2238193018480491E-2</c:v>
                </c:pt>
                <c:pt idx="608">
                  <c:v>-2.2279260780287476E-2</c:v>
                </c:pt>
                <c:pt idx="609">
                  <c:v>-2.2316221765913757E-2</c:v>
                </c:pt>
                <c:pt idx="610">
                  <c:v>-2.2340862422997945E-2</c:v>
                </c:pt>
                <c:pt idx="611">
                  <c:v>-2.2349075975359341E-2</c:v>
                </c:pt>
                <c:pt idx="612">
                  <c:v>-2.2349075975359341E-2</c:v>
                </c:pt>
                <c:pt idx="613">
                  <c:v>-2.2357289527720738E-2</c:v>
                </c:pt>
                <c:pt idx="614">
                  <c:v>-2.2369609856262834E-2</c:v>
                </c:pt>
                <c:pt idx="615">
                  <c:v>-2.2390143737166326E-2</c:v>
                </c:pt>
                <c:pt idx="616">
                  <c:v>-2.2414784394250514E-2</c:v>
                </c:pt>
                <c:pt idx="617">
                  <c:v>-2.2447638603696099E-2</c:v>
                </c:pt>
                <c:pt idx="618">
                  <c:v>-2.2480492813141684E-2</c:v>
                </c:pt>
                <c:pt idx="619">
                  <c:v>-2.2509240246406572E-2</c:v>
                </c:pt>
                <c:pt idx="620">
                  <c:v>-2.2533880903490761E-2</c:v>
                </c:pt>
                <c:pt idx="621">
                  <c:v>-2.2558521560574949E-2</c:v>
                </c:pt>
                <c:pt idx="622">
                  <c:v>-2.2574948665297741E-2</c:v>
                </c:pt>
                <c:pt idx="623">
                  <c:v>-2.2595482546201234E-2</c:v>
                </c:pt>
                <c:pt idx="624">
                  <c:v>-2.2620123203285422E-2</c:v>
                </c:pt>
                <c:pt idx="625">
                  <c:v>-2.2632443531827515E-2</c:v>
                </c:pt>
                <c:pt idx="626">
                  <c:v>-2.2648870636550307E-2</c:v>
                </c:pt>
                <c:pt idx="627">
                  <c:v>-2.2661190965092403E-2</c:v>
                </c:pt>
                <c:pt idx="628">
                  <c:v>-2.2673511293634496E-2</c:v>
                </c:pt>
                <c:pt idx="629">
                  <c:v>-2.2681724845995892E-2</c:v>
                </c:pt>
                <c:pt idx="630">
                  <c:v>-2.2685831622176592E-2</c:v>
                </c:pt>
                <c:pt idx="631">
                  <c:v>-2.2689938398357288E-2</c:v>
                </c:pt>
                <c:pt idx="632">
                  <c:v>-2.2689938398357288E-2</c:v>
                </c:pt>
                <c:pt idx="633">
                  <c:v>-2.2694045174537988E-2</c:v>
                </c:pt>
                <c:pt idx="634">
                  <c:v>-2.271047227926078E-2</c:v>
                </c:pt>
                <c:pt idx="635">
                  <c:v>-2.2739219712525668E-2</c:v>
                </c:pt>
                <c:pt idx="636">
                  <c:v>-2.2772073921971253E-2</c:v>
                </c:pt>
                <c:pt idx="637">
                  <c:v>-2.2924024640657084E-2</c:v>
                </c:pt>
                <c:pt idx="638">
                  <c:v>-2.2977412731006161E-2</c:v>
                </c:pt>
                <c:pt idx="639">
                  <c:v>-2.300205338809035E-2</c:v>
                </c:pt>
                <c:pt idx="640">
                  <c:v>-2.3039014373716634E-2</c:v>
                </c:pt>
                <c:pt idx="641">
                  <c:v>-2.3063655030800823E-2</c:v>
                </c:pt>
                <c:pt idx="642">
                  <c:v>-2.3080082135523615E-2</c:v>
                </c:pt>
                <c:pt idx="643">
                  <c:v>-2.3096509240246407E-2</c:v>
                </c:pt>
                <c:pt idx="644">
                  <c:v>-2.3104722792607803E-2</c:v>
                </c:pt>
                <c:pt idx="645">
                  <c:v>-2.31088295687885E-2</c:v>
                </c:pt>
                <c:pt idx="646">
                  <c:v>-2.31088295687885E-2</c:v>
                </c:pt>
                <c:pt idx="647">
                  <c:v>-2.31129363449692E-2</c:v>
                </c:pt>
                <c:pt idx="648">
                  <c:v>-2.315811088295688E-2</c:v>
                </c:pt>
                <c:pt idx="649">
                  <c:v>-2.3264887063655031E-2</c:v>
                </c:pt>
                <c:pt idx="650">
                  <c:v>-2.3322381930184804E-2</c:v>
                </c:pt>
                <c:pt idx="651">
                  <c:v>-2.3396303901437373E-2</c:v>
                </c:pt>
                <c:pt idx="652">
                  <c:v>-2.3494866529774127E-2</c:v>
                </c:pt>
                <c:pt idx="653">
                  <c:v>-2.3568788501026693E-2</c:v>
                </c:pt>
                <c:pt idx="654">
                  <c:v>-2.3655030800821354E-2</c:v>
                </c:pt>
                <c:pt idx="655">
                  <c:v>-2.3741273100616016E-2</c:v>
                </c:pt>
                <c:pt idx="656">
                  <c:v>-2.384394250513347E-2</c:v>
                </c:pt>
                <c:pt idx="657">
                  <c:v>-2.3930184804928131E-2</c:v>
                </c:pt>
                <c:pt idx="658">
                  <c:v>-2.4012320328542093E-2</c:v>
                </c:pt>
                <c:pt idx="659">
                  <c:v>-2.406981519507187E-2</c:v>
                </c:pt>
                <c:pt idx="660">
                  <c:v>-2.4123203285420943E-2</c:v>
                </c:pt>
                <c:pt idx="661">
                  <c:v>-2.4147843942505135E-2</c:v>
                </c:pt>
                <c:pt idx="662">
                  <c:v>-2.4164271047227927E-2</c:v>
                </c:pt>
                <c:pt idx="663">
                  <c:v>-2.417659137577002E-2</c:v>
                </c:pt>
                <c:pt idx="664">
                  <c:v>-2.4184804928131416E-2</c:v>
                </c:pt>
                <c:pt idx="665">
                  <c:v>-2.4188911704312116E-2</c:v>
                </c:pt>
                <c:pt idx="666">
                  <c:v>-2.4188911704312116E-2</c:v>
                </c:pt>
                <c:pt idx="667">
                  <c:v>-2.4193018480492812E-2</c:v>
                </c:pt>
                <c:pt idx="668">
                  <c:v>-2.4193018480492812E-2</c:v>
                </c:pt>
                <c:pt idx="669">
                  <c:v>-2.4193018480492812E-2</c:v>
                </c:pt>
                <c:pt idx="670">
                  <c:v>-2.4193018480492812E-2</c:v>
                </c:pt>
                <c:pt idx="671">
                  <c:v>-2.4193018480492812E-2</c:v>
                </c:pt>
                <c:pt idx="672">
                  <c:v>-2.4201232032854209E-2</c:v>
                </c:pt>
                <c:pt idx="673">
                  <c:v>-2.4217659137577001E-2</c:v>
                </c:pt>
                <c:pt idx="674">
                  <c:v>-2.4242299794661189E-2</c:v>
                </c:pt>
                <c:pt idx="675">
                  <c:v>-2.4275154004106778E-2</c:v>
                </c:pt>
                <c:pt idx="676">
                  <c:v>-2.4320328542094455E-2</c:v>
                </c:pt>
                <c:pt idx="677">
                  <c:v>-2.4365503080082136E-2</c:v>
                </c:pt>
                <c:pt idx="678">
                  <c:v>-2.4443531827515401E-2</c:v>
                </c:pt>
                <c:pt idx="679">
                  <c:v>-2.4488706365503082E-2</c:v>
                </c:pt>
                <c:pt idx="680">
                  <c:v>-2.4525667351129363E-2</c:v>
                </c:pt>
                <c:pt idx="681">
                  <c:v>-2.4542094455852155E-2</c:v>
                </c:pt>
                <c:pt idx="682">
                  <c:v>-2.4554414784394251E-2</c:v>
                </c:pt>
                <c:pt idx="683">
                  <c:v>-2.4558521560574947E-2</c:v>
                </c:pt>
                <c:pt idx="684">
                  <c:v>-2.4562628336755647E-2</c:v>
                </c:pt>
                <c:pt idx="685">
                  <c:v>-2.4562628336755647E-2</c:v>
                </c:pt>
                <c:pt idx="686">
                  <c:v>-2.4562628336755647E-2</c:v>
                </c:pt>
                <c:pt idx="687">
                  <c:v>-2.4562628336755647E-2</c:v>
                </c:pt>
                <c:pt idx="688">
                  <c:v>-2.4562628336755647E-2</c:v>
                </c:pt>
                <c:pt idx="689">
                  <c:v>-2.4566735112936344E-2</c:v>
                </c:pt>
                <c:pt idx="690">
                  <c:v>-2.4587268993839836E-2</c:v>
                </c:pt>
                <c:pt idx="691">
                  <c:v>-2.4603696098562628E-2</c:v>
                </c:pt>
                <c:pt idx="692">
                  <c:v>-2.4628336755646817E-2</c:v>
                </c:pt>
                <c:pt idx="693">
                  <c:v>-2.4657084188911705E-2</c:v>
                </c:pt>
                <c:pt idx="694">
                  <c:v>-2.4681724845995894E-2</c:v>
                </c:pt>
                <c:pt idx="695">
                  <c:v>-2.4706365503080082E-2</c:v>
                </c:pt>
                <c:pt idx="696">
                  <c:v>-2.4731006160164271E-2</c:v>
                </c:pt>
                <c:pt idx="697">
                  <c:v>-2.473511293634497E-2</c:v>
                </c:pt>
                <c:pt idx="698">
                  <c:v>-2.473511293634497E-2</c:v>
                </c:pt>
                <c:pt idx="699">
                  <c:v>-2.473511293634497E-2</c:v>
                </c:pt>
                <c:pt idx="700">
                  <c:v>-2.473511293634497E-2</c:v>
                </c:pt>
                <c:pt idx="701">
                  <c:v>-2.473511293634497E-2</c:v>
                </c:pt>
                <c:pt idx="702">
                  <c:v>-2.4739219712525667E-2</c:v>
                </c:pt>
                <c:pt idx="703">
                  <c:v>-2.4747433264887063E-2</c:v>
                </c:pt>
                <c:pt idx="704">
                  <c:v>-2.4755646817248459E-2</c:v>
                </c:pt>
                <c:pt idx="705">
                  <c:v>-2.4767967145790555E-2</c:v>
                </c:pt>
                <c:pt idx="706">
                  <c:v>-2.4772073921971251E-2</c:v>
                </c:pt>
                <c:pt idx="707">
                  <c:v>-2.4784394250513347E-2</c:v>
                </c:pt>
                <c:pt idx="708">
                  <c:v>-2.4792607802874744E-2</c:v>
                </c:pt>
                <c:pt idx="709">
                  <c:v>-2.479671457905544E-2</c:v>
                </c:pt>
                <c:pt idx="710">
                  <c:v>-2.480082135523614E-2</c:v>
                </c:pt>
                <c:pt idx="711">
                  <c:v>-2.4809034907597536E-2</c:v>
                </c:pt>
                <c:pt idx="712">
                  <c:v>-2.4809034907597536E-2</c:v>
                </c:pt>
                <c:pt idx="713">
                  <c:v>-2.4813141683778236E-2</c:v>
                </c:pt>
                <c:pt idx="714">
                  <c:v>-2.4813141683778236E-2</c:v>
                </c:pt>
                <c:pt idx="715">
                  <c:v>-2.4813141683778236E-2</c:v>
                </c:pt>
                <c:pt idx="716">
                  <c:v>-2.4817248459958932E-2</c:v>
                </c:pt>
                <c:pt idx="717">
                  <c:v>-2.4817248459958932E-2</c:v>
                </c:pt>
                <c:pt idx="718">
                  <c:v>-2.4817248459958932E-2</c:v>
                </c:pt>
                <c:pt idx="719">
                  <c:v>-2.4817248459958932E-2</c:v>
                </c:pt>
                <c:pt idx="720">
                  <c:v>-2.4817248459958932E-2</c:v>
                </c:pt>
                <c:pt idx="721">
                  <c:v>-2.4817248459958932E-2</c:v>
                </c:pt>
                <c:pt idx="722">
                  <c:v>-2.4817248459958932E-2</c:v>
                </c:pt>
                <c:pt idx="723">
                  <c:v>-2.4817248459958932E-2</c:v>
                </c:pt>
                <c:pt idx="724">
                  <c:v>-2.4817248459958932E-2</c:v>
                </c:pt>
                <c:pt idx="725">
                  <c:v>-2.4817248459958932E-2</c:v>
                </c:pt>
                <c:pt idx="726">
                  <c:v>-2.4817248459958932E-2</c:v>
                </c:pt>
                <c:pt idx="727">
                  <c:v>-2.4817248459958932E-2</c:v>
                </c:pt>
                <c:pt idx="728">
                  <c:v>-2.4817248459958932E-2</c:v>
                </c:pt>
                <c:pt idx="729">
                  <c:v>-2.4817248459958932E-2</c:v>
                </c:pt>
                <c:pt idx="730">
                  <c:v>-2.4817248459958932E-2</c:v>
                </c:pt>
                <c:pt idx="731">
                  <c:v>-2.4817248459958932E-2</c:v>
                </c:pt>
                <c:pt idx="732">
                  <c:v>-2.4817248459958932E-2</c:v>
                </c:pt>
                <c:pt idx="733">
                  <c:v>-2.4817248459958932E-2</c:v>
                </c:pt>
                <c:pt idx="734">
                  <c:v>-2.4817248459958932E-2</c:v>
                </c:pt>
                <c:pt idx="735">
                  <c:v>-2.4817248459958932E-2</c:v>
                </c:pt>
                <c:pt idx="736">
                  <c:v>-2.4817248459958932E-2</c:v>
                </c:pt>
                <c:pt idx="737">
                  <c:v>-2.4817248459958932E-2</c:v>
                </c:pt>
                <c:pt idx="738">
                  <c:v>-2.4817248459958932E-2</c:v>
                </c:pt>
                <c:pt idx="739">
                  <c:v>-2.4817248459958932E-2</c:v>
                </c:pt>
                <c:pt idx="740">
                  <c:v>-2.4817248459958932E-2</c:v>
                </c:pt>
                <c:pt idx="741">
                  <c:v>-2.4817248459958932E-2</c:v>
                </c:pt>
                <c:pt idx="742">
                  <c:v>-2.4817248459958932E-2</c:v>
                </c:pt>
                <c:pt idx="743">
                  <c:v>-2.4817248459958932E-2</c:v>
                </c:pt>
                <c:pt idx="744">
                  <c:v>-2.4817248459958932E-2</c:v>
                </c:pt>
                <c:pt idx="745">
                  <c:v>-2.4817248459958932E-2</c:v>
                </c:pt>
                <c:pt idx="746">
                  <c:v>-2.4817248459958932E-2</c:v>
                </c:pt>
                <c:pt idx="747">
                  <c:v>-2.4817248459958932E-2</c:v>
                </c:pt>
                <c:pt idx="748">
                  <c:v>-2.4817248459958932E-2</c:v>
                </c:pt>
                <c:pt idx="749">
                  <c:v>-2.4817248459958932E-2</c:v>
                </c:pt>
                <c:pt idx="750">
                  <c:v>-2.4817248459958932E-2</c:v>
                </c:pt>
                <c:pt idx="751">
                  <c:v>-2.4817248459958932E-2</c:v>
                </c:pt>
                <c:pt idx="752">
                  <c:v>-2.4817248459958932E-2</c:v>
                </c:pt>
                <c:pt idx="753">
                  <c:v>-2.4817248459958932E-2</c:v>
                </c:pt>
                <c:pt idx="754">
                  <c:v>-2.4817248459958932E-2</c:v>
                </c:pt>
                <c:pt idx="755">
                  <c:v>-2.4817248459958932E-2</c:v>
                </c:pt>
                <c:pt idx="756">
                  <c:v>-2.4817248459958932E-2</c:v>
                </c:pt>
                <c:pt idx="757">
                  <c:v>-2.4817248459958932E-2</c:v>
                </c:pt>
                <c:pt idx="758">
                  <c:v>-2.4817248459958932E-2</c:v>
                </c:pt>
                <c:pt idx="759">
                  <c:v>-2.4817248459958932E-2</c:v>
                </c:pt>
                <c:pt idx="760">
                  <c:v>-2.4817248459958932E-2</c:v>
                </c:pt>
                <c:pt idx="761">
                  <c:v>-2.4817248459958932E-2</c:v>
                </c:pt>
                <c:pt idx="762">
                  <c:v>-2.4817248459958932E-2</c:v>
                </c:pt>
                <c:pt idx="763">
                  <c:v>-2.4817248459958932E-2</c:v>
                </c:pt>
                <c:pt idx="764">
                  <c:v>-2.4817248459958932E-2</c:v>
                </c:pt>
                <c:pt idx="765">
                  <c:v>-2.4817248459958932E-2</c:v>
                </c:pt>
                <c:pt idx="766">
                  <c:v>-2.4817248459958932E-2</c:v>
                </c:pt>
                <c:pt idx="767">
                  <c:v>-2.4817248459958932E-2</c:v>
                </c:pt>
                <c:pt idx="768">
                  <c:v>-2.4817248459958932E-2</c:v>
                </c:pt>
                <c:pt idx="769">
                  <c:v>-2.4817248459958932E-2</c:v>
                </c:pt>
                <c:pt idx="770">
                  <c:v>-2.4817248459958932E-2</c:v>
                </c:pt>
                <c:pt idx="771">
                  <c:v>-2.4817248459958932E-2</c:v>
                </c:pt>
                <c:pt idx="772">
                  <c:v>-2.4817248459958932E-2</c:v>
                </c:pt>
                <c:pt idx="773">
                  <c:v>-2.4817248459958932E-2</c:v>
                </c:pt>
                <c:pt idx="774">
                  <c:v>-2.4817248459958932E-2</c:v>
                </c:pt>
                <c:pt idx="775">
                  <c:v>-2.4817248459958932E-2</c:v>
                </c:pt>
                <c:pt idx="776">
                  <c:v>-2.4817248459958932E-2</c:v>
                </c:pt>
                <c:pt idx="777">
                  <c:v>-2.4817248459958932E-2</c:v>
                </c:pt>
                <c:pt idx="778">
                  <c:v>-2.4817248459958932E-2</c:v>
                </c:pt>
                <c:pt idx="779">
                  <c:v>-2.4817248459958932E-2</c:v>
                </c:pt>
                <c:pt idx="780">
                  <c:v>-2.4817248459958932E-2</c:v>
                </c:pt>
                <c:pt idx="781">
                  <c:v>-2.4817248459958932E-2</c:v>
                </c:pt>
                <c:pt idx="782">
                  <c:v>-2.4817248459958932E-2</c:v>
                </c:pt>
                <c:pt idx="783">
                  <c:v>-2.4817248459958932E-2</c:v>
                </c:pt>
                <c:pt idx="784">
                  <c:v>-2.4817248459958932E-2</c:v>
                </c:pt>
                <c:pt idx="785">
                  <c:v>-2.4817248459958932E-2</c:v>
                </c:pt>
                <c:pt idx="786">
                  <c:v>-2.4817248459958932E-2</c:v>
                </c:pt>
                <c:pt idx="787">
                  <c:v>-2.4817248459958932E-2</c:v>
                </c:pt>
                <c:pt idx="788">
                  <c:v>-2.4817248459958932E-2</c:v>
                </c:pt>
                <c:pt idx="789">
                  <c:v>-2.4817248459958932E-2</c:v>
                </c:pt>
                <c:pt idx="790">
                  <c:v>-2.4817248459958932E-2</c:v>
                </c:pt>
                <c:pt idx="791">
                  <c:v>-2.4817248459958932E-2</c:v>
                </c:pt>
                <c:pt idx="792">
                  <c:v>-2.4817248459958932E-2</c:v>
                </c:pt>
                <c:pt idx="793">
                  <c:v>-2.4817248459958932E-2</c:v>
                </c:pt>
                <c:pt idx="794">
                  <c:v>-2.4817248459958932E-2</c:v>
                </c:pt>
                <c:pt idx="795">
                  <c:v>-2.4817248459958932E-2</c:v>
                </c:pt>
                <c:pt idx="796">
                  <c:v>-2.4817248459958932E-2</c:v>
                </c:pt>
                <c:pt idx="797">
                  <c:v>-2.4817248459958932E-2</c:v>
                </c:pt>
                <c:pt idx="798">
                  <c:v>-2.4817248459958932E-2</c:v>
                </c:pt>
                <c:pt idx="799">
                  <c:v>-2.4817248459958932E-2</c:v>
                </c:pt>
                <c:pt idx="800">
                  <c:v>-2.4817248459958932E-2</c:v>
                </c:pt>
                <c:pt idx="801">
                  <c:v>-2.4817248459958932E-2</c:v>
                </c:pt>
                <c:pt idx="802">
                  <c:v>-2.4817248459958932E-2</c:v>
                </c:pt>
                <c:pt idx="803">
                  <c:v>-2.4817248459958932E-2</c:v>
                </c:pt>
                <c:pt idx="804">
                  <c:v>-2.4817248459958932E-2</c:v>
                </c:pt>
                <c:pt idx="805">
                  <c:v>-2.4817248459958932E-2</c:v>
                </c:pt>
                <c:pt idx="806">
                  <c:v>-2.4817248459958932E-2</c:v>
                </c:pt>
                <c:pt idx="807">
                  <c:v>-2.4817248459958932E-2</c:v>
                </c:pt>
                <c:pt idx="808">
                  <c:v>-2.4817248459958932E-2</c:v>
                </c:pt>
                <c:pt idx="809">
                  <c:v>-2.4817248459958932E-2</c:v>
                </c:pt>
                <c:pt idx="810">
                  <c:v>-2.4817248459958932E-2</c:v>
                </c:pt>
                <c:pt idx="811">
                  <c:v>-2.4817248459958932E-2</c:v>
                </c:pt>
                <c:pt idx="812">
                  <c:v>-2.4817248459958932E-2</c:v>
                </c:pt>
                <c:pt idx="813">
                  <c:v>-2.4817248459958932E-2</c:v>
                </c:pt>
                <c:pt idx="814">
                  <c:v>-2.4817248459958932E-2</c:v>
                </c:pt>
                <c:pt idx="815">
                  <c:v>-2.4817248459958932E-2</c:v>
                </c:pt>
                <c:pt idx="816">
                  <c:v>-2.4817248459958932E-2</c:v>
                </c:pt>
                <c:pt idx="817">
                  <c:v>-2.4817248459958932E-2</c:v>
                </c:pt>
                <c:pt idx="818">
                  <c:v>-2.4817248459958932E-2</c:v>
                </c:pt>
                <c:pt idx="819">
                  <c:v>-2.4817248459958932E-2</c:v>
                </c:pt>
                <c:pt idx="820">
                  <c:v>-2.4817248459958932E-2</c:v>
                </c:pt>
                <c:pt idx="821">
                  <c:v>-2.4817248459958932E-2</c:v>
                </c:pt>
                <c:pt idx="822">
                  <c:v>-2.4817248459958932E-2</c:v>
                </c:pt>
                <c:pt idx="823">
                  <c:v>-2.4817248459958932E-2</c:v>
                </c:pt>
                <c:pt idx="824">
                  <c:v>-2.4817248459958932E-2</c:v>
                </c:pt>
                <c:pt idx="825">
                  <c:v>-2.4817248459958932E-2</c:v>
                </c:pt>
                <c:pt idx="826">
                  <c:v>-2.4817248459958932E-2</c:v>
                </c:pt>
                <c:pt idx="827">
                  <c:v>-2.4817248459958932E-2</c:v>
                </c:pt>
                <c:pt idx="828">
                  <c:v>-2.4817248459958932E-2</c:v>
                </c:pt>
                <c:pt idx="829">
                  <c:v>-2.4817248459958932E-2</c:v>
                </c:pt>
                <c:pt idx="830">
                  <c:v>-2.4817248459958932E-2</c:v>
                </c:pt>
                <c:pt idx="831">
                  <c:v>-2.4817248459958932E-2</c:v>
                </c:pt>
                <c:pt idx="832">
                  <c:v>-2.4817248459958932E-2</c:v>
                </c:pt>
                <c:pt idx="833">
                  <c:v>-2.4817248459958932E-2</c:v>
                </c:pt>
                <c:pt idx="834">
                  <c:v>-2.4817248459958932E-2</c:v>
                </c:pt>
                <c:pt idx="835">
                  <c:v>-2.4817248459958932E-2</c:v>
                </c:pt>
                <c:pt idx="836">
                  <c:v>-2.4817248459958932E-2</c:v>
                </c:pt>
                <c:pt idx="837">
                  <c:v>-2.4817248459958932E-2</c:v>
                </c:pt>
                <c:pt idx="838">
                  <c:v>-2.4817248459958932E-2</c:v>
                </c:pt>
                <c:pt idx="839">
                  <c:v>-2.4817248459958932E-2</c:v>
                </c:pt>
                <c:pt idx="840">
                  <c:v>-2.4817248459958932E-2</c:v>
                </c:pt>
                <c:pt idx="841">
                  <c:v>-2.4817248459958932E-2</c:v>
                </c:pt>
                <c:pt idx="842">
                  <c:v>-2.4817248459958932E-2</c:v>
                </c:pt>
                <c:pt idx="843">
                  <c:v>-2.4817248459958932E-2</c:v>
                </c:pt>
                <c:pt idx="844">
                  <c:v>-2.4817248459958932E-2</c:v>
                </c:pt>
                <c:pt idx="845">
                  <c:v>-2.4817248459958932E-2</c:v>
                </c:pt>
                <c:pt idx="846">
                  <c:v>-2.4817248459958932E-2</c:v>
                </c:pt>
                <c:pt idx="847">
                  <c:v>-2.4817248459958932E-2</c:v>
                </c:pt>
                <c:pt idx="848">
                  <c:v>-2.4817248459958932E-2</c:v>
                </c:pt>
                <c:pt idx="849">
                  <c:v>-2.4817248459958932E-2</c:v>
                </c:pt>
                <c:pt idx="850">
                  <c:v>-2.4817248459958932E-2</c:v>
                </c:pt>
                <c:pt idx="851">
                  <c:v>-2.4817248459958932E-2</c:v>
                </c:pt>
                <c:pt idx="852">
                  <c:v>-2.4817248459958932E-2</c:v>
                </c:pt>
                <c:pt idx="853">
                  <c:v>-2.4817248459958932E-2</c:v>
                </c:pt>
                <c:pt idx="854">
                  <c:v>-2.4817248459958932E-2</c:v>
                </c:pt>
                <c:pt idx="855">
                  <c:v>-2.4817248459958932E-2</c:v>
                </c:pt>
                <c:pt idx="856">
                  <c:v>-2.4813141683778236E-2</c:v>
                </c:pt>
                <c:pt idx="857">
                  <c:v>-2.4813141683778236E-2</c:v>
                </c:pt>
                <c:pt idx="858">
                  <c:v>-2.4813141683778236E-2</c:v>
                </c:pt>
                <c:pt idx="859">
                  <c:v>-2.4813141683778236E-2</c:v>
                </c:pt>
                <c:pt idx="860">
                  <c:v>-2.4813141683778236E-2</c:v>
                </c:pt>
                <c:pt idx="861">
                  <c:v>-2.4813141683778236E-2</c:v>
                </c:pt>
                <c:pt idx="862">
                  <c:v>-2.4813141683778236E-2</c:v>
                </c:pt>
                <c:pt idx="863">
                  <c:v>-2.4813141683778236E-2</c:v>
                </c:pt>
                <c:pt idx="864">
                  <c:v>-2.4813141683778236E-2</c:v>
                </c:pt>
                <c:pt idx="865">
                  <c:v>-2.4813141683778236E-2</c:v>
                </c:pt>
                <c:pt idx="866">
                  <c:v>-2.4813141683778236E-2</c:v>
                </c:pt>
                <c:pt idx="867">
                  <c:v>-2.4813141683778236E-2</c:v>
                </c:pt>
                <c:pt idx="868">
                  <c:v>-2.4813141683778236E-2</c:v>
                </c:pt>
                <c:pt idx="869">
                  <c:v>-2.4813141683778236E-2</c:v>
                </c:pt>
                <c:pt idx="870">
                  <c:v>-2.4813141683778236E-2</c:v>
                </c:pt>
                <c:pt idx="871">
                  <c:v>-2.4813141683778236E-2</c:v>
                </c:pt>
                <c:pt idx="872">
                  <c:v>-2.4813141683778236E-2</c:v>
                </c:pt>
                <c:pt idx="873">
                  <c:v>-2.4813141683778236E-2</c:v>
                </c:pt>
                <c:pt idx="874">
                  <c:v>-2.4813141683778236E-2</c:v>
                </c:pt>
                <c:pt idx="875">
                  <c:v>-2.4813141683778236E-2</c:v>
                </c:pt>
                <c:pt idx="876">
                  <c:v>-2.4813141683778236E-2</c:v>
                </c:pt>
                <c:pt idx="877">
                  <c:v>-2.4813141683778236E-2</c:v>
                </c:pt>
                <c:pt idx="878">
                  <c:v>-2.4813141683778236E-2</c:v>
                </c:pt>
                <c:pt idx="879">
                  <c:v>-2.4813141683778236E-2</c:v>
                </c:pt>
                <c:pt idx="880">
                  <c:v>-2.4813141683778236E-2</c:v>
                </c:pt>
                <c:pt idx="881">
                  <c:v>-2.4809034907597536E-2</c:v>
                </c:pt>
                <c:pt idx="882">
                  <c:v>-2.4809034907597536E-2</c:v>
                </c:pt>
                <c:pt idx="883">
                  <c:v>-2.4809034907597536E-2</c:v>
                </c:pt>
                <c:pt idx="884">
                  <c:v>-2.4804928131416836E-2</c:v>
                </c:pt>
                <c:pt idx="885">
                  <c:v>-2.4804928131416836E-2</c:v>
                </c:pt>
                <c:pt idx="886">
                  <c:v>-2.4804928131416836E-2</c:v>
                </c:pt>
                <c:pt idx="887">
                  <c:v>-2.4804928131416836E-2</c:v>
                </c:pt>
                <c:pt idx="888">
                  <c:v>-2.4804928131416836E-2</c:v>
                </c:pt>
                <c:pt idx="889">
                  <c:v>-2.4804928131416836E-2</c:v>
                </c:pt>
                <c:pt idx="890">
                  <c:v>-2.4804928131416836E-2</c:v>
                </c:pt>
                <c:pt idx="891">
                  <c:v>-2.4804928131416836E-2</c:v>
                </c:pt>
                <c:pt idx="892">
                  <c:v>-2.480082135523614E-2</c:v>
                </c:pt>
                <c:pt idx="893">
                  <c:v>-2.480082135523614E-2</c:v>
                </c:pt>
                <c:pt idx="894">
                  <c:v>-2.480082135523614E-2</c:v>
                </c:pt>
                <c:pt idx="895">
                  <c:v>-2.480082135523614E-2</c:v>
                </c:pt>
                <c:pt idx="896">
                  <c:v>-2.480082135523614E-2</c:v>
                </c:pt>
                <c:pt idx="897">
                  <c:v>-2.480082135523614E-2</c:v>
                </c:pt>
                <c:pt idx="898">
                  <c:v>-2.480082135523614E-2</c:v>
                </c:pt>
                <c:pt idx="899">
                  <c:v>-2.480082135523614E-2</c:v>
                </c:pt>
                <c:pt idx="900">
                  <c:v>-2.480082135523614E-2</c:v>
                </c:pt>
                <c:pt idx="901">
                  <c:v>-2.480082135523614E-2</c:v>
                </c:pt>
                <c:pt idx="902">
                  <c:v>-2.479671457905544E-2</c:v>
                </c:pt>
                <c:pt idx="903">
                  <c:v>-2.4792607802874744E-2</c:v>
                </c:pt>
                <c:pt idx="904">
                  <c:v>-2.4788501026694044E-2</c:v>
                </c:pt>
                <c:pt idx="905">
                  <c:v>-2.4784394250513347E-2</c:v>
                </c:pt>
                <c:pt idx="906">
                  <c:v>-2.4784394250513347E-2</c:v>
                </c:pt>
                <c:pt idx="907">
                  <c:v>-2.4780287474332648E-2</c:v>
                </c:pt>
                <c:pt idx="908">
                  <c:v>-2.4780287474332648E-2</c:v>
                </c:pt>
                <c:pt idx="909">
                  <c:v>-2.4780287474332648E-2</c:v>
                </c:pt>
                <c:pt idx="910">
                  <c:v>-2.4780287474332648E-2</c:v>
                </c:pt>
                <c:pt idx="911">
                  <c:v>-2.4780287474332648E-2</c:v>
                </c:pt>
                <c:pt idx="912">
                  <c:v>-2.4780287474332648E-2</c:v>
                </c:pt>
                <c:pt idx="913">
                  <c:v>-2.4780287474332648E-2</c:v>
                </c:pt>
                <c:pt idx="914">
                  <c:v>-2.4772073921971251E-2</c:v>
                </c:pt>
                <c:pt idx="915">
                  <c:v>-2.4743326488706367E-2</c:v>
                </c:pt>
                <c:pt idx="916">
                  <c:v>-2.473511293634497E-2</c:v>
                </c:pt>
                <c:pt idx="917">
                  <c:v>-2.4726899383983574E-2</c:v>
                </c:pt>
                <c:pt idx="918">
                  <c:v>-2.4722792607802874E-2</c:v>
                </c:pt>
                <c:pt idx="919">
                  <c:v>-2.4718685831622178E-2</c:v>
                </c:pt>
                <c:pt idx="920">
                  <c:v>-2.4714579055441478E-2</c:v>
                </c:pt>
                <c:pt idx="921">
                  <c:v>-2.4714579055441478E-2</c:v>
                </c:pt>
                <c:pt idx="922">
                  <c:v>-2.4702258726899386E-2</c:v>
                </c:pt>
                <c:pt idx="923">
                  <c:v>-2.4673511293634497E-2</c:v>
                </c:pt>
                <c:pt idx="924">
                  <c:v>-2.4632443531827516E-2</c:v>
                </c:pt>
                <c:pt idx="925">
                  <c:v>-2.4587268993839836E-2</c:v>
                </c:pt>
                <c:pt idx="926">
                  <c:v>-2.4521560574948666E-2</c:v>
                </c:pt>
                <c:pt idx="927">
                  <c:v>-2.4472279260780286E-2</c:v>
                </c:pt>
                <c:pt idx="928">
                  <c:v>-2.4418891170431212E-2</c:v>
                </c:pt>
                <c:pt idx="929">
                  <c:v>-2.4390143737166324E-2</c:v>
                </c:pt>
                <c:pt idx="930">
                  <c:v>-2.4365503080082136E-2</c:v>
                </c:pt>
                <c:pt idx="931">
                  <c:v>-2.4332648870636551E-2</c:v>
                </c:pt>
                <c:pt idx="932">
                  <c:v>-2.4312114989733059E-2</c:v>
                </c:pt>
                <c:pt idx="933">
                  <c:v>-2.4295687885010266E-2</c:v>
                </c:pt>
                <c:pt idx="934">
                  <c:v>-2.4266940451745381E-2</c:v>
                </c:pt>
                <c:pt idx="935">
                  <c:v>-2.4225872689938397E-2</c:v>
                </c:pt>
                <c:pt idx="936">
                  <c:v>-2.4135523613963039E-2</c:v>
                </c:pt>
                <c:pt idx="937">
                  <c:v>-2.4041067761806981E-2</c:v>
                </c:pt>
                <c:pt idx="938">
                  <c:v>-2.3950718685831623E-2</c:v>
                </c:pt>
                <c:pt idx="939">
                  <c:v>-2.3852156057494866E-2</c:v>
                </c:pt>
                <c:pt idx="940">
                  <c:v>-2.3712525667351131E-2</c:v>
                </c:pt>
                <c:pt idx="941">
                  <c:v>-2.3605749486652977E-2</c:v>
                </c:pt>
                <c:pt idx="942">
                  <c:v>-2.3449691991786446E-2</c:v>
                </c:pt>
                <c:pt idx="943">
                  <c:v>-2.3310061601642711E-2</c:v>
                </c:pt>
                <c:pt idx="944">
                  <c:v>-2.3182751540041069E-2</c:v>
                </c:pt>
                <c:pt idx="945">
                  <c:v>-2.304312114989733E-2</c:v>
                </c:pt>
                <c:pt idx="946">
                  <c:v>-2.2850102669404519E-2</c:v>
                </c:pt>
                <c:pt idx="947">
                  <c:v>-2.2628336755646818E-2</c:v>
                </c:pt>
                <c:pt idx="948">
                  <c:v>-2.2402464065708418E-2</c:v>
                </c:pt>
                <c:pt idx="949">
                  <c:v>-2.2193018480492814E-2</c:v>
                </c:pt>
                <c:pt idx="950">
                  <c:v>-2.2008213552361395E-2</c:v>
                </c:pt>
                <c:pt idx="951">
                  <c:v>-2.1782340862422998E-2</c:v>
                </c:pt>
                <c:pt idx="952">
                  <c:v>-2.1589322381930186E-2</c:v>
                </c:pt>
                <c:pt idx="953">
                  <c:v>-2.1416837782340863E-2</c:v>
                </c:pt>
                <c:pt idx="954">
                  <c:v>-2.1322381930184806E-2</c:v>
                </c:pt>
                <c:pt idx="955">
                  <c:v>-2.1092402464065709E-2</c:v>
                </c:pt>
                <c:pt idx="956">
                  <c:v>-2.0956878850102671E-2</c:v>
                </c:pt>
                <c:pt idx="957">
                  <c:v>-2.0825462012320328E-2</c:v>
                </c:pt>
                <c:pt idx="958">
                  <c:v>-2.0698151950718686E-2</c:v>
                </c:pt>
                <c:pt idx="959">
                  <c:v>-2.057494866529774E-2</c:v>
                </c:pt>
                <c:pt idx="960">
                  <c:v>-2.0459958932238193E-2</c:v>
                </c:pt>
                <c:pt idx="961">
                  <c:v>-2.0344969199178643E-2</c:v>
                </c:pt>
                <c:pt idx="962">
                  <c:v>-2.0205338809034908E-2</c:v>
                </c:pt>
                <c:pt idx="963">
                  <c:v>-2.0090349075975358E-2</c:v>
                </c:pt>
                <c:pt idx="964">
                  <c:v>-1.9950718685831623E-2</c:v>
                </c:pt>
                <c:pt idx="965">
                  <c:v>-1.9786447638603696E-2</c:v>
                </c:pt>
                <c:pt idx="966">
                  <c:v>-1.9618069815195073E-2</c:v>
                </c:pt>
                <c:pt idx="967">
                  <c:v>-1.9470225872689938E-2</c:v>
                </c:pt>
                <c:pt idx="968">
                  <c:v>-1.9310061601642711E-2</c:v>
                </c:pt>
                <c:pt idx="969">
                  <c:v>-1.8858316221765915E-2</c:v>
                </c:pt>
                <c:pt idx="970">
                  <c:v>-1.8579055441478438E-2</c:v>
                </c:pt>
                <c:pt idx="971">
                  <c:v>-1.8357289527720737E-2</c:v>
                </c:pt>
                <c:pt idx="972">
                  <c:v>-1.8061601642710472E-2</c:v>
                </c:pt>
                <c:pt idx="973">
                  <c:v>-1.7683778234086241E-2</c:v>
                </c:pt>
                <c:pt idx="974">
                  <c:v>-1.7347022587268994E-2</c:v>
                </c:pt>
                <c:pt idx="975">
                  <c:v>-1.6989733059548255E-2</c:v>
                </c:pt>
                <c:pt idx="976">
                  <c:v>-1.6611909650924024E-2</c:v>
                </c:pt>
                <c:pt idx="977">
                  <c:v>-1.629158110882957E-2</c:v>
                </c:pt>
                <c:pt idx="978">
                  <c:v>-1.5963039014373716E-2</c:v>
                </c:pt>
                <c:pt idx="979">
                  <c:v>-1.5572895277207392E-2</c:v>
                </c:pt>
                <c:pt idx="980">
                  <c:v>-1.5318275154004107E-2</c:v>
                </c:pt>
                <c:pt idx="981">
                  <c:v>-1.5006160164271047E-2</c:v>
                </c:pt>
                <c:pt idx="982">
                  <c:v>-1.4648870636550309E-2</c:v>
                </c:pt>
                <c:pt idx="983">
                  <c:v>-1.4431211498973306E-2</c:v>
                </c:pt>
                <c:pt idx="984">
                  <c:v>-1.4184804928131416E-2</c:v>
                </c:pt>
                <c:pt idx="985">
                  <c:v>-1.3971252566735114E-2</c:v>
                </c:pt>
                <c:pt idx="986">
                  <c:v>-1.3819301848049281E-2</c:v>
                </c:pt>
                <c:pt idx="987">
                  <c:v>-1.3585215605749486E-2</c:v>
                </c:pt>
                <c:pt idx="988">
                  <c:v>-1.3342915811088296E-2</c:v>
                </c:pt>
                <c:pt idx="989">
                  <c:v>-1.3190965092402465E-2</c:v>
                </c:pt>
                <c:pt idx="990">
                  <c:v>-1.304312114989733E-2</c:v>
                </c:pt>
                <c:pt idx="991">
                  <c:v>-1.271047227926078E-2</c:v>
                </c:pt>
                <c:pt idx="992">
                  <c:v>-1.2550308008213553E-2</c:v>
                </c:pt>
                <c:pt idx="993">
                  <c:v>-1.2340862422997947E-2</c:v>
                </c:pt>
                <c:pt idx="994">
                  <c:v>-1.2172484599589322E-2</c:v>
                </c:pt>
                <c:pt idx="995">
                  <c:v>-1.1958932238193018E-2</c:v>
                </c:pt>
                <c:pt idx="996">
                  <c:v>-1.1782340862422998E-2</c:v>
                </c:pt>
                <c:pt idx="997">
                  <c:v>-1.1535934291581109E-2</c:v>
                </c:pt>
                <c:pt idx="998">
                  <c:v>-1.126488706365503E-2</c:v>
                </c:pt>
                <c:pt idx="999">
                  <c:v>-1.104312114989733E-2</c:v>
                </c:pt>
                <c:pt idx="1000">
                  <c:v>-1.0772073921971253E-2</c:v>
                </c:pt>
                <c:pt idx="1001">
                  <c:v>-1.0558521560574949E-2</c:v>
                </c:pt>
                <c:pt idx="1002">
                  <c:v>-1.0344969199178645E-2</c:v>
                </c:pt>
                <c:pt idx="1003">
                  <c:v>-1.0135523613963039E-2</c:v>
                </c:pt>
                <c:pt idx="1004">
                  <c:v>-9.9137577002053386E-3</c:v>
                </c:pt>
                <c:pt idx="1005">
                  <c:v>-9.6796714579055441E-3</c:v>
                </c:pt>
                <c:pt idx="1006">
                  <c:v>-9.3839835728952766E-3</c:v>
                </c:pt>
                <c:pt idx="1007">
                  <c:v>-9.2156057494866533E-3</c:v>
                </c:pt>
                <c:pt idx="1008">
                  <c:v>-8.8993839835728953E-3</c:v>
                </c:pt>
                <c:pt idx="1009">
                  <c:v>-8.6981519507186855E-3</c:v>
                </c:pt>
                <c:pt idx="1010">
                  <c:v>-8.4928131416837777E-3</c:v>
                </c:pt>
                <c:pt idx="1011">
                  <c:v>-8.2997946611909658E-3</c:v>
                </c:pt>
                <c:pt idx="1012">
                  <c:v>-8.1560574948665292E-3</c:v>
                </c:pt>
                <c:pt idx="1013">
                  <c:v>-7.9548254620123195E-3</c:v>
                </c:pt>
                <c:pt idx="1014">
                  <c:v>-7.6960985626283365E-3</c:v>
                </c:pt>
                <c:pt idx="1015">
                  <c:v>-7.5441478439425055E-3</c:v>
                </c:pt>
                <c:pt idx="1016">
                  <c:v>-7.359342915811088E-3</c:v>
                </c:pt>
                <c:pt idx="1017">
                  <c:v>-7.1868583162217657E-3</c:v>
                </c:pt>
                <c:pt idx="1018">
                  <c:v>-7.0225872689938396E-3</c:v>
                </c:pt>
                <c:pt idx="1019">
                  <c:v>-6.8213552361396307E-3</c:v>
                </c:pt>
                <c:pt idx="1020">
                  <c:v>-6.5585215605749488E-3</c:v>
                </c:pt>
                <c:pt idx="1021">
                  <c:v>-6.410677618069815E-3</c:v>
                </c:pt>
                <c:pt idx="1022">
                  <c:v>-6.258726899383984E-3</c:v>
                </c:pt>
                <c:pt idx="1023">
                  <c:v>-6.0616016427104723E-3</c:v>
                </c:pt>
                <c:pt idx="1024">
                  <c:v>-5.8521560574948664E-3</c:v>
                </c:pt>
                <c:pt idx="1025">
                  <c:v>-5.568788501026694E-3</c:v>
                </c:pt>
                <c:pt idx="1026">
                  <c:v>-5.0349075975359347E-3</c:v>
                </c:pt>
                <c:pt idx="1027">
                  <c:v>-4.7351129363449691E-3</c:v>
                </c:pt>
                <c:pt idx="1028">
                  <c:v>-4.4229979466119101E-3</c:v>
                </c:pt>
                <c:pt idx="1029">
                  <c:v>-4.1971252566735109E-3</c:v>
                </c:pt>
                <c:pt idx="1030">
                  <c:v>-3.9548254620123202E-3</c:v>
                </c:pt>
                <c:pt idx="1031">
                  <c:v>-3.5934291581108829E-3</c:v>
                </c:pt>
                <c:pt idx="1032">
                  <c:v>-3.4209445585215606E-3</c:v>
                </c:pt>
                <c:pt idx="1033">
                  <c:v>-3.1457905544147844E-3</c:v>
                </c:pt>
                <c:pt idx="1034">
                  <c:v>-2.9897330595482544E-3</c:v>
                </c:pt>
                <c:pt idx="1035">
                  <c:v>-2.7351129363449691E-3</c:v>
                </c:pt>
                <c:pt idx="1036">
                  <c:v>-2.4394250513347024E-3</c:v>
                </c:pt>
                <c:pt idx="1037">
                  <c:v>-2.1519507186858315E-3</c:v>
                </c:pt>
                <c:pt idx="1038">
                  <c:v>-1.9753593429158111E-3</c:v>
                </c:pt>
                <c:pt idx="1039">
                  <c:v>-1.7248459958932238E-3</c:v>
                </c:pt>
                <c:pt idx="1040">
                  <c:v>-1.5236139630390145E-3</c:v>
                </c:pt>
                <c:pt idx="1041">
                  <c:v>-1.3223819301848049E-3</c:v>
                </c:pt>
                <c:pt idx="1042">
                  <c:v>-1.0965092402464066E-3</c:v>
                </c:pt>
                <c:pt idx="1043">
                  <c:v>-9.240246406570842E-4</c:v>
                </c:pt>
                <c:pt idx="1044">
                  <c:v>-7.5975359342915808E-4</c:v>
                </c:pt>
                <c:pt idx="1045">
                  <c:v>-5.5852156057494863E-4</c:v>
                </c:pt>
                <c:pt idx="1046">
                  <c:v>-3.7782340862423E-4</c:v>
                </c:pt>
                <c:pt idx="1047">
                  <c:v>-1.5195071868583161E-4</c:v>
                </c:pt>
                <c:pt idx="1048">
                  <c:v>7.3921971252566735E-5</c:v>
                </c:pt>
                <c:pt idx="1049">
                  <c:v>2.6694045174537989E-4</c:v>
                </c:pt>
                <c:pt idx="1050">
                  <c:v>4.59958932238193E-4</c:v>
                </c:pt>
                <c:pt idx="1051">
                  <c:v>6.1601642710472284E-4</c:v>
                </c:pt>
                <c:pt idx="1052">
                  <c:v>7.7207392197125256E-4</c:v>
                </c:pt>
                <c:pt idx="1053">
                  <c:v>9.6509240246406573E-4</c:v>
                </c:pt>
                <c:pt idx="1054">
                  <c:v>1.1252566735112937E-3</c:v>
                </c:pt>
                <c:pt idx="1055">
                  <c:v>1.2895277207392198E-3</c:v>
                </c:pt>
                <c:pt idx="1056">
                  <c:v>1.457905544147844E-3</c:v>
                </c:pt>
                <c:pt idx="1057">
                  <c:v>1.6755646817248459E-3</c:v>
                </c:pt>
                <c:pt idx="1058">
                  <c:v>1.8480492813141684E-3</c:v>
                </c:pt>
                <c:pt idx="1059">
                  <c:v>2E-3</c:v>
                </c:pt>
                <c:pt idx="1060">
                  <c:v>2.1683778234086242E-3</c:v>
                </c:pt>
                <c:pt idx="1061">
                  <c:v>2.2792607802874744E-3</c:v>
                </c:pt>
                <c:pt idx="1062">
                  <c:v>2.3737166324435317E-3</c:v>
                </c:pt>
                <c:pt idx="1063">
                  <c:v>2.4640657084188913E-3</c:v>
                </c:pt>
                <c:pt idx="1064">
                  <c:v>2.5297741273100616E-3</c:v>
                </c:pt>
                <c:pt idx="1065">
                  <c:v>2.6078028747433266E-3</c:v>
                </c:pt>
                <c:pt idx="1066">
                  <c:v>2.681724845995893E-3</c:v>
                </c:pt>
                <c:pt idx="1067">
                  <c:v>2.7474332648870638E-3</c:v>
                </c:pt>
                <c:pt idx="1068">
                  <c:v>2.8172484599589321E-3</c:v>
                </c:pt>
                <c:pt idx="1069">
                  <c:v>2.919917864476386E-3</c:v>
                </c:pt>
                <c:pt idx="1070">
                  <c:v>3.02258726899384E-3</c:v>
                </c:pt>
                <c:pt idx="1071">
                  <c:v>3.1416837782340863E-3</c:v>
                </c:pt>
                <c:pt idx="1072">
                  <c:v>3.2525667351129364E-3</c:v>
                </c:pt>
                <c:pt idx="1073">
                  <c:v>3.3429158110882956E-3</c:v>
                </c:pt>
                <c:pt idx="1074">
                  <c:v>3.5318275154004107E-3</c:v>
                </c:pt>
                <c:pt idx="1075">
                  <c:v>3.6837782340862421E-3</c:v>
                </c:pt>
                <c:pt idx="1076">
                  <c:v>4.0657084188911704E-3</c:v>
                </c:pt>
                <c:pt idx="1077">
                  <c:v>4.1519507186858319E-3</c:v>
                </c:pt>
                <c:pt idx="1078">
                  <c:v>4.2669404517453801E-3</c:v>
                </c:pt>
                <c:pt idx="1079">
                  <c:v>4.4312114989733063E-3</c:v>
                </c:pt>
                <c:pt idx="1080">
                  <c:v>4.5379876796714583E-3</c:v>
                </c:pt>
                <c:pt idx="1081">
                  <c:v>4.6447638603696094E-3</c:v>
                </c:pt>
                <c:pt idx="1082">
                  <c:v>4.7556468172484595E-3</c:v>
                </c:pt>
                <c:pt idx="1083">
                  <c:v>4.8952772073921971E-3</c:v>
                </c:pt>
                <c:pt idx="1084">
                  <c:v>4.9897330595482549E-3</c:v>
                </c:pt>
                <c:pt idx="1085">
                  <c:v>5.1170431211498973E-3</c:v>
                </c:pt>
                <c:pt idx="1086">
                  <c:v>5.314168377823409E-3</c:v>
                </c:pt>
                <c:pt idx="1087">
                  <c:v>5.5154004106776179E-3</c:v>
                </c:pt>
                <c:pt idx="1088">
                  <c:v>5.6837782340862422E-3</c:v>
                </c:pt>
                <c:pt idx="1089">
                  <c:v>5.8973305954825462E-3</c:v>
                </c:pt>
                <c:pt idx="1090">
                  <c:v>6.1396303901437368E-3</c:v>
                </c:pt>
                <c:pt idx="1091">
                  <c:v>6.357289527720739E-3</c:v>
                </c:pt>
                <c:pt idx="1092">
                  <c:v>6.5790554414784392E-3</c:v>
                </c:pt>
                <c:pt idx="1093">
                  <c:v>6.7474332648870634E-3</c:v>
                </c:pt>
                <c:pt idx="1094">
                  <c:v>6.9568788501026694E-3</c:v>
                </c:pt>
                <c:pt idx="1095">
                  <c:v>7.1622176591375772E-3</c:v>
                </c:pt>
                <c:pt idx="1096">
                  <c:v>7.3305954825462014E-3</c:v>
                </c:pt>
                <c:pt idx="1097">
                  <c:v>7.5195071868583161E-3</c:v>
                </c:pt>
                <c:pt idx="1098">
                  <c:v>7.6468172484599585E-3</c:v>
                </c:pt>
                <c:pt idx="1099">
                  <c:v>7.7535934291581106E-3</c:v>
                </c:pt>
                <c:pt idx="1100">
                  <c:v>7.8809034907597539E-3</c:v>
                </c:pt>
                <c:pt idx="1101">
                  <c:v>7.9876796714579059E-3</c:v>
                </c:pt>
                <c:pt idx="1102">
                  <c:v>8.041067761806981E-3</c:v>
                </c:pt>
                <c:pt idx="1103">
                  <c:v>8.0739219712525675E-3</c:v>
                </c:pt>
                <c:pt idx="1104">
                  <c:v>8.1149897330595484E-3</c:v>
                </c:pt>
                <c:pt idx="1105">
                  <c:v>8.1519507186858312E-3</c:v>
                </c:pt>
                <c:pt idx="1106">
                  <c:v>8.1848049281314176E-3</c:v>
                </c:pt>
                <c:pt idx="1107">
                  <c:v>8.2094455852156061E-3</c:v>
                </c:pt>
                <c:pt idx="1108">
                  <c:v>8.2381930184804927E-3</c:v>
                </c:pt>
                <c:pt idx="1109">
                  <c:v>8.2915811088295696E-3</c:v>
                </c:pt>
                <c:pt idx="1110">
                  <c:v>8.3531827515400409E-3</c:v>
                </c:pt>
                <c:pt idx="1111">
                  <c:v>8.3983572895277199E-3</c:v>
                </c:pt>
                <c:pt idx="1112">
                  <c:v>8.4558521560574949E-3</c:v>
                </c:pt>
                <c:pt idx="1113">
                  <c:v>8.4969199178644757E-3</c:v>
                </c:pt>
                <c:pt idx="1114">
                  <c:v>8.5708418891170431E-3</c:v>
                </c:pt>
                <c:pt idx="1115">
                  <c:v>8.6694045174537989E-3</c:v>
                </c:pt>
                <c:pt idx="1116">
                  <c:v>8.93223819301848E-3</c:v>
                </c:pt>
                <c:pt idx="1117">
                  <c:v>9.0841889117043127E-3</c:v>
                </c:pt>
                <c:pt idx="1118">
                  <c:v>9.2607802874743322E-3</c:v>
                </c:pt>
                <c:pt idx="1119">
                  <c:v>9.4168377823408631E-3</c:v>
                </c:pt>
                <c:pt idx="1120">
                  <c:v>9.5112936344969191E-3</c:v>
                </c:pt>
                <c:pt idx="1121">
                  <c:v>9.6057494866529768E-3</c:v>
                </c:pt>
                <c:pt idx="1122">
                  <c:v>9.7535934291581115E-3</c:v>
                </c:pt>
                <c:pt idx="1123">
                  <c:v>9.8521560574948673E-3</c:v>
                </c:pt>
                <c:pt idx="1124">
                  <c:v>9.9630390143737174E-3</c:v>
                </c:pt>
                <c:pt idx="1125">
                  <c:v>1.009034907597536E-2</c:v>
                </c:pt>
                <c:pt idx="1126">
                  <c:v>1.0160164271047227E-2</c:v>
                </c:pt>
                <c:pt idx="1127">
                  <c:v>1.0238193018480493E-2</c:v>
                </c:pt>
                <c:pt idx="1128">
                  <c:v>1.0308008213552362E-2</c:v>
                </c:pt>
                <c:pt idx="1129">
                  <c:v>1.0365503080082135E-2</c:v>
                </c:pt>
                <c:pt idx="1130">
                  <c:v>1.0410677618069816E-2</c:v>
                </c:pt>
                <c:pt idx="1131">
                  <c:v>1.0480492813141683E-2</c:v>
                </c:pt>
                <c:pt idx="1132">
                  <c:v>1.0537987679671458E-2</c:v>
                </c:pt>
                <c:pt idx="1133">
                  <c:v>1.0603696098562628E-2</c:v>
                </c:pt>
                <c:pt idx="1134">
                  <c:v>1.0657084188911705E-2</c:v>
                </c:pt>
                <c:pt idx="1135">
                  <c:v>1.0726899383983572E-2</c:v>
                </c:pt>
                <c:pt idx="1136">
                  <c:v>1.0784394250513347E-2</c:v>
                </c:pt>
                <c:pt idx="1137">
                  <c:v>1.084188911704312E-2</c:v>
                </c:pt>
                <c:pt idx="1138">
                  <c:v>1.0915811088295688E-2</c:v>
                </c:pt>
                <c:pt idx="1139">
                  <c:v>1.0985626283367557E-2</c:v>
                </c:pt>
                <c:pt idx="1140">
                  <c:v>1.1026694045174538E-2</c:v>
                </c:pt>
                <c:pt idx="1141">
                  <c:v>1.1092402464065709E-2</c:v>
                </c:pt>
                <c:pt idx="1142">
                  <c:v>1.1141683778234086E-2</c:v>
                </c:pt>
                <c:pt idx="1143">
                  <c:v>1.1203285420944559E-2</c:v>
                </c:pt>
                <c:pt idx="1144">
                  <c:v>1.126488706365503E-2</c:v>
                </c:pt>
                <c:pt idx="1145">
                  <c:v>1.1305954825462013E-2</c:v>
                </c:pt>
                <c:pt idx="1146">
                  <c:v>1.1347022587268994E-2</c:v>
                </c:pt>
                <c:pt idx="1147">
                  <c:v>1.1388090349075975E-2</c:v>
                </c:pt>
                <c:pt idx="1148">
                  <c:v>1.1437371663244354E-2</c:v>
                </c:pt>
                <c:pt idx="1149">
                  <c:v>1.1462012320328542E-2</c:v>
                </c:pt>
                <c:pt idx="1150">
                  <c:v>1.1482546201232032E-2</c:v>
                </c:pt>
                <c:pt idx="1151">
                  <c:v>1.1490759753593429E-2</c:v>
                </c:pt>
                <c:pt idx="1152">
                  <c:v>1.1503080082135523E-2</c:v>
                </c:pt>
                <c:pt idx="1153">
                  <c:v>1.1523613963039015E-2</c:v>
                </c:pt>
                <c:pt idx="1154">
                  <c:v>1.15564681724846E-2</c:v>
                </c:pt>
                <c:pt idx="1155">
                  <c:v>1.1605749486652977E-2</c:v>
                </c:pt>
                <c:pt idx="1156">
                  <c:v>1.1663244353182752E-2</c:v>
                </c:pt>
                <c:pt idx="1157">
                  <c:v>1.1712525667351129E-2</c:v>
                </c:pt>
                <c:pt idx="1158">
                  <c:v>1.1765913757700206E-2</c:v>
                </c:pt>
                <c:pt idx="1159">
                  <c:v>1.1835728952772073E-2</c:v>
                </c:pt>
                <c:pt idx="1160">
                  <c:v>1.1893223819301848E-2</c:v>
                </c:pt>
                <c:pt idx="1161">
                  <c:v>1.1950718685831621E-2</c:v>
                </c:pt>
                <c:pt idx="1162">
                  <c:v>1.2008213552361396E-2</c:v>
                </c:pt>
                <c:pt idx="1163">
                  <c:v>1.2057494866529773E-2</c:v>
                </c:pt>
                <c:pt idx="1164">
                  <c:v>1.209034907597536E-2</c:v>
                </c:pt>
                <c:pt idx="1165">
                  <c:v>1.2131416837782341E-2</c:v>
                </c:pt>
                <c:pt idx="1166">
                  <c:v>1.217659137577002E-2</c:v>
                </c:pt>
                <c:pt idx="1167">
                  <c:v>1.2213552361396304E-2</c:v>
                </c:pt>
                <c:pt idx="1168">
                  <c:v>1.2242299794661191E-2</c:v>
                </c:pt>
                <c:pt idx="1169">
                  <c:v>1.2266940451745379E-2</c:v>
                </c:pt>
                <c:pt idx="1170">
                  <c:v>1.2291581108829568E-2</c:v>
                </c:pt>
                <c:pt idx="1171">
                  <c:v>1.231211498973306E-2</c:v>
                </c:pt>
                <c:pt idx="1172">
                  <c:v>1.2328542094455852E-2</c:v>
                </c:pt>
                <c:pt idx="1173">
                  <c:v>1.2344969199178645E-2</c:v>
                </c:pt>
                <c:pt idx="1174">
                  <c:v>1.2353182751540041E-2</c:v>
                </c:pt>
                <c:pt idx="1175">
                  <c:v>1.2361396303901437E-2</c:v>
                </c:pt>
                <c:pt idx="1176">
                  <c:v>1.2365503080082135E-2</c:v>
                </c:pt>
                <c:pt idx="1177">
                  <c:v>1.2365503080082135E-2</c:v>
                </c:pt>
                <c:pt idx="1178">
                  <c:v>1.2365503080082135E-2</c:v>
                </c:pt>
                <c:pt idx="1179">
                  <c:v>1.2365503080082135E-2</c:v>
                </c:pt>
                <c:pt idx="1180">
                  <c:v>1.2365503080082135E-2</c:v>
                </c:pt>
                <c:pt idx="1181">
                  <c:v>1.2365503080082135E-2</c:v>
                </c:pt>
                <c:pt idx="1182">
                  <c:v>1.2365503080082135E-2</c:v>
                </c:pt>
                <c:pt idx="1183">
                  <c:v>1.2365503080082135E-2</c:v>
                </c:pt>
                <c:pt idx="1184">
                  <c:v>1.2369609856262833E-2</c:v>
                </c:pt>
                <c:pt idx="1185">
                  <c:v>1.237782340862423E-2</c:v>
                </c:pt>
                <c:pt idx="1186">
                  <c:v>1.2390143737166324E-2</c:v>
                </c:pt>
                <c:pt idx="1187">
                  <c:v>1.2402464065708418E-2</c:v>
                </c:pt>
                <c:pt idx="1188">
                  <c:v>1.2418891170431212E-2</c:v>
                </c:pt>
                <c:pt idx="1189">
                  <c:v>1.2439425051334703E-2</c:v>
                </c:pt>
                <c:pt idx="1190">
                  <c:v>1.2464065708418891E-2</c:v>
                </c:pt>
                <c:pt idx="1191">
                  <c:v>1.248870636550308E-2</c:v>
                </c:pt>
                <c:pt idx="1192">
                  <c:v>1.2513347022587268E-2</c:v>
                </c:pt>
                <c:pt idx="1193">
                  <c:v>1.2542094455852157E-2</c:v>
                </c:pt>
                <c:pt idx="1194">
                  <c:v>1.2611909650924024E-2</c:v>
                </c:pt>
                <c:pt idx="1195">
                  <c:v>1.2628336755646818E-2</c:v>
                </c:pt>
                <c:pt idx="1196">
                  <c:v>1.2628336755646818E-2</c:v>
                </c:pt>
                <c:pt idx="1197">
                  <c:v>1.2628336755646818E-2</c:v>
                </c:pt>
                <c:pt idx="1198">
                  <c:v>1.2628336755646818E-2</c:v>
                </c:pt>
                <c:pt idx="1199">
                  <c:v>1.2632443531827516E-2</c:v>
                </c:pt>
                <c:pt idx="1200">
                  <c:v>1.2636550308008214E-2</c:v>
                </c:pt>
                <c:pt idx="1201">
                  <c:v>1.2636550308008214E-2</c:v>
                </c:pt>
                <c:pt idx="1202">
                  <c:v>1.2640657084188912E-2</c:v>
                </c:pt>
                <c:pt idx="1203">
                  <c:v>1.2640657084188912E-2</c:v>
                </c:pt>
                <c:pt idx="1204">
                  <c:v>1.2640657084188912E-2</c:v>
                </c:pt>
                <c:pt idx="1205">
                  <c:v>1.2640657084188912E-2</c:v>
                </c:pt>
                <c:pt idx="1206">
                  <c:v>1.2640657084188912E-2</c:v>
                </c:pt>
                <c:pt idx="1207">
                  <c:v>1.2640657084188912E-2</c:v>
                </c:pt>
                <c:pt idx="1208">
                  <c:v>1.2640657084188912E-2</c:v>
                </c:pt>
                <c:pt idx="1209">
                  <c:v>1.2640657084188912E-2</c:v>
                </c:pt>
                <c:pt idx="1210">
                  <c:v>1.2640657084188912E-2</c:v>
                </c:pt>
                <c:pt idx="1211">
                  <c:v>1.2640657084188912E-2</c:v>
                </c:pt>
                <c:pt idx="1212">
                  <c:v>1.2640657084188912E-2</c:v>
                </c:pt>
                <c:pt idx="1213">
                  <c:v>1.2640657084188912E-2</c:v>
                </c:pt>
                <c:pt idx="1214">
                  <c:v>1.2640657084188912E-2</c:v>
                </c:pt>
                <c:pt idx="1215">
                  <c:v>1.2640657084188912E-2</c:v>
                </c:pt>
                <c:pt idx="1216">
                  <c:v>1.2640657084188912E-2</c:v>
                </c:pt>
                <c:pt idx="1217">
                  <c:v>1.2640657084188912E-2</c:v>
                </c:pt>
                <c:pt idx="1218">
                  <c:v>1.2640657084188912E-2</c:v>
                </c:pt>
                <c:pt idx="1219">
                  <c:v>1.2640657084188912E-2</c:v>
                </c:pt>
                <c:pt idx="1220">
                  <c:v>1.2640657084188912E-2</c:v>
                </c:pt>
                <c:pt idx="1221">
                  <c:v>1.2640657084188912E-2</c:v>
                </c:pt>
                <c:pt idx="1222">
                  <c:v>1.2640657084188912E-2</c:v>
                </c:pt>
                <c:pt idx="1223">
                  <c:v>1.2640657084188912E-2</c:v>
                </c:pt>
                <c:pt idx="1224">
                  <c:v>1.2640657084188912E-2</c:v>
                </c:pt>
                <c:pt idx="1225">
                  <c:v>1.2640657084188912E-2</c:v>
                </c:pt>
                <c:pt idx="1226">
                  <c:v>1.2640657084188912E-2</c:v>
                </c:pt>
                <c:pt idx="1227">
                  <c:v>1.2640657084188912E-2</c:v>
                </c:pt>
                <c:pt idx="1228">
                  <c:v>1.2640657084188912E-2</c:v>
                </c:pt>
                <c:pt idx="1229">
                  <c:v>1.2640657084188912E-2</c:v>
                </c:pt>
                <c:pt idx="1230">
                  <c:v>1.2640657084188912E-2</c:v>
                </c:pt>
                <c:pt idx="1231">
                  <c:v>1.2640657084188912E-2</c:v>
                </c:pt>
                <c:pt idx="1232">
                  <c:v>1.2640657084188912E-2</c:v>
                </c:pt>
                <c:pt idx="1233">
                  <c:v>1.2640657084188912E-2</c:v>
                </c:pt>
                <c:pt idx="1234">
                  <c:v>1.2640657084188912E-2</c:v>
                </c:pt>
                <c:pt idx="1235">
                  <c:v>1.2640657084188912E-2</c:v>
                </c:pt>
                <c:pt idx="1236">
                  <c:v>1.2640657084188912E-2</c:v>
                </c:pt>
                <c:pt idx="1237">
                  <c:v>1.2640657084188912E-2</c:v>
                </c:pt>
                <c:pt idx="1238">
                  <c:v>1.2640657084188912E-2</c:v>
                </c:pt>
                <c:pt idx="1239">
                  <c:v>1.2640657084188912E-2</c:v>
                </c:pt>
                <c:pt idx="1240">
                  <c:v>1.2640657084188912E-2</c:v>
                </c:pt>
                <c:pt idx="1241">
                  <c:v>1.2640657084188912E-2</c:v>
                </c:pt>
                <c:pt idx="1242">
                  <c:v>1.2640657084188912E-2</c:v>
                </c:pt>
                <c:pt idx="1243">
                  <c:v>1.2640657084188912E-2</c:v>
                </c:pt>
                <c:pt idx="1244">
                  <c:v>1.2640657084188912E-2</c:v>
                </c:pt>
                <c:pt idx="1245">
                  <c:v>1.2640657084188912E-2</c:v>
                </c:pt>
                <c:pt idx="1246">
                  <c:v>1.2640657084188912E-2</c:v>
                </c:pt>
                <c:pt idx="1247">
                  <c:v>1.2640657084188912E-2</c:v>
                </c:pt>
                <c:pt idx="1248">
                  <c:v>1.2640657084188912E-2</c:v>
                </c:pt>
                <c:pt idx="1249">
                  <c:v>1.2640657084188912E-2</c:v>
                </c:pt>
                <c:pt idx="1250">
                  <c:v>1.2640657084188912E-2</c:v>
                </c:pt>
                <c:pt idx="1251">
                  <c:v>1.2640657084188912E-2</c:v>
                </c:pt>
                <c:pt idx="1252">
                  <c:v>1.2640657084188912E-2</c:v>
                </c:pt>
                <c:pt idx="1253">
                  <c:v>1.2640657084188912E-2</c:v>
                </c:pt>
                <c:pt idx="1254">
                  <c:v>1.2640657084188912E-2</c:v>
                </c:pt>
                <c:pt idx="1255">
                  <c:v>1.2640657084188912E-2</c:v>
                </c:pt>
                <c:pt idx="1256">
                  <c:v>1.2640657084188912E-2</c:v>
                </c:pt>
                <c:pt idx="1257">
                  <c:v>1.2640657084188912E-2</c:v>
                </c:pt>
                <c:pt idx="1258">
                  <c:v>1.2640657084188912E-2</c:v>
                </c:pt>
                <c:pt idx="1259">
                  <c:v>1.2640657084188912E-2</c:v>
                </c:pt>
                <c:pt idx="1260">
                  <c:v>1.2640657084188912E-2</c:v>
                </c:pt>
                <c:pt idx="1261">
                  <c:v>1.2640657084188912E-2</c:v>
                </c:pt>
                <c:pt idx="1262">
                  <c:v>1.2640657084188912E-2</c:v>
                </c:pt>
                <c:pt idx="1263">
                  <c:v>1.2640657084188912E-2</c:v>
                </c:pt>
                <c:pt idx="1264">
                  <c:v>1.2640657084188912E-2</c:v>
                </c:pt>
                <c:pt idx="1265">
                  <c:v>1.2640657084188912E-2</c:v>
                </c:pt>
                <c:pt idx="1266">
                  <c:v>1.2640657084188912E-2</c:v>
                </c:pt>
                <c:pt idx="1267">
                  <c:v>1.2640657084188912E-2</c:v>
                </c:pt>
                <c:pt idx="1268">
                  <c:v>1.2640657084188912E-2</c:v>
                </c:pt>
                <c:pt idx="1269">
                  <c:v>1.2640657084188912E-2</c:v>
                </c:pt>
                <c:pt idx="1270">
                  <c:v>1.2640657084188912E-2</c:v>
                </c:pt>
                <c:pt idx="1271">
                  <c:v>1.2640657084188912E-2</c:v>
                </c:pt>
                <c:pt idx="1272">
                  <c:v>1.2640657084188912E-2</c:v>
                </c:pt>
                <c:pt idx="1273">
                  <c:v>1.2640657084188912E-2</c:v>
                </c:pt>
                <c:pt idx="1274">
                  <c:v>1.2640657084188912E-2</c:v>
                </c:pt>
                <c:pt idx="1275">
                  <c:v>1.2640657084188912E-2</c:v>
                </c:pt>
                <c:pt idx="1276">
                  <c:v>1.2640657084188912E-2</c:v>
                </c:pt>
                <c:pt idx="1277">
                  <c:v>1.2640657084188912E-2</c:v>
                </c:pt>
                <c:pt idx="1278">
                  <c:v>1.2640657084188912E-2</c:v>
                </c:pt>
                <c:pt idx="1279">
                  <c:v>1.2640657084188912E-2</c:v>
                </c:pt>
                <c:pt idx="1280">
                  <c:v>1.2640657084188912E-2</c:v>
                </c:pt>
                <c:pt idx="1281">
                  <c:v>1.2640657084188912E-2</c:v>
                </c:pt>
                <c:pt idx="1282">
                  <c:v>1.2640657084188912E-2</c:v>
                </c:pt>
                <c:pt idx="1283">
                  <c:v>1.2640657084188912E-2</c:v>
                </c:pt>
                <c:pt idx="1284">
                  <c:v>1.2640657084188912E-2</c:v>
                </c:pt>
                <c:pt idx="1285">
                  <c:v>1.2636550308008214E-2</c:v>
                </c:pt>
                <c:pt idx="1286">
                  <c:v>1.2636550308008214E-2</c:v>
                </c:pt>
                <c:pt idx="1287">
                  <c:v>1.2632443531827516E-2</c:v>
                </c:pt>
                <c:pt idx="1288">
                  <c:v>1.2632443531827516E-2</c:v>
                </c:pt>
                <c:pt idx="1289">
                  <c:v>1.2632443531827516E-2</c:v>
                </c:pt>
                <c:pt idx="1290">
                  <c:v>1.2632443531827516E-2</c:v>
                </c:pt>
                <c:pt idx="1291">
                  <c:v>1.2628336755646818E-2</c:v>
                </c:pt>
                <c:pt idx="1292">
                  <c:v>1.2628336755646818E-2</c:v>
                </c:pt>
                <c:pt idx="1293">
                  <c:v>1.2628336755646818E-2</c:v>
                </c:pt>
                <c:pt idx="1294">
                  <c:v>1.2628336755646818E-2</c:v>
                </c:pt>
                <c:pt idx="1295">
                  <c:v>1.2628336755646818E-2</c:v>
                </c:pt>
                <c:pt idx="1296">
                  <c:v>1.2628336755646818E-2</c:v>
                </c:pt>
                <c:pt idx="1297">
                  <c:v>1.2628336755646818E-2</c:v>
                </c:pt>
                <c:pt idx="1298">
                  <c:v>1.2628336755646818E-2</c:v>
                </c:pt>
                <c:pt idx="1299">
                  <c:v>1.2628336755646818E-2</c:v>
                </c:pt>
                <c:pt idx="1300">
                  <c:v>1.2628336755646818E-2</c:v>
                </c:pt>
                <c:pt idx="1301">
                  <c:v>1.2628336755646818E-2</c:v>
                </c:pt>
                <c:pt idx="1302">
                  <c:v>1.2628336755646818E-2</c:v>
                </c:pt>
                <c:pt idx="1303">
                  <c:v>1.2624229979466118E-2</c:v>
                </c:pt>
                <c:pt idx="1304">
                  <c:v>1.262012320328542E-2</c:v>
                </c:pt>
                <c:pt idx="1305">
                  <c:v>1.2611909650924024E-2</c:v>
                </c:pt>
                <c:pt idx="1306">
                  <c:v>1.2607802874743326E-2</c:v>
                </c:pt>
                <c:pt idx="1307">
                  <c:v>1.2607802874743326E-2</c:v>
                </c:pt>
                <c:pt idx="1308">
                  <c:v>1.2603696098562628E-2</c:v>
                </c:pt>
                <c:pt idx="1309">
                  <c:v>1.2603696098562628E-2</c:v>
                </c:pt>
                <c:pt idx="1310">
                  <c:v>1.2603696098562628E-2</c:v>
                </c:pt>
                <c:pt idx="1311">
                  <c:v>1.2603696098562628E-2</c:v>
                </c:pt>
                <c:pt idx="1312">
                  <c:v>1.2603696098562628E-2</c:v>
                </c:pt>
                <c:pt idx="1313">
                  <c:v>1.2603696098562628E-2</c:v>
                </c:pt>
                <c:pt idx="1314">
                  <c:v>1.2603696098562628E-2</c:v>
                </c:pt>
                <c:pt idx="1315">
                  <c:v>1.2603696098562628E-2</c:v>
                </c:pt>
                <c:pt idx="1316">
                  <c:v>1.2603696098562628E-2</c:v>
                </c:pt>
                <c:pt idx="1317">
                  <c:v>1.2595482546201232E-2</c:v>
                </c:pt>
                <c:pt idx="1318">
                  <c:v>1.2583162217659137E-2</c:v>
                </c:pt>
                <c:pt idx="1319">
                  <c:v>1.2570841889117043E-2</c:v>
                </c:pt>
                <c:pt idx="1320">
                  <c:v>1.2562628336755647E-2</c:v>
                </c:pt>
                <c:pt idx="1321">
                  <c:v>1.2550308008213553E-2</c:v>
                </c:pt>
                <c:pt idx="1322">
                  <c:v>1.2546201232032855E-2</c:v>
                </c:pt>
                <c:pt idx="1323">
                  <c:v>1.2537987679671458E-2</c:v>
                </c:pt>
                <c:pt idx="1324">
                  <c:v>1.253388090349076E-2</c:v>
                </c:pt>
                <c:pt idx="1325">
                  <c:v>1.253388090349076E-2</c:v>
                </c:pt>
                <c:pt idx="1326">
                  <c:v>1.253388090349076E-2</c:v>
                </c:pt>
                <c:pt idx="1327">
                  <c:v>1.2529774127310062E-2</c:v>
                </c:pt>
                <c:pt idx="1328">
                  <c:v>1.2529774127310062E-2</c:v>
                </c:pt>
                <c:pt idx="1329">
                  <c:v>1.2529774127310062E-2</c:v>
                </c:pt>
                <c:pt idx="1330">
                  <c:v>1.2517453798767968E-2</c:v>
                </c:pt>
                <c:pt idx="1331">
                  <c:v>1.2496919917864476E-2</c:v>
                </c:pt>
                <c:pt idx="1332">
                  <c:v>1.2480492813141683E-2</c:v>
                </c:pt>
                <c:pt idx="1333">
                  <c:v>1.2443531827515401E-2</c:v>
                </c:pt>
                <c:pt idx="1334">
                  <c:v>1.2418891170431212E-2</c:v>
                </c:pt>
                <c:pt idx="1335">
                  <c:v>1.2394250513347022E-2</c:v>
                </c:pt>
                <c:pt idx="1336">
                  <c:v>1.237782340862423E-2</c:v>
                </c:pt>
                <c:pt idx="1337">
                  <c:v>1.2349075975359343E-2</c:v>
                </c:pt>
                <c:pt idx="1338">
                  <c:v>1.2328542094455852E-2</c:v>
                </c:pt>
                <c:pt idx="1339">
                  <c:v>1.2303901437371664E-2</c:v>
                </c:pt>
                <c:pt idx="1340">
                  <c:v>1.2262833675564681E-2</c:v>
                </c:pt>
                <c:pt idx="1341">
                  <c:v>1.2213552361396304E-2</c:v>
                </c:pt>
                <c:pt idx="1342">
                  <c:v>1.2119096509240247E-2</c:v>
                </c:pt>
                <c:pt idx="1343">
                  <c:v>1.2008213552361396E-2</c:v>
                </c:pt>
                <c:pt idx="1344">
                  <c:v>1.168788501026694E-2</c:v>
                </c:pt>
                <c:pt idx="1345">
                  <c:v>1.1564681724845996E-2</c:v>
                </c:pt>
                <c:pt idx="1346">
                  <c:v>1.1503080082135523E-2</c:v>
                </c:pt>
                <c:pt idx="1347">
                  <c:v>1.1429158110882957E-2</c:v>
                </c:pt>
                <c:pt idx="1348">
                  <c:v>1.1342915811088296E-2</c:v>
                </c:pt>
                <c:pt idx="1349">
                  <c:v>1.1277207392197125E-2</c:v>
                </c:pt>
                <c:pt idx="1350">
                  <c:v>1.1215605749486653E-2</c:v>
                </c:pt>
                <c:pt idx="1351">
                  <c:v>1.1174537987679671E-2</c:v>
                </c:pt>
                <c:pt idx="1352">
                  <c:v>1.1100616016427105E-2</c:v>
                </c:pt>
                <c:pt idx="1353">
                  <c:v>1.104312114989733E-2</c:v>
                </c:pt>
                <c:pt idx="1354">
                  <c:v>1.0985626283367557E-2</c:v>
                </c:pt>
                <c:pt idx="1355">
                  <c:v>1.0924024640657084E-2</c:v>
                </c:pt>
                <c:pt idx="1356">
                  <c:v>1.0874743326488707E-2</c:v>
                </c:pt>
                <c:pt idx="1357">
                  <c:v>1.0813141683778234E-2</c:v>
                </c:pt>
                <c:pt idx="1358">
                  <c:v>1.0747433264887064E-2</c:v>
                </c:pt>
                <c:pt idx="1359">
                  <c:v>1.0611909650924024E-2</c:v>
                </c:pt>
                <c:pt idx="1360">
                  <c:v>1.0517453798767968E-2</c:v>
                </c:pt>
                <c:pt idx="1361">
                  <c:v>1.0414784394250514E-2</c:v>
                </c:pt>
                <c:pt idx="1362">
                  <c:v>1.029158110882957E-2</c:v>
                </c:pt>
                <c:pt idx="1363">
                  <c:v>1.0106776180698152E-2</c:v>
                </c:pt>
                <c:pt idx="1364">
                  <c:v>9.9753593429158117E-3</c:v>
                </c:pt>
                <c:pt idx="1365">
                  <c:v>9.7905544147843943E-3</c:v>
                </c:pt>
                <c:pt idx="1366">
                  <c:v>9.6180698151950711E-3</c:v>
                </c:pt>
                <c:pt idx="1367">
                  <c:v>9.4455852156057497E-3</c:v>
                </c:pt>
                <c:pt idx="1368">
                  <c:v>9.2813141683778227E-3</c:v>
                </c:pt>
                <c:pt idx="1369">
                  <c:v>9.1088295687885013E-3</c:v>
                </c:pt>
                <c:pt idx="1370">
                  <c:v>8.887063655030801E-3</c:v>
                </c:pt>
                <c:pt idx="1371">
                  <c:v>8.7104722792607798E-3</c:v>
                </c:pt>
                <c:pt idx="1372">
                  <c:v>8.5379876796714584E-3</c:v>
                </c:pt>
                <c:pt idx="1373">
                  <c:v>8.3737166324435314E-3</c:v>
                </c:pt>
                <c:pt idx="1374">
                  <c:v>8.1190965092402465E-3</c:v>
                </c:pt>
                <c:pt idx="1375">
                  <c:v>7.9466119096509233E-3</c:v>
                </c:pt>
                <c:pt idx="1376">
                  <c:v>7.782340862422998E-3</c:v>
                </c:pt>
                <c:pt idx="1377">
                  <c:v>7.5811088295687883E-3</c:v>
                </c:pt>
                <c:pt idx="1378">
                  <c:v>7.4332648870636554E-3</c:v>
                </c:pt>
                <c:pt idx="1379">
                  <c:v>7.3223819301848053E-3</c:v>
                </c:pt>
                <c:pt idx="1380">
                  <c:v>7.1745379876796715E-3</c:v>
                </c:pt>
                <c:pt idx="1381">
                  <c:v>7.0390143737166328E-3</c:v>
                </c:pt>
                <c:pt idx="1382">
                  <c:v>6.8747433264887067E-3</c:v>
                </c:pt>
                <c:pt idx="1383">
                  <c:v>6.7515400410677615E-3</c:v>
                </c:pt>
                <c:pt idx="1384">
                  <c:v>6.624229979466119E-3</c:v>
                </c:pt>
                <c:pt idx="1385">
                  <c:v>6.4969199178644766E-3</c:v>
                </c:pt>
                <c:pt idx="1386">
                  <c:v>6.3655030800821352E-3</c:v>
                </c:pt>
                <c:pt idx="1387">
                  <c:v>6.1889117043121148E-3</c:v>
                </c:pt>
                <c:pt idx="1388">
                  <c:v>6.049281314168378E-3</c:v>
                </c:pt>
                <c:pt idx="1389">
                  <c:v>5.9383983572895279E-3</c:v>
                </c:pt>
                <c:pt idx="1390">
                  <c:v>5.7659137577002056E-3</c:v>
                </c:pt>
                <c:pt idx="1391">
                  <c:v>5.6591375770020536E-3</c:v>
                </c:pt>
                <c:pt idx="1392">
                  <c:v>5.4620123203285419E-3</c:v>
                </c:pt>
                <c:pt idx="1393">
                  <c:v>5.3018480492813139E-3</c:v>
                </c:pt>
                <c:pt idx="1394">
                  <c:v>4.837782340862423E-3</c:v>
                </c:pt>
                <c:pt idx="1395">
                  <c:v>4.7022587268993844E-3</c:v>
                </c:pt>
                <c:pt idx="1396">
                  <c:v>4.4928131416837784E-3</c:v>
                </c:pt>
                <c:pt idx="1397">
                  <c:v>4.2751540041067763E-3</c:v>
                </c:pt>
                <c:pt idx="1398">
                  <c:v>4.1601642710472281E-3</c:v>
                </c:pt>
                <c:pt idx="1399">
                  <c:v>4.0000000000000001E-3</c:v>
                </c:pt>
                <c:pt idx="1400">
                  <c:v>3.835728952772074E-3</c:v>
                </c:pt>
                <c:pt idx="1401">
                  <c:v>3.6139630390143737E-3</c:v>
                </c:pt>
                <c:pt idx="1402">
                  <c:v>3.4250513347022587E-3</c:v>
                </c:pt>
                <c:pt idx="1403">
                  <c:v>3.2279260780287474E-3</c:v>
                </c:pt>
                <c:pt idx="1404">
                  <c:v>3.0266940451745381E-3</c:v>
                </c:pt>
                <c:pt idx="1405">
                  <c:v>2.8747433264887062E-3</c:v>
                </c:pt>
                <c:pt idx="1406">
                  <c:v>2.652977412731006E-3</c:v>
                </c:pt>
                <c:pt idx="1407">
                  <c:v>2.3449691991786446E-3</c:v>
                </c:pt>
                <c:pt idx="1408">
                  <c:v>2.0985626283367555E-3</c:v>
                </c:pt>
                <c:pt idx="1409">
                  <c:v>1.8480492813141684E-3</c:v>
                </c:pt>
                <c:pt idx="1410">
                  <c:v>1.593429158110883E-3</c:v>
                </c:pt>
                <c:pt idx="1411">
                  <c:v>1.2977412731006159E-3</c:v>
                </c:pt>
                <c:pt idx="1412">
                  <c:v>1.0759753593429157E-3</c:v>
                </c:pt>
                <c:pt idx="1413">
                  <c:v>8.665297741273101E-4</c:v>
                </c:pt>
                <c:pt idx="1414">
                  <c:v>6.5708418891170426E-4</c:v>
                </c:pt>
                <c:pt idx="1415">
                  <c:v>4.5174537987679672E-4</c:v>
                </c:pt>
                <c:pt idx="1416">
                  <c:v>2.4640657084188912E-4</c:v>
                </c:pt>
                <c:pt idx="1417">
                  <c:v>5.3388090349075976E-5</c:v>
                </c:pt>
                <c:pt idx="1418">
                  <c:v>-1.3141683778234087E-4</c:v>
                </c:pt>
                <c:pt idx="1419">
                  <c:v>-3.0800821355236142E-4</c:v>
                </c:pt>
                <c:pt idx="1420">
                  <c:v>-4.7638603696098563E-4</c:v>
                </c:pt>
                <c:pt idx="1421">
                  <c:v>-6.365503080082136E-4</c:v>
                </c:pt>
                <c:pt idx="1422">
                  <c:v>-7.8850102669404513E-4</c:v>
                </c:pt>
                <c:pt idx="1423">
                  <c:v>-9.4455852156057497E-4</c:v>
                </c:pt>
                <c:pt idx="1424">
                  <c:v>-1.1047227926078028E-3</c:v>
                </c:pt>
                <c:pt idx="1425">
                  <c:v>-1.326488706365503E-3</c:v>
                </c:pt>
                <c:pt idx="1426">
                  <c:v>-1.5071868583162217E-3</c:v>
                </c:pt>
                <c:pt idx="1427">
                  <c:v>-1.6919917864476387E-3</c:v>
                </c:pt>
                <c:pt idx="1428">
                  <c:v>-1.9794661190965092E-3</c:v>
                </c:pt>
                <c:pt idx="1429">
                  <c:v>-2.1806981519507185E-3</c:v>
                </c:pt>
                <c:pt idx="1430">
                  <c:v>-2.4394250513347024E-3</c:v>
                </c:pt>
                <c:pt idx="1431">
                  <c:v>-2.7022587268993839E-3</c:v>
                </c:pt>
                <c:pt idx="1432">
                  <c:v>-2.9650924024640659E-3</c:v>
                </c:pt>
                <c:pt idx="1433">
                  <c:v>-3.1786447638603695E-3</c:v>
                </c:pt>
                <c:pt idx="1434">
                  <c:v>-3.4496919917864476E-3</c:v>
                </c:pt>
                <c:pt idx="1435">
                  <c:v>-3.7289527720739219E-3</c:v>
                </c:pt>
                <c:pt idx="1436">
                  <c:v>-4.0698151950718684E-3</c:v>
                </c:pt>
                <c:pt idx="1437">
                  <c:v>-4.2751540041067763E-3</c:v>
                </c:pt>
                <c:pt idx="1438">
                  <c:v>-4.468172484599589E-3</c:v>
                </c:pt>
                <c:pt idx="1439">
                  <c:v>-4.6365503080082133E-3</c:v>
                </c:pt>
                <c:pt idx="1440">
                  <c:v>-4.8459958932238192E-3</c:v>
                </c:pt>
                <c:pt idx="1441">
                  <c:v>-5.1375770020533878E-3</c:v>
                </c:pt>
                <c:pt idx="1442">
                  <c:v>-5.2977412731006158E-3</c:v>
                </c:pt>
                <c:pt idx="1443">
                  <c:v>-5.4455852156057496E-3</c:v>
                </c:pt>
                <c:pt idx="1444">
                  <c:v>-5.5975359342915814E-3</c:v>
                </c:pt>
                <c:pt idx="1445">
                  <c:v>-5.782340862422998E-3</c:v>
                </c:pt>
                <c:pt idx="1446">
                  <c:v>-5.8973305954825462E-3</c:v>
                </c:pt>
                <c:pt idx="1447">
                  <c:v>-6.098562628336756E-3</c:v>
                </c:pt>
                <c:pt idx="1448">
                  <c:v>-6.258726899383984E-3</c:v>
                </c:pt>
                <c:pt idx="1449">
                  <c:v>-6.3860369609856265E-3</c:v>
                </c:pt>
                <c:pt idx="1450">
                  <c:v>-6.5872689938398354E-3</c:v>
                </c:pt>
                <c:pt idx="1451">
                  <c:v>-6.7186858316221768E-3</c:v>
                </c:pt>
                <c:pt idx="1452">
                  <c:v>-6.9486652977412732E-3</c:v>
                </c:pt>
                <c:pt idx="1453">
                  <c:v>-7.1416837782340859E-3</c:v>
                </c:pt>
                <c:pt idx="1454">
                  <c:v>-7.3388090349075976E-3</c:v>
                </c:pt>
                <c:pt idx="1455">
                  <c:v>-7.5441478439425055E-3</c:v>
                </c:pt>
                <c:pt idx="1456">
                  <c:v>-7.7412731006160163E-3</c:v>
                </c:pt>
                <c:pt idx="1457">
                  <c:v>-7.934291581108829E-3</c:v>
                </c:pt>
                <c:pt idx="1458">
                  <c:v>-8.0739219712525675E-3</c:v>
                </c:pt>
                <c:pt idx="1459">
                  <c:v>-8.2546201232032851E-3</c:v>
                </c:pt>
                <c:pt idx="1460">
                  <c:v>-8.4394250513347025E-3</c:v>
                </c:pt>
                <c:pt idx="1461">
                  <c:v>-8.6242299794661199E-3</c:v>
                </c:pt>
                <c:pt idx="1462">
                  <c:v>-8.8213552361396299E-3</c:v>
                </c:pt>
                <c:pt idx="1463">
                  <c:v>-9.0184804928131416E-3</c:v>
                </c:pt>
                <c:pt idx="1464">
                  <c:v>-9.2197125256673514E-3</c:v>
                </c:pt>
                <c:pt idx="1465">
                  <c:v>-9.4332648870636554E-3</c:v>
                </c:pt>
                <c:pt idx="1466">
                  <c:v>-9.6344969199178652E-3</c:v>
                </c:pt>
                <c:pt idx="1467">
                  <c:v>-9.7741273100616019E-3</c:v>
                </c:pt>
                <c:pt idx="1468">
                  <c:v>-9.9507186858316214E-3</c:v>
                </c:pt>
                <c:pt idx="1469">
                  <c:v>-1.0106776180698152E-2</c:v>
                </c:pt>
                <c:pt idx="1470">
                  <c:v>-1.0254620123203285E-2</c:v>
                </c:pt>
                <c:pt idx="1471">
                  <c:v>-1.0394250513347022E-2</c:v>
                </c:pt>
                <c:pt idx="1472">
                  <c:v>-1.053388090349076E-2</c:v>
                </c:pt>
                <c:pt idx="1473">
                  <c:v>-1.0706365503080082E-2</c:v>
                </c:pt>
                <c:pt idx="1474">
                  <c:v>-1.0837782340862422E-2</c:v>
                </c:pt>
                <c:pt idx="1475">
                  <c:v>-1.102258726899384E-2</c:v>
                </c:pt>
                <c:pt idx="1476">
                  <c:v>-1.1104722792607803E-2</c:v>
                </c:pt>
                <c:pt idx="1477">
                  <c:v>-1.1240246406570842E-2</c:v>
                </c:pt>
                <c:pt idx="1478">
                  <c:v>-1.1322381930184805E-2</c:v>
                </c:pt>
                <c:pt idx="1479">
                  <c:v>-1.1429158110882957E-2</c:v>
                </c:pt>
                <c:pt idx="1480">
                  <c:v>-1.1527720739219713E-2</c:v>
                </c:pt>
                <c:pt idx="1481">
                  <c:v>-1.1613963039014373E-2</c:v>
                </c:pt>
                <c:pt idx="1482">
                  <c:v>-1.1700205338809035E-2</c:v>
                </c:pt>
                <c:pt idx="1483">
                  <c:v>-1.179876796714579E-2</c:v>
                </c:pt>
                <c:pt idx="1484">
                  <c:v>-1.1897330595482546E-2</c:v>
                </c:pt>
                <c:pt idx="1485">
                  <c:v>-1.2041067761806981E-2</c:v>
                </c:pt>
                <c:pt idx="1486">
                  <c:v>-1.2476386036960985E-2</c:v>
                </c:pt>
                <c:pt idx="1487">
                  <c:v>-1.2685831622176591E-2</c:v>
                </c:pt>
                <c:pt idx="1488">
                  <c:v>-1.2858316221765915E-2</c:v>
                </c:pt>
                <c:pt idx="1489">
                  <c:v>-1.3125256673511294E-2</c:v>
                </c:pt>
                <c:pt idx="1490">
                  <c:v>-1.3268993839835728E-2</c:v>
                </c:pt>
                <c:pt idx="1491">
                  <c:v>-1.346611909650924E-2</c:v>
                </c:pt>
                <c:pt idx="1492">
                  <c:v>-1.3659137577002054E-2</c:v>
                </c:pt>
                <c:pt idx="1493">
                  <c:v>-1.3835728952772073E-2</c:v>
                </c:pt>
                <c:pt idx="1494">
                  <c:v>-1.4045174537987679E-2</c:v>
                </c:pt>
                <c:pt idx="1495">
                  <c:v>-1.4229979466119097E-2</c:v>
                </c:pt>
                <c:pt idx="1496">
                  <c:v>-1.4472279260780287E-2</c:v>
                </c:pt>
                <c:pt idx="1497">
                  <c:v>-1.4669404517453799E-2</c:v>
                </c:pt>
                <c:pt idx="1498">
                  <c:v>-1.4845995893223819E-2</c:v>
                </c:pt>
                <c:pt idx="1499">
                  <c:v>-1.5014373716632444E-2</c:v>
                </c:pt>
                <c:pt idx="1500">
                  <c:v>-1.5170431211498973E-2</c:v>
                </c:pt>
                <c:pt idx="1501">
                  <c:v>-1.5351129363449692E-2</c:v>
                </c:pt>
                <c:pt idx="1502">
                  <c:v>-1.5478439425051334E-2</c:v>
                </c:pt>
                <c:pt idx="1503">
                  <c:v>-1.5589322381930185E-2</c:v>
                </c:pt>
                <c:pt idx="1504">
                  <c:v>-1.5712525667351131E-2</c:v>
                </c:pt>
                <c:pt idx="1505">
                  <c:v>-1.5802874743326489E-2</c:v>
                </c:pt>
                <c:pt idx="1506">
                  <c:v>-1.588501026694045E-2</c:v>
                </c:pt>
                <c:pt idx="1507">
                  <c:v>-1.5971252566735112E-2</c:v>
                </c:pt>
                <c:pt idx="1508">
                  <c:v>-1.6049281314168377E-2</c:v>
                </c:pt>
                <c:pt idx="1509">
                  <c:v>-1.6123203285420943E-2</c:v>
                </c:pt>
                <c:pt idx="1510">
                  <c:v>-1.6188911704312116E-2</c:v>
                </c:pt>
                <c:pt idx="1511">
                  <c:v>-1.6242299794661189E-2</c:v>
                </c:pt>
                <c:pt idx="1512">
                  <c:v>-1.6283367556468174E-2</c:v>
                </c:pt>
                <c:pt idx="1513">
                  <c:v>-1.6320328542094455E-2</c:v>
                </c:pt>
                <c:pt idx="1514">
                  <c:v>-1.6353182751540039E-2</c:v>
                </c:pt>
                <c:pt idx="1515">
                  <c:v>-1.639835728952772E-2</c:v>
                </c:pt>
                <c:pt idx="1516">
                  <c:v>-1.6447638603696097E-2</c:v>
                </c:pt>
                <c:pt idx="1517">
                  <c:v>-1.6484599589322382E-2</c:v>
                </c:pt>
                <c:pt idx="1518">
                  <c:v>-1.6517453798767966E-2</c:v>
                </c:pt>
                <c:pt idx="1519">
                  <c:v>-1.6570841889117043E-2</c:v>
                </c:pt>
                <c:pt idx="1520">
                  <c:v>-1.6611909650924024E-2</c:v>
                </c:pt>
                <c:pt idx="1521">
                  <c:v>-1.6657084188911705E-2</c:v>
                </c:pt>
                <c:pt idx="1522">
                  <c:v>-1.6706365503080082E-2</c:v>
                </c:pt>
                <c:pt idx="1523">
                  <c:v>-1.6759753593429159E-2</c:v>
                </c:pt>
                <c:pt idx="1524">
                  <c:v>-1.6813141683778236E-2</c:v>
                </c:pt>
                <c:pt idx="1525">
                  <c:v>-1.6870636550308009E-2</c:v>
                </c:pt>
                <c:pt idx="1526">
                  <c:v>-1.6928131416837782E-2</c:v>
                </c:pt>
                <c:pt idx="1527">
                  <c:v>-1.701848049281314E-2</c:v>
                </c:pt>
                <c:pt idx="1528">
                  <c:v>-1.7112936344969198E-2</c:v>
                </c:pt>
                <c:pt idx="1529">
                  <c:v>-1.7223819301848048E-2</c:v>
                </c:pt>
                <c:pt idx="1530">
                  <c:v>-1.7342915811088294E-2</c:v>
                </c:pt>
                <c:pt idx="1531">
                  <c:v>-1.747022587268994E-2</c:v>
                </c:pt>
                <c:pt idx="1532">
                  <c:v>-1.7638603696098563E-2</c:v>
                </c:pt>
                <c:pt idx="1533">
                  <c:v>-1.7770020533880902E-2</c:v>
                </c:pt>
                <c:pt idx="1534">
                  <c:v>-1.7901437371663245E-2</c:v>
                </c:pt>
                <c:pt idx="1535">
                  <c:v>-1.8032854209445587E-2</c:v>
                </c:pt>
                <c:pt idx="1536">
                  <c:v>-1.8451745379876795E-2</c:v>
                </c:pt>
                <c:pt idx="1537">
                  <c:v>-1.8611909650924026E-2</c:v>
                </c:pt>
                <c:pt idx="1538">
                  <c:v>-1.8726899383983572E-2</c:v>
                </c:pt>
                <c:pt idx="1539">
                  <c:v>-1.8837782340862422E-2</c:v>
                </c:pt>
                <c:pt idx="1540">
                  <c:v>-1.8960985626283369E-2</c:v>
                </c:pt>
                <c:pt idx="1541">
                  <c:v>-1.9030800821355238E-2</c:v>
                </c:pt>
                <c:pt idx="1542">
                  <c:v>-1.9137577002053388E-2</c:v>
                </c:pt>
                <c:pt idx="1543">
                  <c:v>-1.9211498973305954E-2</c:v>
                </c:pt>
                <c:pt idx="1544">
                  <c:v>-1.9289527720739219E-2</c:v>
                </c:pt>
                <c:pt idx="1545">
                  <c:v>-1.93305954825462E-2</c:v>
                </c:pt>
                <c:pt idx="1546">
                  <c:v>-1.9367556468172484E-2</c:v>
                </c:pt>
                <c:pt idx="1547">
                  <c:v>-1.9416837782340862E-2</c:v>
                </c:pt>
                <c:pt idx="1548">
                  <c:v>-1.9437371663244354E-2</c:v>
                </c:pt>
                <c:pt idx="1549">
                  <c:v>-1.9449691991786446E-2</c:v>
                </c:pt>
                <c:pt idx="1550">
                  <c:v>-1.9462012320328542E-2</c:v>
                </c:pt>
                <c:pt idx="1551">
                  <c:v>-1.9486652977412731E-2</c:v>
                </c:pt>
                <c:pt idx="1552">
                  <c:v>-1.9515400410677619E-2</c:v>
                </c:pt>
                <c:pt idx="1553">
                  <c:v>-1.9548254620123204E-2</c:v>
                </c:pt>
                <c:pt idx="1554">
                  <c:v>-1.9589322381930185E-2</c:v>
                </c:pt>
                <c:pt idx="1555">
                  <c:v>-1.9622176591375769E-2</c:v>
                </c:pt>
                <c:pt idx="1556">
                  <c:v>-1.966735112936345E-2</c:v>
                </c:pt>
                <c:pt idx="1557">
                  <c:v>-1.9728952772073923E-2</c:v>
                </c:pt>
                <c:pt idx="1558">
                  <c:v>-1.9819301848049281E-2</c:v>
                </c:pt>
                <c:pt idx="1559">
                  <c:v>-1.9868583162217658E-2</c:v>
                </c:pt>
                <c:pt idx="1560">
                  <c:v>-1.9905544147843943E-2</c:v>
                </c:pt>
                <c:pt idx="1561">
                  <c:v>-1.9963039014373716E-2</c:v>
                </c:pt>
                <c:pt idx="1562">
                  <c:v>-2.0020533880903489E-2</c:v>
                </c:pt>
                <c:pt idx="1563">
                  <c:v>-2.006570841889117E-2</c:v>
                </c:pt>
                <c:pt idx="1564">
                  <c:v>-2.0110882956878851E-2</c:v>
                </c:pt>
                <c:pt idx="1565">
                  <c:v>-2.0160164271047228E-2</c:v>
                </c:pt>
                <c:pt idx="1566">
                  <c:v>-2.0213552361396304E-2</c:v>
                </c:pt>
                <c:pt idx="1567">
                  <c:v>-2.0262833675564682E-2</c:v>
                </c:pt>
                <c:pt idx="1568">
                  <c:v>-2.0332648870636551E-2</c:v>
                </c:pt>
                <c:pt idx="1569">
                  <c:v>-2.0410677618069816E-2</c:v>
                </c:pt>
                <c:pt idx="1570">
                  <c:v>-2.0488706365503082E-2</c:v>
                </c:pt>
                <c:pt idx="1571">
                  <c:v>-2.0558521560574947E-2</c:v>
                </c:pt>
                <c:pt idx="1572">
                  <c:v>-2.0603696098562628E-2</c:v>
                </c:pt>
                <c:pt idx="1573">
                  <c:v>-2.0677618069815194E-2</c:v>
                </c:pt>
                <c:pt idx="1574">
                  <c:v>-2.073100616016427E-2</c:v>
                </c:pt>
                <c:pt idx="1575">
                  <c:v>-2.0767967145790555E-2</c:v>
                </c:pt>
                <c:pt idx="1576">
                  <c:v>-2.0817248459958932E-2</c:v>
                </c:pt>
                <c:pt idx="1577">
                  <c:v>-2.0841889117043121E-2</c:v>
                </c:pt>
                <c:pt idx="1578">
                  <c:v>-2.0870636550308009E-2</c:v>
                </c:pt>
                <c:pt idx="1579">
                  <c:v>-2.0882956878850101E-2</c:v>
                </c:pt>
                <c:pt idx="1580">
                  <c:v>-2.0895277207392197E-2</c:v>
                </c:pt>
                <c:pt idx="1581">
                  <c:v>-2.0895277207392197E-2</c:v>
                </c:pt>
                <c:pt idx="1582">
                  <c:v>-2.0903490759753594E-2</c:v>
                </c:pt>
                <c:pt idx="1583">
                  <c:v>-2.0919917864476386E-2</c:v>
                </c:pt>
                <c:pt idx="1584">
                  <c:v>-2.0936344969199178E-2</c:v>
                </c:pt>
                <c:pt idx="1585">
                  <c:v>-2.0948665297741274E-2</c:v>
                </c:pt>
                <c:pt idx="1586">
                  <c:v>-2.0985626283367555E-2</c:v>
                </c:pt>
                <c:pt idx="1587">
                  <c:v>-2.0989733059548255E-2</c:v>
                </c:pt>
                <c:pt idx="1588">
                  <c:v>-2.0993839835728952E-2</c:v>
                </c:pt>
                <c:pt idx="1589">
                  <c:v>-2.0993839835728952E-2</c:v>
                </c:pt>
                <c:pt idx="1590">
                  <c:v>-2.0993839835728952E-2</c:v>
                </c:pt>
                <c:pt idx="1591">
                  <c:v>-2.1006160164271048E-2</c:v>
                </c:pt>
                <c:pt idx="1592">
                  <c:v>-2.1014373716632444E-2</c:v>
                </c:pt>
                <c:pt idx="1593">
                  <c:v>-2.1030800821355236E-2</c:v>
                </c:pt>
                <c:pt idx="1594">
                  <c:v>-2.1047227926078028E-2</c:v>
                </c:pt>
                <c:pt idx="1595">
                  <c:v>-2.1063655030800821E-2</c:v>
                </c:pt>
                <c:pt idx="1596">
                  <c:v>-2.1075975359342917E-2</c:v>
                </c:pt>
                <c:pt idx="1597">
                  <c:v>-2.1084188911704313E-2</c:v>
                </c:pt>
                <c:pt idx="1598">
                  <c:v>-2.1084188911704313E-2</c:v>
                </c:pt>
                <c:pt idx="1599">
                  <c:v>-2.1088295687885009E-2</c:v>
                </c:pt>
                <c:pt idx="1600">
                  <c:v>-2.1088295687885009E-2</c:v>
                </c:pt>
                <c:pt idx="1601">
                  <c:v>-2.1088295687885009E-2</c:v>
                </c:pt>
                <c:pt idx="1602">
                  <c:v>-2.1088295687885009E-2</c:v>
                </c:pt>
                <c:pt idx="1603">
                  <c:v>-2.1088295687885009E-2</c:v>
                </c:pt>
                <c:pt idx="1604">
                  <c:v>-2.1088295687885009E-2</c:v>
                </c:pt>
                <c:pt idx="1605">
                  <c:v>-2.1092402464065709E-2</c:v>
                </c:pt>
                <c:pt idx="1606">
                  <c:v>-2.1108829568788502E-2</c:v>
                </c:pt>
                <c:pt idx="1607">
                  <c:v>-2.1121149897330594E-2</c:v>
                </c:pt>
                <c:pt idx="1608">
                  <c:v>-2.113347022587269E-2</c:v>
                </c:pt>
                <c:pt idx="1609">
                  <c:v>-2.1149897330595482E-2</c:v>
                </c:pt>
                <c:pt idx="1610">
                  <c:v>-2.1162217659137578E-2</c:v>
                </c:pt>
                <c:pt idx="1611">
                  <c:v>-2.1178644763860371E-2</c:v>
                </c:pt>
                <c:pt idx="1612">
                  <c:v>-2.1186858316221767E-2</c:v>
                </c:pt>
                <c:pt idx="1613">
                  <c:v>-2.1199178644763859E-2</c:v>
                </c:pt>
                <c:pt idx="1614">
                  <c:v>-2.1203285420944559E-2</c:v>
                </c:pt>
                <c:pt idx="1615">
                  <c:v>-2.1207392197125256E-2</c:v>
                </c:pt>
                <c:pt idx="1616">
                  <c:v>-2.1207392197125256E-2</c:v>
                </c:pt>
                <c:pt idx="1617">
                  <c:v>-2.1211498973305955E-2</c:v>
                </c:pt>
                <c:pt idx="1618">
                  <c:v>-2.1211498973305955E-2</c:v>
                </c:pt>
                <c:pt idx="1619">
                  <c:v>-2.1211498973305955E-2</c:v>
                </c:pt>
                <c:pt idx="1620">
                  <c:v>-2.1211498973305955E-2</c:v>
                </c:pt>
                <c:pt idx="1621">
                  <c:v>-2.1211498973305955E-2</c:v>
                </c:pt>
                <c:pt idx="1622">
                  <c:v>-2.1219712525667352E-2</c:v>
                </c:pt>
                <c:pt idx="1623">
                  <c:v>-2.1236139630390144E-2</c:v>
                </c:pt>
                <c:pt idx="1624">
                  <c:v>-2.1252566735112936E-2</c:v>
                </c:pt>
                <c:pt idx="1625">
                  <c:v>-2.1273100616016428E-2</c:v>
                </c:pt>
                <c:pt idx="1626">
                  <c:v>-2.1301848049281313E-2</c:v>
                </c:pt>
                <c:pt idx="1627">
                  <c:v>-2.1334702258726898E-2</c:v>
                </c:pt>
                <c:pt idx="1628">
                  <c:v>-2.1359342915811087E-2</c:v>
                </c:pt>
                <c:pt idx="1629">
                  <c:v>-2.1400410677618071E-2</c:v>
                </c:pt>
                <c:pt idx="1630">
                  <c:v>-2.1449691991786448E-2</c:v>
                </c:pt>
                <c:pt idx="1631">
                  <c:v>-2.1503080082135525E-2</c:v>
                </c:pt>
                <c:pt idx="1632">
                  <c:v>-2.1568788501026694E-2</c:v>
                </c:pt>
                <c:pt idx="1633">
                  <c:v>-2.164271047227926E-2</c:v>
                </c:pt>
                <c:pt idx="1634">
                  <c:v>-2.1712525667351129E-2</c:v>
                </c:pt>
                <c:pt idx="1635">
                  <c:v>-2.1790554414784395E-2</c:v>
                </c:pt>
                <c:pt idx="1636">
                  <c:v>-2.1950718685831622E-2</c:v>
                </c:pt>
                <c:pt idx="1637">
                  <c:v>-2.1999999999999999E-2</c:v>
                </c:pt>
                <c:pt idx="1638">
                  <c:v>-2.2032854209445587E-2</c:v>
                </c:pt>
                <c:pt idx="1639">
                  <c:v>-2.2057494866529775E-2</c:v>
                </c:pt>
                <c:pt idx="1640">
                  <c:v>-2.2078028747433264E-2</c:v>
                </c:pt>
                <c:pt idx="1641">
                  <c:v>-2.2098562628336756E-2</c:v>
                </c:pt>
                <c:pt idx="1642">
                  <c:v>-2.2106776180698152E-2</c:v>
                </c:pt>
                <c:pt idx="1643">
                  <c:v>-2.2114989733059549E-2</c:v>
                </c:pt>
                <c:pt idx="1644">
                  <c:v>-2.2119096509240245E-2</c:v>
                </c:pt>
                <c:pt idx="1645">
                  <c:v>-2.2119096509240245E-2</c:v>
                </c:pt>
                <c:pt idx="1646">
                  <c:v>-2.2119096509240245E-2</c:v>
                </c:pt>
                <c:pt idx="1647">
                  <c:v>-2.2119096509240245E-2</c:v>
                </c:pt>
                <c:pt idx="1648">
                  <c:v>-2.2119096509240245E-2</c:v>
                </c:pt>
                <c:pt idx="1649">
                  <c:v>-2.2119096509240245E-2</c:v>
                </c:pt>
                <c:pt idx="1650">
                  <c:v>-2.2119096509240245E-2</c:v>
                </c:pt>
                <c:pt idx="1651">
                  <c:v>-2.2119096509240245E-2</c:v>
                </c:pt>
                <c:pt idx="1652">
                  <c:v>-2.2119096509240245E-2</c:v>
                </c:pt>
                <c:pt idx="1653">
                  <c:v>-2.2119096509240245E-2</c:v>
                </c:pt>
                <c:pt idx="1654">
                  <c:v>-2.2123203285420945E-2</c:v>
                </c:pt>
                <c:pt idx="1655">
                  <c:v>-2.2127310061601641E-2</c:v>
                </c:pt>
                <c:pt idx="1656">
                  <c:v>-2.2135523613963037E-2</c:v>
                </c:pt>
                <c:pt idx="1657">
                  <c:v>-2.2147843942505133E-2</c:v>
                </c:pt>
                <c:pt idx="1658">
                  <c:v>-2.215605749486653E-2</c:v>
                </c:pt>
                <c:pt idx="1659">
                  <c:v>-2.2164271047227926E-2</c:v>
                </c:pt>
                <c:pt idx="1660">
                  <c:v>-2.2168377823408626E-2</c:v>
                </c:pt>
                <c:pt idx="1661">
                  <c:v>-2.2176591375770022E-2</c:v>
                </c:pt>
                <c:pt idx="1662">
                  <c:v>-2.2180698151950718E-2</c:v>
                </c:pt>
                <c:pt idx="1663">
                  <c:v>-2.2184804928131418E-2</c:v>
                </c:pt>
                <c:pt idx="1664">
                  <c:v>-2.2188911704312114E-2</c:v>
                </c:pt>
                <c:pt idx="1665">
                  <c:v>-2.2193018480492814E-2</c:v>
                </c:pt>
                <c:pt idx="1666">
                  <c:v>-2.2193018480492814E-2</c:v>
                </c:pt>
                <c:pt idx="1667">
                  <c:v>-2.2193018480492814E-2</c:v>
                </c:pt>
                <c:pt idx="1668">
                  <c:v>-2.2193018480492814E-2</c:v>
                </c:pt>
                <c:pt idx="1669">
                  <c:v>-2.2193018480492814E-2</c:v>
                </c:pt>
                <c:pt idx="1670">
                  <c:v>-2.219712525667351E-2</c:v>
                </c:pt>
                <c:pt idx="1671">
                  <c:v>-2.219712525667351E-2</c:v>
                </c:pt>
                <c:pt idx="1672">
                  <c:v>-2.219712525667351E-2</c:v>
                </c:pt>
                <c:pt idx="1673">
                  <c:v>-2.2205338809034907E-2</c:v>
                </c:pt>
                <c:pt idx="1674">
                  <c:v>-2.2221765913757699E-2</c:v>
                </c:pt>
                <c:pt idx="1675">
                  <c:v>-2.2242299794661191E-2</c:v>
                </c:pt>
                <c:pt idx="1676">
                  <c:v>-2.2291581108829568E-2</c:v>
                </c:pt>
                <c:pt idx="1677">
                  <c:v>-2.2357289527720738E-2</c:v>
                </c:pt>
                <c:pt idx="1678">
                  <c:v>-2.2398357289527722E-2</c:v>
                </c:pt>
                <c:pt idx="1679">
                  <c:v>-2.2484599589322384E-2</c:v>
                </c:pt>
                <c:pt idx="1680">
                  <c:v>-2.2542094455852157E-2</c:v>
                </c:pt>
                <c:pt idx="1681">
                  <c:v>-2.2628336755646818E-2</c:v>
                </c:pt>
                <c:pt idx="1682">
                  <c:v>-2.2694045174537988E-2</c:v>
                </c:pt>
                <c:pt idx="1683">
                  <c:v>-2.2767967145790553E-2</c:v>
                </c:pt>
                <c:pt idx="1684">
                  <c:v>-2.2845995893223819E-2</c:v>
                </c:pt>
                <c:pt idx="1685">
                  <c:v>-2.2907597535934292E-2</c:v>
                </c:pt>
                <c:pt idx="1686">
                  <c:v>-2.3055441478439426E-2</c:v>
                </c:pt>
                <c:pt idx="1687">
                  <c:v>-2.3137577002053388E-2</c:v>
                </c:pt>
                <c:pt idx="1688">
                  <c:v>-2.3227926078028746E-2</c:v>
                </c:pt>
                <c:pt idx="1689">
                  <c:v>-2.3322381930184804E-2</c:v>
                </c:pt>
                <c:pt idx="1690">
                  <c:v>-2.3375770020533881E-2</c:v>
                </c:pt>
                <c:pt idx="1691">
                  <c:v>-2.3420944558521561E-2</c:v>
                </c:pt>
                <c:pt idx="1692">
                  <c:v>-2.3478439425051335E-2</c:v>
                </c:pt>
                <c:pt idx="1693">
                  <c:v>-2.3523613963039015E-2</c:v>
                </c:pt>
                <c:pt idx="1694">
                  <c:v>-2.3568788501026693E-2</c:v>
                </c:pt>
                <c:pt idx="1695">
                  <c:v>-2.3609856262833677E-2</c:v>
                </c:pt>
                <c:pt idx="1696">
                  <c:v>-2.3655030800821354E-2</c:v>
                </c:pt>
                <c:pt idx="1697">
                  <c:v>-2.3700205338809035E-2</c:v>
                </c:pt>
                <c:pt idx="1698">
                  <c:v>-2.3745379876796716E-2</c:v>
                </c:pt>
                <c:pt idx="1699">
                  <c:v>-2.3790554414784393E-2</c:v>
                </c:pt>
                <c:pt idx="1700">
                  <c:v>-2.3839835728952773E-2</c:v>
                </c:pt>
                <c:pt idx="1701">
                  <c:v>-2.388911704312115E-2</c:v>
                </c:pt>
                <c:pt idx="1702">
                  <c:v>-2.3950718685831623E-2</c:v>
                </c:pt>
                <c:pt idx="1703">
                  <c:v>-2.4E-2</c:v>
                </c:pt>
                <c:pt idx="1704">
                  <c:v>-2.4045174537987681E-2</c:v>
                </c:pt>
                <c:pt idx="1705">
                  <c:v>-2.4110882956878851E-2</c:v>
                </c:pt>
                <c:pt idx="1706">
                  <c:v>-2.417659137577002E-2</c:v>
                </c:pt>
                <c:pt idx="1707">
                  <c:v>-2.4234086242299793E-2</c:v>
                </c:pt>
                <c:pt idx="1708">
                  <c:v>-2.429158110882957E-2</c:v>
                </c:pt>
                <c:pt idx="1709">
                  <c:v>-2.4344969199178643E-2</c:v>
                </c:pt>
                <c:pt idx="1710">
                  <c:v>-2.4377823408624232E-2</c:v>
                </c:pt>
                <c:pt idx="1711">
                  <c:v>-2.4410677618069816E-2</c:v>
                </c:pt>
                <c:pt idx="1712">
                  <c:v>-2.4427104722792609E-2</c:v>
                </c:pt>
                <c:pt idx="1713">
                  <c:v>-2.4435318275154005E-2</c:v>
                </c:pt>
                <c:pt idx="1714">
                  <c:v>-2.4443531827515401E-2</c:v>
                </c:pt>
                <c:pt idx="1715">
                  <c:v>-2.4447638603696097E-2</c:v>
                </c:pt>
                <c:pt idx="1716">
                  <c:v>-2.4451745379876797E-2</c:v>
                </c:pt>
                <c:pt idx="1717">
                  <c:v>-2.446406570841889E-2</c:v>
                </c:pt>
                <c:pt idx="1718">
                  <c:v>-2.4501026694045174E-2</c:v>
                </c:pt>
                <c:pt idx="1719">
                  <c:v>-2.4542094455852155E-2</c:v>
                </c:pt>
                <c:pt idx="1720">
                  <c:v>-2.4591375770020536E-2</c:v>
                </c:pt>
                <c:pt idx="1721">
                  <c:v>-2.4632443531827516E-2</c:v>
                </c:pt>
                <c:pt idx="1722">
                  <c:v>-2.468993839835729E-2</c:v>
                </c:pt>
                <c:pt idx="1723">
                  <c:v>-2.4763860369609855E-2</c:v>
                </c:pt>
                <c:pt idx="1724">
                  <c:v>-2.4825462012320328E-2</c:v>
                </c:pt>
                <c:pt idx="1725">
                  <c:v>-2.4874743326488705E-2</c:v>
                </c:pt>
                <c:pt idx="1726">
                  <c:v>-2.4915811088295686E-2</c:v>
                </c:pt>
                <c:pt idx="1727">
                  <c:v>-2.4944558521560575E-2</c:v>
                </c:pt>
                <c:pt idx="1728">
                  <c:v>-2.4944558521560575E-2</c:v>
                </c:pt>
                <c:pt idx="1729">
                  <c:v>-2.4944558521560575E-2</c:v>
                </c:pt>
                <c:pt idx="1730">
                  <c:v>-2.4952772073921971E-2</c:v>
                </c:pt>
                <c:pt idx="1731">
                  <c:v>-2.4969199178644763E-2</c:v>
                </c:pt>
                <c:pt idx="1732">
                  <c:v>-2.5002053388090348E-2</c:v>
                </c:pt>
                <c:pt idx="1733">
                  <c:v>-2.5026694045174536E-2</c:v>
                </c:pt>
                <c:pt idx="1734">
                  <c:v>-2.5051334702258728E-2</c:v>
                </c:pt>
                <c:pt idx="1735">
                  <c:v>-2.5092402464065709E-2</c:v>
                </c:pt>
                <c:pt idx="1736">
                  <c:v>-2.513347022587269E-2</c:v>
                </c:pt>
                <c:pt idx="1737">
                  <c:v>-2.5170431211498975E-2</c:v>
                </c:pt>
                <c:pt idx="1738">
                  <c:v>-2.5215605749486652E-2</c:v>
                </c:pt>
                <c:pt idx="1739">
                  <c:v>-2.5268993839835729E-2</c:v>
                </c:pt>
                <c:pt idx="1740">
                  <c:v>-2.5326488706365502E-2</c:v>
                </c:pt>
                <c:pt idx="1741">
                  <c:v>-2.5412731006160164E-2</c:v>
                </c:pt>
                <c:pt idx="1742">
                  <c:v>-2.5490759753593429E-2</c:v>
                </c:pt>
                <c:pt idx="1743">
                  <c:v>-2.5572895277207391E-2</c:v>
                </c:pt>
                <c:pt idx="1744">
                  <c:v>-2.564681724845996E-2</c:v>
                </c:pt>
                <c:pt idx="1745">
                  <c:v>-2.5728952772073922E-2</c:v>
                </c:pt>
                <c:pt idx="1746">
                  <c:v>-2.5831622176591375E-2</c:v>
                </c:pt>
                <c:pt idx="1747">
                  <c:v>-2.5880903490759753E-2</c:v>
                </c:pt>
                <c:pt idx="1748">
                  <c:v>-2.5942505133470226E-2</c:v>
                </c:pt>
                <c:pt idx="1749">
                  <c:v>-2.5983572895277206E-2</c:v>
                </c:pt>
                <c:pt idx="1750">
                  <c:v>-2.6020533880903491E-2</c:v>
                </c:pt>
                <c:pt idx="1751">
                  <c:v>-2.6073921971252568E-2</c:v>
                </c:pt>
                <c:pt idx="1752">
                  <c:v>-2.6106776180698153E-2</c:v>
                </c:pt>
                <c:pt idx="1753">
                  <c:v>-2.6143737166324434E-2</c:v>
                </c:pt>
                <c:pt idx="1754">
                  <c:v>-2.6176591375770022E-2</c:v>
                </c:pt>
                <c:pt idx="1755">
                  <c:v>-2.6217659137577003E-2</c:v>
                </c:pt>
                <c:pt idx="1756">
                  <c:v>-2.6250513347022587E-2</c:v>
                </c:pt>
                <c:pt idx="1757">
                  <c:v>-2.626694045174538E-2</c:v>
                </c:pt>
                <c:pt idx="1758">
                  <c:v>-2.627104722792608E-2</c:v>
                </c:pt>
                <c:pt idx="1759">
                  <c:v>-2.627104722792608E-2</c:v>
                </c:pt>
                <c:pt idx="1760">
                  <c:v>-2.6275154004106776E-2</c:v>
                </c:pt>
                <c:pt idx="1761">
                  <c:v>-2.6287474332648872E-2</c:v>
                </c:pt>
                <c:pt idx="1762">
                  <c:v>-2.6295687885010268E-2</c:v>
                </c:pt>
                <c:pt idx="1763">
                  <c:v>-2.6308008213552361E-2</c:v>
                </c:pt>
                <c:pt idx="1764">
                  <c:v>-2.6316221765913757E-2</c:v>
                </c:pt>
                <c:pt idx="1765">
                  <c:v>-2.6320328542094457E-2</c:v>
                </c:pt>
                <c:pt idx="1766">
                  <c:v>-2.6324435318275153E-2</c:v>
                </c:pt>
                <c:pt idx="1767">
                  <c:v>-2.6328542094455853E-2</c:v>
                </c:pt>
                <c:pt idx="1768">
                  <c:v>-2.6332648870636549E-2</c:v>
                </c:pt>
                <c:pt idx="1769">
                  <c:v>-2.6332648870636549E-2</c:v>
                </c:pt>
                <c:pt idx="1770">
                  <c:v>-2.6332648870636549E-2</c:v>
                </c:pt>
                <c:pt idx="1771">
                  <c:v>-2.6332648870636549E-2</c:v>
                </c:pt>
                <c:pt idx="1772">
                  <c:v>-2.6332648870636549E-2</c:v>
                </c:pt>
                <c:pt idx="1773">
                  <c:v>-2.6332648870636549E-2</c:v>
                </c:pt>
                <c:pt idx="1774">
                  <c:v>-2.6332648870636549E-2</c:v>
                </c:pt>
                <c:pt idx="1775">
                  <c:v>-2.6336755646817249E-2</c:v>
                </c:pt>
                <c:pt idx="1776">
                  <c:v>-2.6336755646817249E-2</c:v>
                </c:pt>
                <c:pt idx="1777">
                  <c:v>-2.6336755646817249E-2</c:v>
                </c:pt>
                <c:pt idx="1778">
                  <c:v>-2.6357289527720738E-2</c:v>
                </c:pt>
                <c:pt idx="1779">
                  <c:v>-2.638193018480493E-2</c:v>
                </c:pt>
                <c:pt idx="1780">
                  <c:v>-2.6414784394250514E-2</c:v>
                </c:pt>
                <c:pt idx="1781">
                  <c:v>-2.6459958932238192E-2</c:v>
                </c:pt>
                <c:pt idx="1782">
                  <c:v>-2.6484599589322384E-2</c:v>
                </c:pt>
                <c:pt idx="1783">
                  <c:v>-2.649281314168378E-2</c:v>
                </c:pt>
                <c:pt idx="1784">
                  <c:v>-2.649281314168378E-2</c:v>
                </c:pt>
                <c:pt idx="1785">
                  <c:v>-2.649281314168378E-2</c:v>
                </c:pt>
                <c:pt idx="1786">
                  <c:v>-2.649281314168378E-2</c:v>
                </c:pt>
                <c:pt idx="1787">
                  <c:v>-2.649281314168378E-2</c:v>
                </c:pt>
                <c:pt idx="1788">
                  <c:v>-2.649281314168378E-2</c:v>
                </c:pt>
                <c:pt idx="1789">
                  <c:v>-2.6496919917864476E-2</c:v>
                </c:pt>
                <c:pt idx="1790">
                  <c:v>-2.6505133470225872E-2</c:v>
                </c:pt>
                <c:pt idx="1791">
                  <c:v>-2.6517453798767968E-2</c:v>
                </c:pt>
                <c:pt idx="1792">
                  <c:v>-2.6537987679671457E-2</c:v>
                </c:pt>
                <c:pt idx="1793">
                  <c:v>-2.6562628336755646E-2</c:v>
                </c:pt>
                <c:pt idx="1794">
                  <c:v>-2.6591375770020534E-2</c:v>
                </c:pt>
                <c:pt idx="1795">
                  <c:v>-2.660369609856263E-2</c:v>
                </c:pt>
                <c:pt idx="1796">
                  <c:v>-2.660369609856263E-2</c:v>
                </c:pt>
                <c:pt idx="1797">
                  <c:v>-2.660369609856263E-2</c:v>
                </c:pt>
                <c:pt idx="1798">
                  <c:v>-2.660369609856263E-2</c:v>
                </c:pt>
                <c:pt idx="1799">
                  <c:v>-2.660369609856263E-2</c:v>
                </c:pt>
                <c:pt idx="1800">
                  <c:v>-2.6616016427104722E-2</c:v>
                </c:pt>
                <c:pt idx="1801">
                  <c:v>-2.6624229979466119E-2</c:v>
                </c:pt>
                <c:pt idx="1802">
                  <c:v>-2.6636550308008215E-2</c:v>
                </c:pt>
                <c:pt idx="1803">
                  <c:v>-2.6640657084188911E-2</c:v>
                </c:pt>
                <c:pt idx="1804">
                  <c:v>-2.6644763860369611E-2</c:v>
                </c:pt>
                <c:pt idx="1805">
                  <c:v>-2.6648870636550307E-2</c:v>
                </c:pt>
                <c:pt idx="1806">
                  <c:v>-2.6652977412731007E-2</c:v>
                </c:pt>
                <c:pt idx="1807">
                  <c:v>-2.6652977412731007E-2</c:v>
                </c:pt>
                <c:pt idx="1808">
                  <c:v>-2.6652977412731007E-2</c:v>
                </c:pt>
                <c:pt idx="1809">
                  <c:v>-2.6652977412731007E-2</c:v>
                </c:pt>
                <c:pt idx="1810">
                  <c:v>-2.6652977412731007E-2</c:v>
                </c:pt>
                <c:pt idx="1811">
                  <c:v>-2.6657084188911703E-2</c:v>
                </c:pt>
                <c:pt idx="1812">
                  <c:v>-2.6657084188911703E-2</c:v>
                </c:pt>
                <c:pt idx="1813">
                  <c:v>-2.6657084188911703E-2</c:v>
                </c:pt>
                <c:pt idx="1814">
                  <c:v>-2.6657084188911703E-2</c:v>
                </c:pt>
                <c:pt idx="1815">
                  <c:v>-2.6657084188911703E-2</c:v>
                </c:pt>
                <c:pt idx="1816">
                  <c:v>-2.6657084188911703E-2</c:v>
                </c:pt>
                <c:pt idx="1817">
                  <c:v>-2.6657084188911703E-2</c:v>
                </c:pt>
                <c:pt idx="1818">
                  <c:v>-2.6657084188911703E-2</c:v>
                </c:pt>
                <c:pt idx="1819">
                  <c:v>-2.6657084188911703E-2</c:v>
                </c:pt>
                <c:pt idx="1820">
                  <c:v>-2.6657084188911703E-2</c:v>
                </c:pt>
                <c:pt idx="1821">
                  <c:v>-2.6661190965092403E-2</c:v>
                </c:pt>
                <c:pt idx="1822">
                  <c:v>-2.6661190965092403E-2</c:v>
                </c:pt>
                <c:pt idx="1823">
                  <c:v>-2.6661190965092403E-2</c:v>
                </c:pt>
                <c:pt idx="1824">
                  <c:v>-2.6661190965092403E-2</c:v>
                </c:pt>
                <c:pt idx="1825">
                  <c:v>-2.6661190965092403E-2</c:v>
                </c:pt>
                <c:pt idx="1826">
                  <c:v>-2.6661190965092403E-2</c:v>
                </c:pt>
                <c:pt idx="1827">
                  <c:v>-2.6661190965092403E-2</c:v>
                </c:pt>
                <c:pt idx="1828">
                  <c:v>-2.6661190965092403E-2</c:v>
                </c:pt>
                <c:pt idx="1829">
                  <c:v>-2.6661190965092403E-2</c:v>
                </c:pt>
                <c:pt idx="1830">
                  <c:v>-2.6661190965092403E-2</c:v>
                </c:pt>
                <c:pt idx="1831">
                  <c:v>-2.6661190965092403E-2</c:v>
                </c:pt>
                <c:pt idx="1832">
                  <c:v>-2.6661190965092403E-2</c:v>
                </c:pt>
                <c:pt idx="1833">
                  <c:v>-2.6661190965092403E-2</c:v>
                </c:pt>
                <c:pt idx="1834">
                  <c:v>-2.6661190965092403E-2</c:v>
                </c:pt>
                <c:pt idx="1835">
                  <c:v>-2.6661190965092403E-2</c:v>
                </c:pt>
                <c:pt idx="1836">
                  <c:v>-2.6661190965092403E-2</c:v>
                </c:pt>
                <c:pt idx="1837">
                  <c:v>-2.6661190965092403E-2</c:v>
                </c:pt>
                <c:pt idx="1838">
                  <c:v>-2.6661190965092403E-2</c:v>
                </c:pt>
                <c:pt idx="1839">
                  <c:v>-2.6661190965092403E-2</c:v>
                </c:pt>
                <c:pt idx="1840">
                  <c:v>-2.6661190965092403E-2</c:v>
                </c:pt>
                <c:pt idx="1841">
                  <c:v>-2.6661190965092403E-2</c:v>
                </c:pt>
                <c:pt idx="1842">
                  <c:v>-2.6661190965092403E-2</c:v>
                </c:pt>
                <c:pt idx="1843">
                  <c:v>-2.6661190965092403E-2</c:v>
                </c:pt>
                <c:pt idx="1844">
                  <c:v>-2.6661190965092403E-2</c:v>
                </c:pt>
                <c:pt idx="1845">
                  <c:v>-2.6661190965092403E-2</c:v>
                </c:pt>
                <c:pt idx="1846">
                  <c:v>-2.6661190965092403E-2</c:v>
                </c:pt>
                <c:pt idx="1847">
                  <c:v>-2.6661190965092403E-2</c:v>
                </c:pt>
                <c:pt idx="1848">
                  <c:v>-2.6661190965092403E-2</c:v>
                </c:pt>
                <c:pt idx="1849">
                  <c:v>-2.6661190965092403E-2</c:v>
                </c:pt>
                <c:pt idx="1850">
                  <c:v>-2.6661190965092403E-2</c:v>
                </c:pt>
                <c:pt idx="1851">
                  <c:v>-2.6661190965092403E-2</c:v>
                </c:pt>
                <c:pt idx="1852">
                  <c:v>-2.6661190965092403E-2</c:v>
                </c:pt>
                <c:pt idx="1853">
                  <c:v>-2.6661190965092403E-2</c:v>
                </c:pt>
                <c:pt idx="1854">
                  <c:v>-2.6661190965092403E-2</c:v>
                </c:pt>
                <c:pt idx="1855">
                  <c:v>-2.6661190965092403E-2</c:v>
                </c:pt>
                <c:pt idx="1856">
                  <c:v>-2.6661190965092403E-2</c:v>
                </c:pt>
                <c:pt idx="1857">
                  <c:v>-2.6661190965092403E-2</c:v>
                </c:pt>
                <c:pt idx="1858">
                  <c:v>-2.6661190965092403E-2</c:v>
                </c:pt>
                <c:pt idx="1859">
                  <c:v>-2.6661190965092403E-2</c:v>
                </c:pt>
                <c:pt idx="1860">
                  <c:v>-2.6661190965092403E-2</c:v>
                </c:pt>
                <c:pt idx="1861">
                  <c:v>-2.6661190965092403E-2</c:v>
                </c:pt>
                <c:pt idx="1862">
                  <c:v>-2.6661190965092403E-2</c:v>
                </c:pt>
                <c:pt idx="1863">
                  <c:v>-2.6661190965092403E-2</c:v>
                </c:pt>
                <c:pt idx="1864">
                  <c:v>-2.6661190965092403E-2</c:v>
                </c:pt>
                <c:pt idx="1865">
                  <c:v>-2.6661190965092403E-2</c:v>
                </c:pt>
                <c:pt idx="1866">
                  <c:v>-2.6661190965092403E-2</c:v>
                </c:pt>
                <c:pt idx="1867">
                  <c:v>-2.6661190965092403E-2</c:v>
                </c:pt>
                <c:pt idx="1868">
                  <c:v>-2.6661190965092403E-2</c:v>
                </c:pt>
                <c:pt idx="1869">
                  <c:v>-2.6661190965092403E-2</c:v>
                </c:pt>
                <c:pt idx="1870">
                  <c:v>-2.6661190965092403E-2</c:v>
                </c:pt>
                <c:pt idx="1871">
                  <c:v>-2.6661190965092403E-2</c:v>
                </c:pt>
                <c:pt idx="1872">
                  <c:v>-2.6661190965092403E-2</c:v>
                </c:pt>
                <c:pt idx="1873">
                  <c:v>-2.6661190965092403E-2</c:v>
                </c:pt>
                <c:pt idx="1874">
                  <c:v>-2.6661190965092403E-2</c:v>
                </c:pt>
                <c:pt idx="1875">
                  <c:v>-2.6661190965092403E-2</c:v>
                </c:pt>
                <c:pt idx="1876">
                  <c:v>-2.6657084188911703E-2</c:v>
                </c:pt>
                <c:pt idx="1877">
                  <c:v>-2.6657084188911703E-2</c:v>
                </c:pt>
                <c:pt idx="1878">
                  <c:v>-2.6657084188911703E-2</c:v>
                </c:pt>
                <c:pt idx="1879">
                  <c:v>-2.6657084188911703E-2</c:v>
                </c:pt>
                <c:pt idx="1880">
                  <c:v>-2.6657084188911703E-2</c:v>
                </c:pt>
                <c:pt idx="1881">
                  <c:v>-2.6657084188911703E-2</c:v>
                </c:pt>
                <c:pt idx="1882">
                  <c:v>-2.6657084188911703E-2</c:v>
                </c:pt>
                <c:pt idx="1883">
                  <c:v>-2.6657084188911703E-2</c:v>
                </c:pt>
                <c:pt idx="1884">
                  <c:v>-2.6657084188911703E-2</c:v>
                </c:pt>
                <c:pt idx="1885">
                  <c:v>-2.6657084188911703E-2</c:v>
                </c:pt>
                <c:pt idx="1886">
                  <c:v>-2.6657084188911703E-2</c:v>
                </c:pt>
                <c:pt idx="1887">
                  <c:v>-2.6657084188911703E-2</c:v>
                </c:pt>
                <c:pt idx="1888">
                  <c:v>-2.6657084188911703E-2</c:v>
                </c:pt>
                <c:pt idx="1889">
                  <c:v>-2.6657084188911703E-2</c:v>
                </c:pt>
                <c:pt idx="1890">
                  <c:v>-2.6657084188911703E-2</c:v>
                </c:pt>
                <c:pt idx="1891">
                  <c:v>-2.6657084188911703E-2</c:v>
                </c:pt>
                <c:pt idx="1892">
                  <c:v>-2.6657084188911703E-2</c:v>
                </c:pt>
                <c:pt idx="1893">
                  <c:v>-2.6657084188911703E-2</c:v>
                </c:pt>
                <c:pt idx="1894">
                  <c:v>-2.6657084188911703E-2</c:v>
                </c:pt>
                <c:pt idx="1895">
                  <c:v>-2.6657084188911703E-2</c:v>
                </c:pt>
                <c:pt idx="1896">
                  <c:v>-2.6657084188911703E-2</c:v>
                </c:pt>
                <c:pt idx="1897">
                  <c:v>-2.6657084188911703E-2</c:v>
                </c:pt>
                <c:pt idx="1898">
                  <c:v>-2.6657084188911703E-2</c:v>
                </c:pt>
                <c:pt idx="1899">
                  <c:v>-2.6657084188911703E-2</c:v>
                </c:pt>
                <c:pt idx="1900">
                  <c:v>-2.6657084188911703E-2</c:v>
                </c:pt>
                <c:pt idx="1901">
                  <c:v>-2.6652977412731007E-2</c:v>
                </c:pt>
                <c:pt idx="1902">
                  <c:v>-2.6652977412731007E-2</c:v>
                </c:pt>
                <c:pt idx="1903">
                  <c:v>-2.6648870636550307E-2</c:v>
                </c:pt>
                <c:pt idx="1904">
                  <c:v>-2.6648870636550307E-2</c:v>
                </c:pt>
                <c:pt idx="1905">
                  <c:v>-2.6648870636550307E-2</c:v>
                </c:pt>
                <c:pt idx="1906">
                  <c:v>-2.6648870636550307E-2</c:v>
                </c:pt>
                <c:pt idx="1907">
                  <c:v>-2.6648870636550307E-2</c:v>
                </c:pt>
                <c:pt idx="1908">
                  <c:v>-2.6648870636550307E-2</c:v>
                </c:pt>
                <c:pt idx="1909">
                  <c:v>-2.6648870636550307E-2</c:v>
                </c:pt>
                <c:pt idx="1910">
                  <c:v>-2.6648870636550307E-2</c:v>
                </c:pt>
                <c:pt idx="1911">
                  <c:v>-2.6648870636550307E-2</c:v>
                </c:pt>
                <c:pt idx="1912">
                  <c:v>-2.6648870636550307E-2</c:v>
                </c:pt>
                <c:pt idx="1913">
                  <c:v>-2.6648870636550307E-2</c:v>
                </c:pt>
                <c:pt idx="1914">
                  <c:v>-2.6648870636550307E-2</c:v>
                </c:pt>
                <c:pt idx="1915">
                  <c:v>-2.6648870636550307E-2</c:v>
                </c:pt>
                <c:pt idx="1916">
                  <c:v>-2.6644763860369611E-2</c:v>
                </c:pt>
                <c:pt idx="1917">
                  <c:v>-2.6640657084188911E-2</c:v>
                </c:pt>
                <c:pt idx="1918">
                  <c:v>-2.6632443531827515E-2</c:v>
                </c:pt>
                <c:pt idx="1919">
                  <c:v>-2.6628336755646818E-2</c:v>
                </c:pt>
                <c:pt idx="1920">
                  <c:v>-2.6628336755646818E-2</c:v>
                </c:pt>
                <c:pt idx="1921">
                  <c:v>-2.6628336755646818E-2</c:v>
                </c:pt>
                <c:pt idx="1922">
                  <c:v>-2.6628336755646818E-2</c:v>
                </c:pt>
                <c:pt idx="1923">
                  <c:v>-2.6628336755646818E-2</c:v>
                </c:pt>
                <c:pt idx="1924">
                  <c:v>-2.6624229979466119E-2</c:v>
                </c:pt>
                <c:pt idx="1925">
                  <c:v>-2.6624229979466119E-2</c:v>
                </c:pt>
                <c:pt idx="1926">
                  <c:v>-2.6624229979466119E-2</c:v>
                </c:pt>
                <c:pt idx="1927">
                  <c:v>-2.6616016427104722E-2</c:v>
                </c:pt>
                <c:pt idx="1928">
                  <c:v>-2.660369609856263E-2</c:v>
                </c:pt>
                <c:pt idx="1929">
                  <c:v>-2.6591375770020534E-2</c:v>
                </c:pt>
                <c:pt idx="1930">
                  <c:v>-2.6583162217659138E-2</c:v>
                </c:pt>
                <c:pt idx="1931">
                  <c:v>-2.6574948665297742E-2</c:v>
                </c:pt>
                <c:pt idx="1932">
                  <c:v>-2.6570841889117042E-2</c:v>
                </c:pt>
                <c:pt idx="1933">
                  <c:v>-2.6570841889117042E-2</c:v>
                </c:pt>
                <c:pt idx="1934">
                  <c:v>-2.6566735112936345E-2</c:v>
                </c:pt>
                <c:pt idx="1935">
                  <c:v>-2.6566735112936345E-2</c:v>
                </c:pt>
                <c:pt idx="1936">
                  <c:v>-2.6566735112936345E-2</c:v>
                </c:pt>
                <c:pt idx="1937">
                  <c:v>-2.6554414784394249E-2</c:v>
                </c:pt>
                <c:pt idx="1938">
                  <c:v>-2.6529774127310061E-2</c:v>
                </c:pt>
                <c:pt idx="1939">
                  <c:v>-2.6496919917864476E-2</c:v>
                </c:pt>
                <c:pt idx="1940">
                  <c:v>-2.6459958932238192E-2</c:v>
                </c:pt>
                <c:pt idx="1941">
                  <c:v>-2.6439425051334703E-2</c:v>
                </c:pt>
                <c:pt idx="1942">
                  <c:v>-2.6422997946611911E-2</c:v>
                </c:pt>
                <c:pt idx="1943">
                  <c:v>-2.6402464065708418E-2</c:v>
                </c:pt>
                <c:pt idx="1944">
                  <c:v>-2.637782340862423E-2</c:v>
                </c:pt>
                <c:pt idx="1945">
                  <c:v>-2.6349075975359341E-2</c:v>
                </c:pt>
                <c:pt idx="1946">
                  <c:v>-2.6308008213552361E-2</c:v>
                </c:pt>
                <c:pt idx="1947">
                  <c:v>-2.6246406570841888E-2</c:v>
                </c:pt>
                <c:pt idx="1948">
                  <c:v>-2.6193018480492814E-2</c:v>
                </c:pt>
                <c:pt idx="1949">
                  <c:v>-2.6131416837782341E-2</c:v>
                </c:pt>
                <c:pt idx="1950">
                  <c:v>-2.6069815195071868E-2</c:v>
                </c:pt>
                <c:pt idx="1951">
                  <c:v>-2.5983572895277206E-2</c:v>
                </c:pt>
                <c:pt idx="1952">
                  <c:v>-2.5913757700205337E-2</c:v>
                </c:pt>
                <c:pt idx="1953">
                  <c:v>-2.5798767967145791E-2</c:v>
                </c:pt>
                <c:pt idx="1954">
                  <c:v>-2.5716632443531829E-2</c:v>
                </c:pt>
                <c:pt idx="1955">
                  <c:v>-2.5638603696098564E-2</c:v>
                </c:pt>
                <c:pt idx="1956">
                  <c:v>-2.5540041067761806E-2</c:v>
                </c:pt>
                <c:pt idx="1957">
                  <c:v>-2.5433264887063656E-2</c:v>
                </c:pt>
                <c:pt idx="1958">
                  <c:v>-2.5322381930184806E-2</c:v>
                </c:pt>
                <c:pt idx="1959">
                  <c:v>-2.5260780287474333E-2</c:v>
                </c:pt>
                <c:pt idx="1960">
                  <c:v>-2.5170431211498975E-2</c:v>
                </c:pt>
                <c:pt idx="1961">
                  <c:v>-2.5108829568788502E-2</c:v>
                </c:pt>
                <c:pt idx="1962">
                  <c:v>-2.5034907597535936E-2</c:v>
                </c:pt>
                <c:pt idx="1963">
                  <c:v>-2.4960985626283367E-2</c:v>
                </c:pt>
                <c:pt idx="1964">
                  <c:v>-2.4878850102669405E-2</c:v>
                </c:pt>
                <c:pt idx="1965">
                  <c:v>-2.4747433264887063E-2</c:v>
                </c:pt>
                <c:pt idx="1966">
                  <c:v>-2.4595482546201232E-2</c:v>
                </c:pt>
                <c:pt idx="1967">
                  <c:v>-2.4431211498973305E-2</c:v>
                </c:pt>
                <c:pt idx="1968">
                  <c:v>-2.4295687885010266E-2</c:v>
                </c:pt>
                <c:pt idx="1969">
                  <c:v>-2.4123203285420943E-2</c:v>
                </c:pt>
                <c:pt idx="1970">
                  <c:v>-2.3975359342915812E-2</c:v>
                </c:pt>
                <c:pt idx="1971">
                  <c:v>-2.3819301848049281E-2</c:v>
                </c:pt>
                <c:pt idx="1972">
                  <c:v>-2.3622176591375769E-2</c:v>
                </c:pt>
                <c:pt idx="1973">
                  <c:v>-2.3408624229979465E-2</c:v>
                </c:pt>
                <c:pt idx="1974">
                  <c:v>-2.321971252566735E-2</c:v>
                </c:pt>
                <c:pt idx="1975">
                  <c:v>-2.2965092402464065E-2</c:v>
                </c:pt>
                <c:pt idx="1976">
                  <c:v>-2.2776180698151949E-2</c:v>
                </c:pt>
                <c:pt idx="1977">
                  <c:v>-2.2464065708418891E-2</c:v>
                </c:pt>
                <c:pt idx="1978">
                  <c:v>-2.2147843942505133E-2</c:v>
                </c:pt>
                <c:pt idx="1979">
                  <c:v>-2.186858316221766E-2</c:v>
                </c:pt>
                <c:pt idx="1980">
                  <c:v>-2.1638603696098564E-2</c:v>
                </c:pt>
                <c:pt idx="1981">
                  <c:v>-2.142094455852156E-2</c:v>
                </c:pt>
                <c:pt idx="1982">
                  <c:v>-2.1145790554414786E-2</c:v>
                </c:pt>
                <c:pt idx="1983">
                  <c:v>-2.079671457905544E-2</c:v>
                </c:pt>
                <c:pt idx="1984">
                  <c:v>-2.057494866529774E-2</c:v>
                </c:pt>
                <c:pt idx="1985">
                  <c:v>-2.0275154004106778E-2</c:v>
                </c:pt>
                <c:pt idx="1986">
                  <c:v>-2.0082135523613962E-2</c:v>
                </c:pt>
                <c:pt idx="1987">
                  <c:v>-1.9819301848049281E-2</c:v>
                </c:pt>
                <c:pt idx="1988">
                  <c:v>-1.9601642710472281E-2</c:v>
                </c:pt>
                <c:pt idx="1989">
                  <c:v>-1.9474332648870638E-2</c:v>
                </c:pt>
                <c:pt idx="1990">
                  <c:v>-1.9355236139630388E-2</c:v>
                </c:pt>
                <c:pt idx="1991">
                  <c:v>-1.9240246406570842E-2</c:v>
                </c:pt>
                <c:pt idx="1992">
                  <c:v>-1.9075975359342915E-2</c:v>
                </c:pt>
                <c:pt idx="1993">
                  <c:v>-1.8969199178644765E-2</c:v>
                </c:pt>
                <c:pt idx="1994">
                  <c:v>-1.8866529774127311E-2</c:v>
                </c:pt>
                <c:pt idx="1995">
                  <c:v>-1.8751540041067761E-2</c:v>
                </c:pt>
                <c:pt idx="1996">
                  <c:v>-1.8636550308008214E-2</c:v>
                </c:pt>
                <c:pt idx="1997">
                  <c:v>-1.8509240246406572E-2</c:v>
                </c:pt>
                <c:pt idx="1998">
                  <c:v>-1.8320328542094456E-2</c:v>
                </c:pt>
                <c:pt idx="1999">
                  <c:v>-1.8156057494866529E-2</c:v>
                </c:pt>
                <c:pt idx="2000">
                  <c:v>-1.797535934291581E-2</c:v>
                </c:pt>
                <c:pt idx="2001">
                  <c:v>-1.753182751540041E-2</c:v>
                </c:pt>
                <c:pt idx="2002">
                  <c:v>-1.7182751540041067E-2</c:v>
                </c:pt>
                <c:pt idx="2003">
                  <c:v>-1.679671457905544E-2</c:v>
                </c:pt>
                <c:pt idx="2004">
                  <c:v>-1.6476386036960985E-2</c:v>
                </c:pt>
                <c:pt idx="2005">
                  <c:v>-1.6123203285420943E-2</c:v>
                </c:pt>
                <c:pt idx="2006">
                  <c:v>-1.5704312114989735E-2</c:v>
                </c:pt>
                <c:pt idx="2007">
                  <c:v>-1.5281314168377823E-2</c:v>
                </c:pt>
                <c:pt idx="2008">
                  <c:v>-1.4866529774127311E-2</c:v>
                </c:pt>
                <c:pt idx="2009">
                  <c:v>-1.4607802874743326E-2</c:v>
                </c:pt>
                <c:pt idx="2010">
                  <c:v>-1.4303901437371664E-2</c:v>
                </c:pt>
                <c:pt idx="2011">
                  <c:v>-1.3991786447638604E-2</c:v>
                </c:pt>
                <c:pt idx="2012">
                  <c:v>-1.3733059548254619E-2</c:v>
                </c:pt>
                <c:pt idx="2013">
                  <c:v>-1.3478439425051334E-2</c:v>
                </c:pt>
                <c:pt idx="2014">
                  <c:v>-1.3240246406570842E-2</c:v>
                </c:pt>
                <c:pt idx="2015">
                  <c:v>-1.3067761806981519E-2</c:v>
                </c:pt>
                <c:pt idx="2016">
                  <c:v>-1.2833675564681724E-2</c:v>
                </c:pt>
                <c:pt idx="2017">
                  <c:v>-1.2702258726899384E-2</c:v>
                </c:pt>
                <c:pt idx="2018">
                  <c:v>-1.2439425051334703E-2</c:v>
                </c:pt>
                <c:pt idx="2019">
                  <c:v>-1.2308008213552362E-2</c:v>
                </c:pt>
                <c:pt idx="2020">
                  <c:v>-1.2184804928131418E-2</c:v>
                </c:pt>
                <c:pt idx="2021">
                  <c:v>-1.2069815195071868E-2</c:v>
                </c:pt>
                <c:pt idx="2022">
                  <c:v>-1.1926078028747433E-2</c:v>
                </c:pt>
                <c:pt idx="2023">
                  <c:v>-1.1794661190965092E-2</c:v>
                </c:pt>
                <c:pt idx="2024">
                  <c:v>-1.1642710472279261E-2</c:v>
                </c:pt>
                <c:pt idx="2025">
                  <c:v>-1.1462012320328542E-2</c:v>
                </c:pt>
                <c:pt idx="2026">
                  <c:v>-1.1260780287474332E-2</c:v>
                </c:pt>
                <c:pt idx="2027">
                  <c:v>-1.1039014373716632E-2</c:v>
                </c:pt>
                <c:pt idx="2028">
                  <c:v>-1.0800821355236139E-2</c:v>
                </c:pt>
                <c:pt idx="2029">
                  <c:v>-1.0476386036960985E-2</c:v>
                </c:pt>
                <c:pt idx="2030">
                  <c:v>-1.02217659137577E-2</c:v>
                </c:pt>
                <c:pt idx="2031">
                  <c:v>-9.7577002053388096E-3</c:v>
                </c:pt>
                <c:pt idx="2032">
                  <c:v>-9.412731006160165E-3</c:v>
                </c:pt>
                <c:pt idx="2033">
                  <c:v>-9.0102669404517454E-3</c:v>
                </c:pt>
                <c:pt idx="2034">
                  <c:v>-8.6940451745379874E-3</c:v>
                </c:pt>
                <c:pt idx="2035">
                  <c:v>-8.3326488706365505E-3</c:v>
                </c:pt>
                <c:pt idx="2036">
                  <c:v>-8.0616016427104715E-3</c:v>
                </c:pt>
                <c:pt idx="2037">
                  <c:v>-7.7946611909650923E-3</c:v>
                </c:pt>
                <c:pt idx="2038">
                  <c:v>-7.4948665297741275E-3</c:v>
                </c:pt>
                <c:pt idx="2039">
                  <c:v>-7.2361396303901437E-3</c:v>
                </c:pt>
                <c:pt idx="2040">
                  <c:v>-7.0554414784394252E-3</c:v>
                </c:pt>
                <c:pt idx="2041">
                  <c:v>-6.9240246406570838E-3</c:v>
                </c:pt>
                <c:pt idx="2042">
                  <c:v>-6.8049281314168375E-3</c:v>
                </c:pt>
                <c:pt idx="2043">
                  <c:v>-6.6283367556468171E-3</c:v>
                </c:pt>
                <c:pt idx="2044">
                  <c:v>-6.5215605749486651E-3</c:v>
                </c:pt>
                <c:pt idx="2045">
                  <c:v>-6.410677618069815E-3</c:v>
                </c:pt>
                <c:pt idx="2046">
                  <c:v>-6.1765913757700205E-3</c:v>
                </c:pt>
                <c:pt idx="2047">
                  <c:v>-6.0287474332648867E-3</c:v>
                </c:pt>
                <c:pt idx="2048">
                  <c:v>-5.835728952772074E-3</c:v>
                </c:pt>
                <c:pt idx="2049">
                  <c:v>-5.6427104722792604E-3</c:v>
                </c:pt>
                <c:pt idx="2050">
                  <c:v>-5.4455852156057496E-3</c:v>
                </c:pt>
                <c:pt idx="2051">
                  <c:v>-5.2772073921971254E-3</c:v>
                </c:pt>
                <c:pt idx="2052">
                  <c:v>-5.047227926078029E-3</c:v>
                </c:pt>
                <c:pt idx="2053">
                  <c:v>-4.7515400410677614E-3</c:v>
                </c:pt>
                <c:pt idx="2054">
                  <c:v>-4.4435318275154005E-3</c:v>
                </c:pt>
                <c:pt idx="2055">
                  <c:v>-3.8603696098562629E-3</c:v>
                </c:pt>
                <c:pt idx="2056">
                  <c:v>-3.5195071868583164E-3</c:v>
                </c:pt>
                <c:pt idx="2057">
                  <c:v>-3.0472279260780289E-3</c:v>
                </c:pt>
                <c:pt idx="2058">
                  <c:v>-2.7515400410677618E-3</c:v>
                </c:pt>
                <c:pt idx="2059">
                  <c:v>-2.5749486652977415E-3</c:v>
                </c:pt>
                <c:pt idx="2060">
                  <c:v>-2.3696098562628336E-3</c:v>
                </c:pt>
                <c:pt idx="2061">
                  <c:v>-2.2217659137577003E-3</c:v>
                </c:pt>
                <c:pt idx="2062">
                  <c:v>-2.0369609856262833E-3</c:v>
                </c:pt>
                <c:pt idx="2063">
                  <c:v>-1.8685831622176591E-3</c:v>
                </c:pt>
                <c:pt idx="2064">
                  <c:v>-1.7371663244353183E-3</c:v>
                </c:pt>
                <c:pt idx="2065">
                  <c:v>-1.6098562628336756E-3</c:v>
                </c:pt>
                <c:pt idx="2066">
                  <c:v>-1.486652977412731E-3</c:v>
                </c:pt>
                <c:pt idx="2067">
                  <c:v>-1.3593429158110884E-3</c:v>
                </c:pt>
                <c:pt idx="2068">
                  <c:v>-1.2443531827515399E-3</c:v>
                </c:pt>
                <c:pt idx="2069">
                  <c:v>-1.1375770020533881E-3</c:v>
                </c:pt>
                <c:pt idx="2070">
                  <c:v>-9.9794661190965098E-4</c:v>
                </c:pt>
                <c:pt idx="2071">
                  <c:v>-8.5831622176591371E-4</c:v>
                </c:pt>
                <c:pt idx="2072">
                  <c:v>-7.515400410677618E-4</c:v>
                </c:pt>
                <c:pt idx="2073">
                  <c:v>-5.9137577002053388E-4</c:v>
                </c:pt>
                <c:pt idx="2074">
                  <c:v>-4.6406570841889114E-4</c:v>
                </c:pt>
                <c:pt idx="2075">
                  <c:v>-2.915811088295688E-4</c:v>
                </c:pt>
                <c:pt idx="2076">
                  <c:v>-6.5708418891170437E-5</c:v>
                </c:pt>
                <c:pt idx="2077">
                  <c:v>1.3141683778234087E-4</c:v>
                </c:pt>
                <c:pt idx="2078">
                  <c:v>3.8193018480492814E-4</c:v>
                </c:pt>
                <c:pt idx="2079">
                  <c:v>6.365503080082136E-4</c:v>
                </c:pt>
                <c:pt idx="2080">
                  <c:v>8.5420944558521562E-4</c:v>
                </c:pt>
                <c:pt idx="2081">
                  <c:v>1.0308008213552361E-3</c:v>
                </c:pt>
                <c:pt idx="2082">
                  <c:v>1.2443531827515399E-3</c:v>
                </c:pt>
                <c:pt idx="2083">
                  <c:v>1.4086242299794661E-3</c:v>
                </c:pt>
                <c:pt idx="2084">
                  <c:v>1.564681724845996E-3</c:v>
                </c:pt>
                <c:pt idx="2085">
                  <c:v>1.7905544147843943E-3</c:v>
                </c:pt>
                <c:pt idx="2086">
                  <c:v>1.9342915811088296E-3</c:v>
                </c:pt>
                <c:pt idx="2087">
                  <c:v>2.1355236139630391E-3</c:v>
                </c:pt>
                <c:pt idx="2088">
                  <c:v>2.2833675564681724E-3</c:v>
                </c:pt>
                <c:pt idx="2089">
                  <c:v>2.4640657084188913E-3</c:v>
                </c:pt>
                <c:pt idx="2090">
                  <c:v>2.5626283367556468E-3</c:v>
                </c:pt>
                <c:pt idx="2091">
                  <c:v>2.6324435318275156E-3</c:v>
                </c:pt>
                <c:pt idx="2092">
                  <c:v>2.7022587268993839E-3</c:v>
                </c:pt>
                <c:pt idx="2093">
                  <c:v>2.7638603696098561E-3</c:v>
                </c:pt>
                <c:pt idx="2094">
                  <c:v>2.8008213552361398E-3</c:v>
                </c:pt>
                <c:pt idx="2095">
                  <c:v>2.8295687885010268E-3</c:v>
                </c:pt>
                <c:pt idx="2096">
                  <c:v>2.8583162217659139E-3</c:v>
                </c:pt>
                <c:pt idx="2097">
                  <c:v>2.915811088295688E-3</c:v>
                </c:pt>
                <c:pt idx="2098">
                  <c:v>2.9733059548254621E-3</c:v>
                </c:pt>
                <c:pt idx="2099">
                  <c:v>3.0882956878850103E-3</c:v>
                </c:pt>
                <c:pt idx="2100">
                  <c:v>3.2197125256673512E-3</c:v>
                </c:pt>
                <c:pt idx="2101">
                  <c:v>3.3634496919917865E-3</c:v>
                </c:pt>
                <c:pt idx="2102">
                  <c:v>3.5605749486652977E-3</c:v>
                </c:pt>
                <c:pt idx="2103">
                  <c:v>3.7618069815195071E-3</c:v>
                </c:pt>
                <c:pt idx="2104">
                  <c:v>3.9712525667351126E-3</c:v>
                </c:pt>
                <c:pt idx="2105">
                  <c:v>4.1806981519507186E-3</c:v>
                </c:pt>
                <c:pt idx="2106">
                  <c:v>4.3531827515400408E-3</c:v>
                </c:pt>
                <c:pt idx="2107">
                  <c:v>4.4969199178644765E-3</c:v>
                </c:pt>
                <c:pt idx="2108">
                  <c:v>4.6036960985626285E-3</c:v>
                </c:pt>
                <c:pt idx="2109">
                  <c:v>4.6981519507186854E-3</c:v>
                </c:pt>
                <c:pt idx="2110">
                  <c:v>4.7885010266940451E-3</c:v>
                </c:pt>
                <c:pt idx="2111">
                  <c:v>4.8747433264887067E-3</c:v>
                </c:pt>
                <c:pt idx="2112">
                  <c:v>4.9650924024640655E-3</c:v>
                </c:pt>
                <c:pt idx="2113">
                  <c:v>5.0841889117043118E-3</c:v>
                </c:pt>
                <c:pt idx="2114">
                  <c:v>5.1909650924024638E-3</c:v>
                </c:pt>
                <c:pt idx="2115">
                  <c:v>5.3429158110882956E-3</c:v>
                </c:pt>
                <c:pt idx="2116">
                  <c:v>5.4907597535934294E-3</c:v>
                </c:pt>
                <c:pt idx="2117">
                  <c:v>5.62217659137577E-3</c:v>
                </c:pt>
                <c:pt idx="2118">
                  <c:v>5.7166324435318277E-3</c:v>
                </c:pt>
                <c:pt idx="2119">
                  <c:v>5.8480492813141683E-3</c:v>
                </c:pt>
                <c:pt idx="2120">
                  <c:v>5.9383983572895279E-3</c:v>
                </c:pt>
                <c:pt idx="2121">
                  <c:v>6.0328542094455848E-3</c:v>
                </c:pt>
                <c:pt idx="2122">
                  <c:v>6.1273100616016426E-3</c:v>
                </c:pt>
                <c:pt idx="2123">
                  <c:v>6.3326488706365505E-3</c:v>
                </c:pt>
                <c:pt idx="2124">
                  <c:v>6.4394250513347025E-3</c:v>
                </c:pt>
                <c:pt idx="2125">
                  <c:v>6.5749486652977411E-3</c:v>
                </c:pt>
                <c:pt idx="2126">
                  <c:v>6.6488706365503084E-3</c:v>
                </c:pt>
                <c:pt idx="2127">
                  <c:v>6.7186858316221768E-3</c:v>
                </c:pt>
                <c:pt idx="2128">
                  <c:v>6.7926078028747432E-3</c:v>
                </c:pt>
                <c:pt idx="2129">
                  <c:v>6.8911704312114991E-3</c:v>
                </c:pt>
                <c:pt idx="2130">
                  <c:v>6.9733059548254617E-3</c:v>
                </c:pt>
                <c:pt idx="2131">
                  <c:v>7.0595482546201233E-3</c:v>
                </c:pt>
                <c:pt idx="2132">
                  <c:v>7.149897330595483E-3</c:v>
                </c:pt>
                <c:pt idx="2133">
                  <c:v>7.2607802874743331E-3</c:v>
                </c:pt>
                <c:pt idx="2134">
                  <c:v>7.3798767967145793E-3</c:v>
                </c:pt>
                <c:pt idx="2135">
                  <c:v>7.4702258726899382E-3</c:v>
                </c:pt>
                <c:pt idx="2136">
                  <c:v>7.5646817248459959E-3</c:v>
                </c:pt>
                <c:pt idx="2137">
                  <c:v>7.6509240246406575E-3</c:v>
                </c:pt>
                <c:pt idx="2138">
                  <c:v>7.728952772073922E-3</c:v>
                </c:pt>
                <c:pt idx="2139">
                  <c:v>7.8193018480492808E-3</c:v>
                </c:pt>
                <c:pt idx="2140">
                  <c:v>7.9383983572895271E-3</c:v>
                </c:pt>
                <c:pt idx="2141">
                  <c:v>8.0903490759753598E-3</c:v>
                </c:pt>
                <c:pt idx="2142">
                  <c:v>8.2340862422997946E-3</c:v>
                </c:pt>
                <c:pt idx="2143">
                  <c:v>8.3244353182751543E-3</c:v>
                </c:pt>
                <c:pt idx="2144">
                  <c:v>8.4024640657084197E-3</c:v>
                </c:pt>
                <c:pt idx="2145">
                  <c:v>8.4887063655030796E-3</c:v>
                </c:pt>
                <c:pt idx="2146">
                  <c:v>8.5338809034907603E-3</c:v>
                </c:pt>
                <c:pt idx="2147">
                  <c:v>8.5831622176591373E-3</c:v>
                </c:pt>
                <c:pt idx="2148">
                  <c:v>8.616016427104722E-3</c:v>
                </c:pt>
                <c:pt idx="2149">
                  <c:v>8.6611909650924027E-3</c:v>
                </c:pt>
                <c:pt idx="2150">
                  <c:v>8.718685831622176E-3</c:v>
                </c:pt>
                <c:pt idx="2151">
                  <c:v>8.8049281314168375E-3</c:v>
                </c:pt>
                <c:pt idx="2152">
                  <c:v>8.8788501026694049E-3</c:v>
                </c:pt>
                <c:pt idx="2153">
                  <c:v>8.9486652977412724E-3</c:v>
                </c:pt>
                <c:pt idx="2154">
                  <c:v>9.0800821355236146E-3</c:v>
                </c:pt>
                <c:pt idx="2155">
                  <c:v>9.1704312114989726E-3</c:v>
                </c:pt>
                <c:pt idx="2156">
                  <c:v>9.2402464065708418E-3</c:v>
                </c:pt>
                <c:pt idx="2157">
                  <c:v>9.3470225872689938E-3</c:v>
                </c:pt>
                <c:pt idx="2158">
                  <c:v>9.4332648870636554E-3</c:v>
                </c:pt>
                <c:pt idx="2159">
                  <c:v>9.5441478439425055E-3</c:v>
                </c:pt>
                <c:pt idx="2160">
                  <c:v>9.6673511293634499E-3</c:v>
                </c:pt>
                <c:pt idx="2161">
                  <c:v>9.7412731006160172E-3</c:v>
                </c:pt>
                <c:pt idx="2162">
                  <c:v>9.827515400410677E-3</c:v>
                </c:pt>
                <c:pt idx="2163">
                  <c:v>9.885010266940452E-3</c:v>
                </c:pt>
                <c:pt idx="2164">
                  <c:v>9.9096509240246405E-3</c:v>
                </c:pt>
                <c:pt idx="2165">
                  <c:v>9.930184804928131E-3</c:v>
                </c:pt>
                <c:pt idx="2166">
                  <c:v>9.9630390143737174E-3</c:v>
                </c:pt>
                <c:pt idx="2167">
                  <c:v>9.9958932238193021E-3</c:v>
                </c:pt>
                <c:pt idx="2168">
                  <c:v>1.0016427104722793E-2</c:v>
                </c:pt>
                <c:pt idx="2169">
                  <c:v>1.0036960985626283E-2</c:v>
                </c:pt>
                <c:pt idx="2170">
                  <c:v>1.0049281314168377E-2</c:v>
                </c:pt>
                <c:pt idx="2171">
                  <c:v>1.0057494866529773E-2</c:v>
                </c:pt>
                <c:pt idx="2172">
                  <c:v>1.006570841889117E-2</c:v>
                </c:pt>
                <c:pt idx="2173">
                  <c:v>1.009034907597536E-2</c:v>
                </c:pt>
                <c:pt idx="2174">
                  <c:v>1.0127310061601643E-2</c:v>
                </c:pt>
                <c:pt idx="2175">
                  <c:v>1.0168377823408624E-2</c:v>
                </c:pt>
                <c:pt idx="2176">
                  <c:v>1.0193018480492814E-2</c:v>
                </c:pt>
                <c:pt idx="2177">
                  <c:v>1.0217659137577002E-2</c:v>
                </c:pt>
                <c:pt idx="2178">
                  <c:v>1.0246406570841889E-2</c:v>
                </c:pt>
                <c:pt idx="2179">
                  <c:v>1.0266940451745379E-2</c:v>
                </c:pt>
                <c:pt idx="2180">
                  <c:v>1.0279260780287474E-2</c:v>
                </c:pt>
                <c:pt idx="2181">
                  <c:v>1.028747433264887E-2</c:v>
                </c:pt>
                <c:pt idx="2182">
                  <c:v>1.0295687885010268E-2</c:v>
                </c:pt>
                <c:pt idx="2183">
                  <c:v>1.0299794661190966E-2</c:v>
                </c:pt>
                <c:pt idx="2184">
                  <c:v>1.0324435318275154E-2</c:v>
                </c:pt>
                <c:pt idx="2185">
                  <c:v>1.0349075975359343E-2</c:v>
                </c:pt>
                <c:pt idx="2186">
                  <c:v>1.0386036960985626E-2</c:v>
                </c:pt>
                <c:pt idx="2187">
                  <c:v>1.0435318275154004E-2</c:v>
                </c:pt>
                <c:pt idx="2188">
                  <c:v>1.050924024640657E-2</c:v>
                </c:pt>
                <c:pt idx="2189">
                  <c:v>1.0628336755646818E-2</c:v>
                </c:pt>
                <c:pt idx="2190">
                  <c:v>1.0722792607802874E-2</c:v>
                </c:pt>
                <c:pt idx="2191">
                  <c:v>1.0833675564681724E-2</c:v>
                </c:pt>
                <c:pt idx="2192">
                  <c:v>1.1002053388090349E-2</c:v>
                </c:pt>
                <c:pt idx="2193">
                  <c:v>1.1117043121149897E-2</c:v>
                </c:pt>
                <c:pt idx="2194">
                  <c:v>1.1219712525667351E-2</c:v>
                </c:pt>
                <c:pt idx="2195">
                  <c:v>1.1351129363449692E-2</c:v>
                </c:pt>
                <c:pt idx="2196">
                  <c:v>1.1449691991786448E-2</c:v>
                </c:pt>
                <c:pt idx="2197">
                  <c:v>1.1597535934291581E-2</c:v>
                </c:pt>
                <c:pt idx="2198">
                  <c:v>1.1679671457905544E-2</c:v>
                </c:pt>
                <c:pt idx="2199">
                  <c:v>1.175770020533881E-2</c:v>
                </c:pt>
                <c:pt idx="2200">
                  <c:v>1.1811088295687885E-2</c:v>
                </c:pt>
                <c:pt idx="2201">
                  <c:v>1.186858316221766E-2</c:v>
                </c:pt>
                <c:pt idx="2202">
                  <c:v>1.1921971252566735E-2</c:v>
                </c:pt>
                <c:pt idx="2203">
                  <c:v>1.1950718685831621E-2</c:v>
                </c:pt>
                <c:pt idx="2204">
                  <c:v>1.1967145790554416E-2</c:v>
                </c:pt>
                <c:pt idx="2205">
                  <c:v>1.1971252566735114E-2</c:v>
                </c:pt>
                <c:pt idx="2206">
                  <c:v>1.1971252566735114E-2</c:v>
                </c:pt>
                <c:pt idx="2207">
                  <c:v>1.1971252566735114E-2</c:v>
                </c:pt>
                <c:pt idx="2208">
                  <c:v>1.1975359342915812E-2</c:v>
                </c:pt>
                <c:pt idx="2209">
                  <c:v>1.2012320328542095E-2</c:v>
                </c:pt>
                <c:pt idx="2210">
                  <c:v>1.2045174537987679E-2</c:v>
                </c:pt>
                <c:pt idx="2211">
                  <c:v>1.2082135523613964E-2</c:v>
                </c:pt>
                <c:pt idx="2212">
                  <c:v>1.2123203285420945E-2</c:v>
                </c:pt>
                <c:pt idx="2213">
                  <c:v>1.2143737166324435E-2</c:v>
                </c:pt>
                <c:pt idx="2214">
                  <c:v>1.2180698151950718E-2</c:v>
                </c:pt>
                <c:pt idx="2215">
                  <c:v>1.22217659137577E-2</c:v>
                </c:pt>
                <c:pt idx="2216">
                  <c:v>1.2242299794661191E-2</c:v>
                </c:pt>
                <c:pt idx="2217">
                  <c:v>1.2271047227926078E-2</c:v>
                </c:pt>
                <c:pt idx="2218">
                  <c:v>1.2295687885010268E-2</c:v>
                </c:pt>
                <c:pt idx="2219">
                  <c:v>1.2324435318275154E-2</c:v>
                </c:pt>
                <c:pt idx="2220">
                  <c:v>1.2353182751540041E-2</c:v>
                </c:pt>
                <c:pt idx="2221">
                  <c:v>1.2369609856262833E-2</c:v>
                </c:pt>
                <c:pt idx="2222">
                  <c:v>1.239835728952772E-2</c:v>
                </c:pt>
                <c:pt idx="2223">
                  <c:v>1.242299794661191E-2</c:v>
                </c:pt>
                <c:pt idx="2224">
                  <c:v>1.2443531827515401E-2</c:v>
                </c:pt>
                <c:pt idx="2225">
                  <c:v>1.2480492813141683E-2</c:v>
                </c:pt>
                <c:pt idx="2226">
                  <c:v>1.2517453798767968E-2</c:v>
                </c:pt>
                <c:pt idx="2227">
                  <c:v>1.2542094455852157E-2</c:v>
                </c:pt>
                <c:pt idx="2228">
                  <c:v>1.2570841889117043E-2</c:v>
                </c:pt>
                <c:pt idx="2229">
                  <c:v>1.2587268993839835E-2</c:v>
                </c:pt>
                <c:pt idx="2230">
                  <c:v>1.2595482546201232E-2</c:v>
                </c:pt>
                <c:pt idx="2231">
                  <c:v>1.259958932238193E-2</c:v>
                </c:pt>
                <c:pt idx="2232">
                  <c:v>1.259958932238193E-2</c:v>
                </c:pt>
                <c:pt idx="2233">
                  <c:v>1.259958932238193E-2</c:v>
                </c:pt>
                <c:pt idx="2234">
                  <c:v>1.259958932238193E-2</c:v>
                </c:pt>
                <c:pt idx="2235">
                  <c:v>1.2603696098562628E-2</c:v>
                </c:pt>
                <c:pt idx="2236">
                  <c:v>1.2603696098562628E-2</c:v>
                </c:pt>
                <c:pt idx="2237">
                  <c:v>1.2611909650924024E-2</c:v>
                </c:pt>
                <c:pt idx="2238">
                  <c:v>1.2624229979466118E-2</c:v>
                </c:pt>
                <c:pt idx="2239">
                  <c:v>1.2640657084188912E-2</c:v>
                </c:pt>
                <c:pt idx="2240">
                  <c:v>1.2669404517453799E-2</c:v>
                </c:pt>
                <c:pt idx="2241">
                  <c:v>1.2698151950718686E-2</c:v>
                </c:pt>
                <c:pt idx="2242">
                  <c:v>1.2722792607802874E-2</c:v>
                </c:pt>
                <c:pt idx="2243">
                  <c:v>1.2751540041067762E-2</c:v>
                </c:pt>
                <c:pt idx="2244">
                  <c:v>1.2780287474332649E-2</c:v>
                </c:pt>
                <c:pt idx="2245">
                  <c:v>1.280082135523614E-2</c:v>
                </c:pt>
                <c:pt idx="2246">
                  <c:v>1.2829568788501026E-2</c:v>
                </c:pt>
                <c:pt idx="2247">
                  <c:v>1.2850102669404517E-2</c:v>
                </c:pt>
                <c:pt idx="2248">
                  <c:v>1.2866529774127311E-2</c:v>
                </c:pt>
                <c:pt idx="2249">
                  <c:v>1.2887063655030801E-2</c:v>
                </c:pt>
                <c:pt idx="2250">
                  <c:v>1.2899383983572895E-2</c:v>
                </c:pt>
                <c:pt idx="2251">
                  <c:v>1.291170431211499E-2</c:v>
                </c:pt>
                <c:pt idx="2252">
                  <c:v>1.2919917864476386E-2</c:v>
                </c:pt>
                <c:pt idx="2253">
                  <c:v>1.2928131416837782E-2</c:v>
                </c:pt>
                <c:pt idx="2254">
                  <c:v>1.293223819301848E-2</c:v>
                </c:pt>
                <c:pt idx="2255">
                  <c:v>1.293223819301848E-2</c:v>
                </c:pt>
                <c:pt idx="2256">
                  <c:v>1.2936344969199178E-2</c:v>
                </c:pt>
                <c:pt idx="2257">
                  <c:v>1.2936344969199178E-2</c:v>
                </c:pt>
                <c:pt idx="2258">
                  <c:v>1.2936344969199178E-2</c:v>
                </c:pt>
                <c:pt idx="2259">
                  <c:v>1.2936344969199178E-2</c:v>
                </c:pt>
                <c:pt idx="2260">
                  <c:v>1.2936344969199178E-2</c:v>
                </c:pt>
                <c:pt idx="2261">
                  <c:v>1.2936344969199178E-2</c:v>
                </c:pt>
                <c:pt idx="2262">
                  <c:v>1.2936344969199178E-2</c:v>
                </c:pt>
                <c:pt idx="2263">
                  <c:v>1.2936344969199178E-2</c:v>
                </c:pt>
                <c:pt idx="2264">
                  <c:v>1.2936344969199178E-2</c:v>
                </c:pt>
                <c:pt idx="2265">
                  <c:v>1.2936344969199178E-2</c:v>
                </c:pt>
                <c:pt idx="2266">
                  <c:v>1.2936344969199178E-2</c:v>
                </c:pt>
                <c:pt idx="2267">
                  <c:v>1.2936344969199178E-2</c:v>
                </c:pt>
                <c:pt idx="2268">
                  <c:v>1.2936344969199178E-2</c:v>
                </c:pt>
                <c:pt idx="2269">
                  <c:v>1.2936344969199178E-2</c:v>
                </c:pt>
                <c:pt idx="2270">
                  <c:v>1.2936344969199178E-2</c:v>
                </c:pt>
                <c:pt idx="2271">
                  <c:v>1.2936344969199178E-2</c:v>
                </c:pt>
                <c:pt idx="2272">
                  <c:v>1.2936344969199178E-2</c:v>
                </c:pt>
                <c:pt idx="2273">
                  <c:v>1.2936344969199178E-2</c:v>
                </c:pt>
                <c:pt idx="2274">
                  <c:v>1.2936344969199178E-2</c:v>
                </c:pt>
                <c:pt idx="2275">
                  <c:v>1.2936344969199178E-2</c:v>
                </c:pt>
                <c:pt idx="2276">
                  <c:v>1.2936344969199178E-2</c:v>
                </c:pt>
                <c:pt idx="2277">
                  <c:v>1.2936344969199178E-2</c:v>
                </c:pt>
                <c:pt idx="2278">
                  <c:v>1.2936344969199178E-2</c:v>
                </c:pt>
                <c:pt idx="2279">
                  <c:v>1.2936344969199178E-2</c:v>
                </c:pt>
                <c:pt idx="2280">
                  <c:v>1.2936344969199178E-2</c:v>
                </c:pt>
                <c:pt idx="2281">
                  <c:v>1.2936344969199178E-2</c:v>
                </c:pt>
                <c:pt idx="2282">
                  <c:v>1.2936344969199178E-2</c:v>
                </c:pt>
                <c:pt idx="2283">
                  <c:v>1.2936344969199178E-2</c:v>
                </c:pt>
                <c:pt idx="2284">
                  <c:v>1.2936344969199178E-2</c:v>
                </c:pt>
                <c:pt idx="2285">
                  <c:v>1.2940451745379876E-2</c:v>
                </c:pt>
                <c:pt idx="2286">
                  <c:v>1.2944558521560574E-2</c:v>
                </c:pt>
                <c:pt idx="2287">
                  <c:v>1.2952772073921971E-2</c:v>
                </c:pt>
                <c:pt idx="2288">
                  <c:v>1.2960985626283367E-2</c:v>
                </c:pt>
                <c:pt idx="2289">
                  <c:v>1.2973305954825463E-2</c:v>
                </c:pt>
                <c:pt idx="2290">
                  <c:v>1.2985626283367557E-2</c:v>
                </c:pt>
                <c:pt idx="2291">
                  <c:v>1.3010266940451745E-2</c:v>
                </c:pt>
                <c:pt idx="2292">
                  <c:v>1.302258726899384E-2</c:v>
                </c:pt>
                <c:pt idx="2293">
                  <c:v>1.3034907597535934E-2</c:v>
                </c:pt>
                <c:pt idx="2294">
                  <c:v>1.3047227926078028E-2</c:v>
                </c:pt>
                <c:pt idx="2295">
                  <c:v>1.3055441478439424E-2</c:v>
                </c:pt>
                <c:pt idx="2296">
                  <c:v>1.3055441478439424E-2</c:v>
                </c:pt>
                <c:pt idx="2297">
                  <c:v>1.3055441478439424E-2</c:v>
                </c:pt>
                <c:pt idx="2298">
                  <c:v>1.3055441478439424E-2</c:v>
                </c:pt>
                <c:pt idx="2299">
                  <c:v>1.3055441478439424E-2</c:v>
                </c:pt>
                <c:pt idx="2300">
                  <c:v>1.3055441478439424E-2</c:v>
                </c:pt>
                <c:pt idx="2301">
                  <c:v>1.3055441478439424E-2</c:v>
                </c:pt>
                <c:pt idx="2302">
                  <c:v>1.3059548254620123E-2</c:v>
                </c:pt>
                <c:pt idx="2303">
                  <c:v>1.3067761806981519E-2</c:v>
                </c:pt>
                <c:pt idx="2304">
                  <c:v>1.3071868583162217E-2</c:v>
                </c:pt>
                <c:pt idx="2305">
                  <c:v>1.3075975359342917E-2</c:v>
                </c:pt>
                <c:pt idx="2306">
                  <c:v>1.3084188911704313E-2</c:v>
                </c:pt>
                <c:pt idx="2307">
                  <c:v>1.3084188911704313E-2</c:v>
                </c:pt>
                <c:pt idx="2308">
                  <c:v>1.3088295687885011E-2</c:v>
                </c:pt>
                <c:pt idx="2309">
                  <c:v>1.3092402464065709E-2</c:v>
                </c:pt>
                <c:pt idx="2310">
                  <c:v>1.3096509240246407E-2</c:v>
                </c:pt>
                <c:pt idx="2311">
                  <c:v>1.3100616016427105E-2</c:v>
                </c:pt>
                <c:pt idx="2312">
                  <c:v>1.3100616016427105E-2</c:v>
                </c:pt>
                <c:pt idx="2313">
                  <c:v>1.3104722792607803E-2</c:v>
                </c:pt>
                <c:pt idx="2314">
                  <c:v>1.3104722792607803E-2</c:v>
                </c:pt>
                <c:pt idx="2315">
                  <c:v>1.3108829568788501E-2</c:v>
                </c:pt>
                <c:pt idx="2316">
                  <c:v>1.3108829568788501E-2</c:v>
                </c:pt>
                <c:pt idx="2317">
                  <c:v>1.3108829568788501E-2</c:v>
                </c:pt>
                <c:pt idx="2318">
                  <c:v>1.3112936344969199E-2</c:v>
                </c:pt>
                <c:pt idx="2319">
                  <c:v>1.3112936344969199E-2</c:v>
                </c:pt>
                <c:pt idx="2320">
                  <c:v>1.3112936344969199E-2</c:v>
                </c:pt>
                <c:pt idx="2321">
                  <c:v>1.3117043121149898E-2</c:v>
                </c:pt>
                <c:pt idx="2322">
                  <c:v>1.3117043121149898E-2</c:v>
                </c:pt>
                <c:pt idx="2323">
                  <c:v>1.3117043121149898E-2</c:v>
                </c:pt>
                <c:pt idx="2324">
                  <c:v>1.3121149897330596E-2</c:v>
                </c:pt>
                <c:pt idx="2325">
                  <c:v>1.3121149897330596E-2</c:v>
                </c:pt>
                <c:pt idx="2326">
                  <c:v>1.3121149897330596E-2</c:v>
                </c:pt>
                <c:pt idx="2327">
                  <c:v>1.3121149897330596E-2</c:v>
                </c:pt>
                <c:pt idx="2328">
                  <c:v>1.3121149897330596E-2</c:v>
                </c:pt>
                <c:pt idx="2329">
                  <c:v>1.3121149897330596E-2</c:v>
                </c:pt>
                <c:pt idx="2330">
                  <c:v>1.3121149897330596E-2</c:v>
                </c:pt>
                <c:pt idx="2331">
                  <c:v>1.3125256673511294E-2</c:v>
                </c:pt>
                <c:pt idx="2332">
                  <c:v>1.3125256673511294E-2</c:v>
                </c:pt>
                <c:pt idx="2333">
                  <c:v>1.3125256673511294E-2</c:v>
                </c:pt>
                <c:pt idx="2334">
                  <c:v>1.3125256673511294E-2</c:v>
                </c:pt>
                <c:pt idx="2335">
                  <c:v>1.3125256673511294E-2</c:v>
                </c:pt>
                <c:pt idx="2336">
                  <c:v>1.3125256673511294E-2</c:v>
                </c:pt>
                <c:pt idx="2337">
                  <c:v>1.3125256673511294E-2</c:v>
                </c:pt>
                <c:pt idx="2338">
                  <c:v>1.3129363449691992E-2</c:v>
                </c:pt>
                <c:pt idx="2339">
                  <c:v>1.3129363449691992E-2</c:v>
                </c:pt>
                <c:pt idx="2340">
                  <c:v>1.3129363449691992E-2</c:v>
                </c:pt>
                <c:pt idx="2341">
                  <c:v>1.3129363449691992E-2</c:v>
                </c:pt>
                <c:pt idx="2342">
                  <c:v>1.3129363449691992E-2</c:v>
                </c:pt>
                <c:pt idx="2343">
                  <c:v>1.3129363449691992E-2</c:v>
                </c:pt>
                <c:pt idx="2344">
                  <c:v>1.3129363449691992E-2</c:v>
                </c:pt>
                <c:pt idx="2345">
                  <c:v>1.3129363449691992E-2</c:v>
                </c:pt>
                <c:pt idx="2346">
                  <c:v>1.3129363449691992E-2</c:v>
                </c:pt>
                <c:pt idx="2347">
                  <c:v>1.3129363449691992E-2</c:v>
                </c:pt>
                <c:pt idx="2348">
                  <c:v>1.3129363449691992E-2</c:v>
                </c:pt>
                <c:pt idx="2349">
                  <c:v>1.3129363449691992E-2</c:v>
                </c:pt>
                <c:pt idx="2350">
                  <c:v>1.313347022587269E-2</c:v>
                </c:pt>
                <c:pt idx="2351">
                  <c:v>1.313347022587269E-2</c:v>
                </c:pt>
                <c:pt idx="2352">
                  <c:v>1.313347022587269E-2</c:v>
                </c:pt>
                <c:pt idx="2353">
                  <c:v>1.313347022587269E-2</c:v>
                </c:pt>
                <c:pt idx="2354">
                  <c:v>1.313347022587269E-2</c:v>
                </c:pt>
                <c:pt idx="2355">
                  <c:v>1.313347022587269E-2</c:v>
                </c:pt>
                <c:pt idx="2356">
                  <c:v>1.313347022587269E-2</c:v>
                </c:pt>
                <c:pt idx="2357">
                  <c:v>1.313347022587269E-2</c:v>
                </c:pt>
                <c:pt idx="2358">
                  <c:v>1.313347022587269E-2</c:v>
                </c:pt>
                <c:pt idx="2359">
                  <c:v>1.313347022587269E-2</c:v>
                </c:pt>
                <c:pt idx="2360">
                  <c:v>1.313347022587269E-2</c:v>
                </c:pt>
                <c:pt idx="2361">
                  <c:v>1.313347022587269E-2</c:v>
                </c:pt>
                <c:pt idx="2362">
                  <c:v>1.313347022587269E-2</c:v>
                </c:pt>
                <c:pt idx="2363">
                  <c:v>1.313347022587269E-2</c:v>
                </c:pt>
                <c:pt idx="2364">
                  <c:v>1.313347022587269E-2</c:v>
                </c:pt>
                <c:pt idx="2365">
                  <c:v>1.313347022587269E-2</c:v>
                </c:pt>
                <c:pt idx="2366">
                  <c:v>1.313347022587269E-2</c:v>
                </c:pt>
                <c:pt idx="2367">
                  <c:v>1.3137577002053388E-2</c:v>
                </c:pt>
                <c:pt idx="2368">
                  <c:v>1.3137577002053388E-2</c:v>
                </c:pt>
                <c:pt idx="2369">
                  <c:v>1.3137577002053388E-2</c:v>
                </c:pt>
                <c:pt idx="2370">
                  <c:v>1.3137577002053388E-2</c:v>
                </c:pt>
                <c:pt idx="2371">
                  <c:v>1.3137577002053388E-2</c:v>
                </c:pt>
                <c:pt idx="2372">
                  <c:v>1.3137577002053388E-2</c:v>
                </c:pt>
                <c:pt idx="2373">
                  <c:v>1.3137577002053388E-2</c:v>
                </c:pt>
                <c:pt idx="2374">
                  <c:v>1.3137577002053388E-2</c:v>
                </c:pt>
                <c:pt idx="2375">
                  <c:v>1.3137577002053388E-2</c:v>
                </c:pt>
                <c:pt idx="2376">
                  <c:v>1.3137577002053388E-2</c:v>
                </c:pt>
                <c:pt idx="2377">
                  <c:v>1.3137577002053388E-2</c:v>
                </c:pt>
                <c:pt idx="2378">
                  <c:v>1.3137577002053388E-2</c:v>
                </c:pt>
                <c:pt idx="2379">
                  <c:v>1.3137577002053388E-2</c:v>
                </c:pt>
                <c:pt idx="2380">
                  <c:v>1.3137577002053388E-2</c:v>
                </c:pt>
                <c:pt idx="2381">
                  <c:v>1.3137577002053388E-2</c:v>
                </c:pt>
                <c:pt idx="2382">
                  <c:v>1.3137577002053388E-2</c:v>
                </c:pt>
                <c:pt idx="2383">
                  <c:v>1.3137577002053388E-2</c:v>
                </c:pt>
                <c:pt idx="2384">
                  <c:v>1.3137577002053388E-2</c:v>
                </c:pt>
                <c:pt idx="2385">
                  <c:v>1.3137577002053388E-2</c:v>
                </c:pt>
                <c:pt idx="2386">
                  <c:v>1.3137577002053388E-2</c:v>
                </c:pt>
                <c:pt idx="2387">
                  <c:v>1.3137577002053388E-2</c:v>
                </c:pt>
                <c:pt idx="2388">
                  <c:v>1.3137577002053388E-2</c:v>
                </c:pt>
                <c:pt idx="2389">
                  <c:v>1.3137577002053388E-2</c:v>
                </c:pt>
                <c:pt idx="2390">
                  <c:v>1.3137577002053388E-2</c:v>
                </c:pt>
                <c:pt idx="2391">
                  <c:v>1.3137577002053388E-2</c:v>
                </c:pt>
                <c:pt idx="2392">
                  <c:v>1.3137577002053388E-2</c:v>
                </c:pt>
                <c:pt idx="2393">
                  <c:v>1.3137577002053388E-2</c:v>
                </c:pt>
                <c:pt idx="2394">
                  <c:v>1.3137577002053388E-2</c:v>
                </c:pt>
                <c:pt idx="2395">
                  <c:v>1.3137577002053388E-2</c:v>
                </c:pt>
                <c:pt idx="2396">
                  <c:v>1.3137577002053388E-2</c:v>
                </c:pt>
                <c:pt idx="2397">
                  <c:v>1.3141683778234086E-2</c:v>
                </c:pt>
                <c:pt idx="2398">
                  <c:v>1.3141683778234086E-2</c:v>
                </c:pt>
                <c:pt idx="2399">
                  <c:v>1.3141683778234086E-2</c:v>
                </c:pt>
                <c:pt idx="2400">
                  <c:v>1.3141683778234086E-2</c:v>
                </c:pt>
                <c:pt idx="2401">
                  <c:v>1.3141683778234086E-2</c:v>
                </c:pt>
                <c:pt idx="2402">
                  <c:v>1.3141683778234086E-2</c:v>
                </c:pt>
                <c:pt idx="2403">
                  <c:v>1.3141683778234086E-2</c:v>
                </c:pt>
                <c:pt idx="2404">
                  <c:v>1.3141683778234086E-2</c:v>
                </c:pt>
                <c:pt idx="2405">
                  <c:v>1.3141683778234086E-2</c:v>
                </c:pt>
                <c:pt idx="2406">
                  <c:v>1.3141683778234086E-2</c:v>
                </c:pt>
                <c:pt idx="2407">
                  <c:v>1.3141683778234086E-2</c:v>
                </c:pt>
                <c:pt idx="2408">
                  <c:v>1.3141683778234086E-2</c:v>
                </c:pt>
                <c:pt idx="2409">
                  <c:v>1.3141683778234086E-2</c:v>
                </c:pt>
                <c:pt idx="2410">
                  <c:v>1.3141683778234086E-2</c:v>
                </c:pt>
                <c:pt idx="2411">
                  <c:v>1.3141683778234086E-2</c:v>
                </c:pt>
                <c:pt idx="2412">
                  <c:v>1.3141683778234086E-2</c:v>
                </c:pt>
                <c:pt idx="2413">
                  <c:v>1.3141683778234086E-2</c:v>
                </c:pt>
                <c:pt idx="2414">
                  <c:v>1.3141683778234086E-2</c:v>
                </c:pt>
                <c:pt idx="2415">
                  <c:v>1.3141683778234086E-2</c:v>
                </c:pt>
                <c:pt idx="2416">
                  <c:v>1.3141683778234086E-2</c:v>
                </c:pt>
                <c:pt idx="2417">
                  <c:v>1.3141683778234086E-2</c:v>
                </c:pt>
                <c:pt idx="2418">
                  <c:v>1.3141683778234086E-2</c:v>
                </c:pt>
                <c:pt idx="2419">
                  <c:v>1.3141683778234086E-2</c:v>
                </c:pt>
                <c:pt idx="2420">
                  <c:v>1.3141683778234086E-2</c:v>
                </c:pt>
                <c:pt idx="2421">
                  <c:v>1.3141683778234086E-2</c:v>
                </c:pt>
                <c:pt idx="2422">
                  <c:v>1.3141683778234086E-2</c:v>
                </c:pt>
                <c:pt idx="2423">
                  <c:v>1.3141683778234086E-2</c:v>
                </c:pt>
                <c:pt idx="2424">
                  <c:v>1.3141683778234086E-2</c:v>
                </c:pt>
                <c:pt idx="2425">
                  <c:v>1.3141683778234086E-2</c:v>
                </c:pt>
                <c:pt idx="2426">
                  <c:v>1.3141683778234086E-2</c:v>
                </c:pt>
                <c:pt idx="2427">
                  <c:v>1.3141683778234086E-2</c:v>
                </c:pt>
                <c:pt idx="2428">
                  <c:v>1.3141683778234086E-2</c:v>
                </c:pt>
                <c:pt idx="2429">
                  <c:v>1.3141683778234086E-2</c:v>
                </c:pt>
                <c:pt idx="2430">
                  <c:v>1.3145790554414784E-2</c:v>
                </c:pt>
                <c:pt idx="2431">
                  <c:v>1.3145790554414784E-2</c:v>
                </c:pt>
                <c:pt idx="2432">
                  <c:v>1.3145790554414784E-2</c:v>
                </c:pt>
                <c:pt idx="2433">
                  <c:v>1.3145790554414784E-2</c:v>
                </c:pt>
                <c:pt idx="2434">
                  <c:v>1.3145790554414784E-2</c:v>
                </c:pt>
                <c:pt idx="2435">
                  <c:v>1.3145790554414784E-2</c:v>
                </c:pt>
                <c:pt idx="2436">
                  <c:v>1.3145790554414784E-2</c:v>
                </c:pt>
                <c:pt idx="2437">
                  <c:v>1.3145790554414784E-2</c:v>
                </c:pt>
                <c:pt idx="2438">
                  <c:v>1.3145790554414784E-2</c:v>
                </c:pt>
                <c:pt idx="2439">
                  <c:v>1.3145790554414784E-2</c:v>
                </c:pt>
                <c:pt idx="2440">
                  <c:v>1.3145790554414784E-2</c:v>
                </c:pt>
                <c:pt idx="2441">
                  <c:v>1.3145790554414784E-2</c:v>
                </c:pt>
                <c:pt idx="2442">
                  <c:v>1.3145790554414784E-2</c:v>
                </c:pt>
                <c:pt idx="2443">
                  <c:v>1.3145790554414784E-2</c:v>
                </c:pt>
                <c:pt idx="2444">
                  <c:v>1.3145790554414784E-2</c:v>
                </c:pt>
                <c:pt idx="2445">
                  <c:v>1.3145790554414784E-2</c:v>
                </c:pt>
                <c:pt idx="2446">
                  <c:v>1.3145790554414784E-2</c:v>
                </c:pt>
                <c:pt idx="2447">
                  <c:v>1.3145790554414784E-2</c:v>
                </c:pt>
                <c:pt idx="2448">
                  <c:v>1.3145790554414784E-2</c:v>
                </c:pt>
                <c:pt idx="2449">
                  <c:v>1.3145790554414784E-2</c:v>
                </c:pt>
                <c:pt idx="2450">
                  <c:v>1.3145790554414784E-2</c:v>
                </c:pt>
                <c:pt idx="2451">
                  <c:v>1.3145790554414784E-2</c:v>
                </c:pt>
                <c:pt idx="2452">
                  <c:v>1.3145790554414784E-2</c:v>
                </c:pt>
                <c:pt idx="2453">
                  <c:v>1.3145790554414784E-2</c:v>
                </c:pt>
                <c:pt idx="2454">
                  <c:v>1.3145790554414784E-2</c:v>
                </c:pt>
                <c:pt idx="2455">
                  <c:v>1.3145790554414784E-2</c:v>
                </c:pt>
                <c:pt idx="2456">
                  <c:v>1.3145790554414784E-2</c:v>
                </c:pt>
                <c:pt idx="2457">
                  <c:v>1.3145790554414784E-2</c:v>
                </c:pt>
                <c:pt idx="2458">
                  <c:v>1.3145790554414784E-2</c:v>
                </c:pt>
                <c:pt idx="2459">
                  <c:v>1.3145790554414784E-2</c:v>
                </c:pt>
                <c:pt idx="2460">
                  <c:v>1.3149897330595482E-2</c:v>
                </c:pt>
                <c:pt idx="2461">
                  <c:v>1.3149897330595482E-2</c:v>
                </c:pt>
                <c:pt idx="2462">
                  <c:v>1.3149897330595482E-2</c:v>
                </c:pt>
                <c:pt idx="2463">
                  <c:v>1.3149897330595482E-2</c:v>
                </c:pt>
                <c:pt idx="2464">
                  <c:v>1.3149897330595482E-2</c:v>
                </c:pt>
                <c:pt idx="2465">
                  <c:v>1.3149897330595482E-2</c:v>
                </c:pt>
                <c:pt idx="2466">
                  <c:v>1.3149897330595482E-2</c:v>
                </c:pt>
                <c:pt idx="2467">
                  <c:v>1.3149897330595482E-2</c:v>
                </c:pt>
                <c:pt idx="2468">
                  <c:v>1.3149897330595482E-2</c:v>
                </c:pt>
                <c:pt idx="2469">
                  <c:v>1.3149897330595482E-2</c:v>
                </c:pt>
                <c:pt idx="2470">
                  <c:v>1.3149897330595482E-2</c:v>
                </c:pt>
                <c:pt idx="2471">
                  <c:v>1.3149897330595482E-2</c:v>
                </c:pt>
                <c:pt idx="2472">
                  <c:v>1.3149897330595482E-2</c:v>
                </c:pt>
                <c:pt idx="2473">
                  <c:v>1.3149897330595482E-2</c:v>
                </c:pt>
                <c:pt idx="2474">
                  <c:v>1.3149897330595482E-2</c:v>
                </c:pt>
                <c:pt idx="2475">
                  <c:v>1.3149897330595482E-2</c:v>
                </c:pt>
                <c:pt idx="2476">
                  <c:v>1.3149897330595482E-2</c:v>
                </c:pt>
                <c:pt idx="2477">
                  <c:v>1.3149897330595482E-2</c:v>
                </c:pt>
                <c:pt idx="2478">
                  <c:v>1.3149897330595482E-2</c:v>
                </c:pt>
                <c:pt idx="2479">
                  <c:v>1.3149897330595482E-2</c:v>
                </c:pt>
                <c:pt idx="2480">
                  <c:v>1.3149897330595482E-2</c:v>
                </c:pt>
                <c:pt idx="2481">
                  <c:v>1.3149897330595482E-2</c:v>
                </c:pt>
                <c:pt idx="2482">
                  <c:v>1.3149897330595482E-2</c:v>
                </c:pt>
                <c:pt idx="2483">
                  <c:v>1.3149897330595482E-2</c:v>
                </c:pt>
                <c:pt idx="2484">
                  <c:v>1.3149897330595482E-2</c:v>
                </c:pt>
                <c:pt idx="2485">
                  <c:v>1.3149897330595482E-2</c:v>
                </c:pt>
                <c:pt idx="2486">
                  <c:v>1.3149897330595482E-2</c:v>
                </c:pt>
                <c:pt idx="2487">
                  <c:v>1.3149897330595482E-2</c:v>
                </c:pt>
                <c:pt idx="2488">
                  <c:v>1.3149897330595482E-2</c:v>
                </c:pt>
                <c:pt idx="2489">
                  <c:v>1.3149897330595482E-2</c:v>
                </c:pt>
                <c:pt idx="2490">
                  <c:v>1.3149897330595482E-2</c:v>
                </c:pt>
                <c:pt idx="2491">
                  <c:v>1.3149897330595482E-2</c:v>
                </c:pt>
                <c:pt idx="2492">
                  <c:v>1.3149897330595482E-2</c:v>
                </c:pt>
                <c:pt idx="2493">
                  <c:v>1.3149897330595482E-2</c:v>
                </c:pt>
                <c:pt idx="2494">
                  <c:v>1.3149897330595482E-2</c:v>
                </c:pt>
                <c:pt idx="2495">
                  <c:v>1.3149897330595482E-2</c:v>
                </c:pt>
                <c:pt idx="2496">
                  <c:v>1.3149897330595482E-2</c:v>
                </c:pt>
                <c:pt idx="2497">
                  <c:v>1.3149897330595482E-2</c:v>
                </c:pt>
                <c:pt idx="2498">
                  <c:v>1.3149897330595482E-2</c:v>
                </c:pt>
                <c:pt idx="2499">
                  <c:v>1.315400410677618E-2</c:v>
                </c:pt>
                <c:pt idx="2500">
                  <c:v>1.315400410677618E-2</c:v>
                </c:pt>
                <c:pt idx="2501">
                  <c:v>1.315400410677618E-2</c:v>
                </c:pt>
                <c:pt idx="2502">
                  <c:v>1.315400410677618E-2</c:v>
                </c:pt>
                <c:pt idx="2503">
                  <c:v>1.315400410677618E-2</c:v>
                </c:pt>
                <c:pt idx="2504">
                  <c:v>1.315400410677618E-2</c:v>
                </c:pt>
                <c:pt idx="2505">
                  <c:v>1.315400410677618E-2</c:v>
                </c:pt>
                <c:pt idx="2506">
                  <c:v>1.315400410677618E-2</c:v>
                </c:pt>
                <c:pt idx="2507">
                  <c:v>1.315400410677618E-2</c:v>
                </c:pt>
                <c:pt idx="2508">
                  <c:v>1.315400410677618E-2</c:v>
                </c:pt>
                <c:pt idx="2509">
                  <c:v>1.315400410677618E-2</c:v>
                </c:pt>
                <c:pt idx="2510">
                  <c:v>1.315400410677618E-2</c:v>
                </c:pt>
                <c:pt idx="2511">
                  <c:v>1.315400410677618E-2</c:v>
                </c:pt>
                <c:pt idx="2512">
                  <c:v>1.315400410677618E-2</c:v>
                </c:pt>
                <c:pt idx="2513">
                  <c:v>1.315400410677618E-2</c:v>
                </c:pt>
                <c:pt idx="2514">
                  <c:v>1.315400410677618E-2</c:v>
                </c:pt>
                <c:pt idx="2515">
                  <c:v>1.315400410677618E-2</c:v>
                </c:pt>
                <c:pt idx="2516">
                  <c:v>1.315400410677618E-2</c:v>
                </c:pt>
                <c:pt idx="2517">
                  <c:v>1.315400410677618E-2</c:v>
                </c:pt>
                <c:pt idx="2518">
                  <c:v>1.315400410677618E-2</c:v>
                </c:pt>
                <c:pt idx="2519">
                  <c:v>1.315400410677618E-2</c:v>
                </c:pt>
                <c:pt idx="2520">
                  <c:v>1.315400410677618E-2</c:v>
                </c:pt>
                <c:pt idx="2521">
                  <c:v>1.315400410677618E-2</c:v>
                </c:pt>
                <c:pt idx="2522">
                  <c:v>1.315400410677618E-2</c:v>
                </c:pt>
                <c:pt idx="2523">
                  <c:v>1.315400410677618E-2</c:v>
                </c:pt>
                <c:pt idx="2524">
                  <c:v>1.315400410677618E-2</c:v>
                </c:pt>
                <c:pt idx="2525">
                  <c:v>1.315400410677618E-2</c:v>
                </c:pt>
                <c:pt idx="2526">
                  <c:v>1.315400410677618E-2</c:v>
                </c:pt>
                <c:pt idx="2527">
                  <c:v>1.315400410677618E-2</c:v>
                </c:pt>
                <c:pt idx="2528">
                  <c:v>1.315400410677618E-2</c:v>
                </c:pt>
                <c:pt idx="2529">
                  <c:v>1.315400410677618E-2</c:v>
                </c:pt>
                <c:pt idx="2530">
                  <c:v>1.315400410677618E-2</c:v>
                </c:pt>
                <c:pt idx="2531">
                  <c:v>1.315400410677618E-2</c:v>
                </c:pt>
                <c:pt idx="2532">
                  <c:v>1.315400410677618E-2</c:v>
                </c:pt>
                <c:pt idx="2533">
                  <c:v>1.315400410677618E-2</c:v>
                </c:pt>
                <c:pt idx="2534">
                  <c:v>1.315400410677618E-2</c:v>
                </c:pt>
                <c:pt idx="2535">
                  <c:v>1.315400410677618E-2</c:v>
                </c:pt>
                <c:pt idx="2536">
                  <c:v>1.315400410677618E-2</c:v>
                </c:pt>
                <c:pt idx="2537">
                  <c:v>1.315400410677618E-2</c:v>
                </c:pt>
                <c:pt idx="2538">
                  <c:v>1.315400410677618E-2</c:v>
                </c:pt>
                <c:pt idx="2539">
                  <c:v>1.315400410677618E-2</c:v>
                </c:pt>
                <c:pt idx="2540">
                  <c:v>1.315400410677618E-2</c:v>
                </c:pt>
                <c:pt idx="2541">
                  <c:v>1.315400410677618E-2</c:v>
                </c:pt>
                <c:pt idx="2542">
                  <c:v>1.315400410677618E-2</c:v>
                </c:pt>
                <c:pt idx="2543">
                  <c:v>1.315400410677618E-2</c:v>
                </c:pt>
                <c:pt idx="2544">
                  <c:v>1.315400410677618E-2</c:v>
                </c:pt>
                <c:pt idx="2545">
                  <c:v>1.315400410677618E-2</c:v>
                </c:pt>
                <c:pt idx="2546">
                  <c:v>1.315400410677618E-2</c:v>
                </c:pt>
                <c:pt idx="2547">
                  <c:v>1.3158110882956878E-2</c:v>
                </c:pt>
                <c:pt idx="2548">
                  <c:v>1.3158110882956878E-2</c:v>
                </c:pt>
                <c:pt idx="2549">
                  <c:v>1.3158110882956878E-2</c:v>
                </c:pt>
                <c:pt idx="2550">
                  <c:v>1.3158110882956878E-2</c:v>
                </c:pt>
                <c:pt idx="2551">
                  <c:v>1.3158110882956878E-2</c:v>
                </c:pt>
                <c:pt idx="2552">
                  <c:v>1.3158110882956878E-2</c:v>
                </c:pt>
                <c:pt idx="2553">
                  <c:v>1.3158110882956878E-2</c:v>
                </c:pt>
                <c:pt idx="2554">
                  <c:v>1.3158110882956878E-2</c:v>
                </c:pt>
                <c:pt idx="2555">
                  <c:v>1.3158110882956878E-2</c:v>
                </c:pt>
                <c:pt idx="2556">
                  <c:v>1.3158110882956878E-2</c:v>
                </c:pt>
                <c:pt idx="2557">
                  <c:v>1.3158110882956878E-2</c:v>
                </c:pt>
                <c:pt idx="2558">
                  <c:v>1.3158110882956878E-2</c:v>
                </c:pt>
                <c:pt idx="2559">
                  <c:v>1.3158110882956878E-2</c:v>
                </c:pt>
                <c:pt idx="2560">
                  <c:v>1.3158110882956878E-2</c:v>
                </c:pt>
                <c:pt idx="2561">
                  <c:v>1.3158110882956878E-2</c:v>
                </c:pt>
                <c:pt idx="2562">
                  <c:v>1.3158110882956878E-2</c:v>
                </c:pt>
                <c:pt idx="2563">
                  <c:v>1.3158110882956878E-2</c:v>
                </c:pt>
                <c:pt idx="2564">
                  <c:v>1.3158110882956878E-2</c:v>
                </c:pt>
                <c:pt idx="2565">
                  <c:v>1.3158110882956878E-2</c:v>
                </c:pt>
                <c:pt idx="2566">
                  <c:v>1.3158110882956878E-2</c:v>
                </c:pt>
                <c:pt idx="2567">
                  <c:v>1.3158110882956878E-2</c:v>
                </c:pt>
                <c:pt idx="2568">
                  <c:v>1.3158110882956878E-2</c:v>
                </c:pt>
                <c:pt idx="2569">
                  <c:v>1.3158110882956878E-2</c:v>
                </c:pt>
                <c:pt idx="2570">
                  <c:v>1.3158110882956878E-2</c:v>
                </c:pt>
                <c:pt idx="2571">
                  <c:v>1.3158110882956878E-2</c:v>
                </c:pt>
                <c:pt idx="2572">
                  <c:v>1.3158110882956878E-2</c:v>
                </c:pt>
                <c:pt idx="2573">
                  <c:v>1.3158110882956878E-2</c:v>
                </c:pt>
                <c:pt idx="2574">
                  <c:v>1.3158110882956878E-2</c:v>
                </c:pt>
                <c:pt idx="2575">
                  <c:v>1.3158110882956878E-2</c:v>
                </c:pt>
                <c:pt idx="2576">
                  <c:v>1.3158110882956878E-2</c:v>
                </c:pt>
                <c:pt idx="2577">
                  <c:v>1.3158110882956878E-2</c:v>
                </c:pt>
                <c:pt idx="2578">
                  <c:v>1.3158110882956878E-2</c:v>
                </c:pt>
                <c:pt idx="2579">
                  <c:v>1.3158110882956878E-2</c:v>
                </c:pt>
                <c:pt idx="2580">
                  <c:v>1.3158110882956878E-2</c:v>
                </c:pt>
                <c:pt idx="2581">
                  <c:v>1.3158110882956878E-2</c:v>
                </c:pt>
                <c:pt idx="2582">
                  <c:v>1.3158110882956878E-2</c:v>
                </c:pt>
                <c:pt idx="2583">
                  <c:v>1.3158110882956878E-2</c:v>
                </c:pt>
                <c:pt idx="2584">
                  <c:v>1.3158110882956878E-2</c:v>
                </c:pt>
                <c:pt idx="2585">
                  <c:v>1.3158110882956878E-2</c:v>
                </c:pt>
                <c:pt idx="2586">
                  <c:v>1.3158110882956878E-2</c:v>
                </c:pt>
                <c:pt idx="2587">
                  <c:v>1.3158110882956878E-2</c:v>
                </c:pt>
                <c:pt idx="2588">
                  <c:v>1.3158110882956878E-2</c:v>
                </c:pt>
                <c:pt idx="2589">
                  <c:v>1.3158110882956878E-2</c:v>
                </c:pt>
                <c:pt idx="2590">
                  <c:v>1.3158110882956878E-2</c:v>
                </c:pt>
                <c:pt idx="2591">
                  <c:v>1.3162217659137576E-2</c:v>
                </c:pt>
                <c:pt idx="2592">
                  <c:v>1.3162217659137576E-2</c:v>
                </c:pt>
                <c:pt idx="2593">
                  <c:v>1.3162217659137576E-2</c:v>
                </c:pt>
                <c:pt idx="2594">
                  <c:v>1.3162217659137576E-2</c:v>
                </c:pt>
                <c:pt idx="2595">
                  <c:v>1.3162217659137576E-2</c:v>
                </c:pt>
                <c:pt idx="2596">
                  <c:v>1.3162217659137576E-2</c:v>
                </c:pt>
                <c:pt idx="2597">
                  <c:v>1.3162217659137576E-2</c:v>
                </c:pt>
                <c:pt idx="2598">
                  <c:v>1.3162217659137576E-2</c:v>
                </c:pt>
                <c:pt idx="2599">
                  <c:v>1.3162217659137576E-2</c:v>
                </c:pt>
                <c:pt idx="2600">
                  <c:v>1.3162217659137576E-2</c:v>
                </c:pt>
                <c:pt idx="2601">
                  <c:v>1.3162217659137576E-2</c:v>
                </c:pt>
                <c:pt idx="2602">
                  <c:v>1.3162217659137576E-2</c:v>
                </c:pt>
                <c:pt idx="2603">
                  <c:v>1.3162217659137576E-2</c:v>
                </c:pt>
                <c:pt idx="2604">
                  <c:v>1.3162217659137576E-2</c:v>
                </c:pt>
                <c:pt idx="2605">
                  <c:v>1.3162217659137576E-2</c:v>
                </c:pt>
                <c:pt idx="2606">
                  <c:v>1.3162217659137576E-2</c:v>
                </c:pt>
                <c:pt idx="2607">
                  <c:v>1.3162217659137576E-2</c:v>
                </c:pt>
                <c:pt idx="2608">
                  <c:v>1.3162217659137576E-2</c:v>
                </c:pt>
                <c:pt idx="2609">
                  <c:v>1.3162217659137576E-2</c:v>
                </c:pt>
                <c:pt idx="2610">
                  <c:v>1.3162217659137576E-2</c:v>
                </c:pt>
                <c:pt idx="2611">
                  <c:v>1.3162217659137576E-2</c:v>
                </c:pt>
                <c:pt idx="2612">
                  <c:v>1.3162217659137576E-2</c:v>
                </c:pt>
                <c:pt idx="2613">
                  <c:v>1.3162217659137576E-2</c:v>
                </c:pt>
                <c:pt idx="2614">
                  <c:v>1.3162217659137576E-2</c:v>
                </c:pt>
                <c:pt idx="2615">
                  <c:v>1.3162217659137576E-2</c:v>
                </c:pt>
                <c:pt idx="2616">
                  <c:v>1.3162217659137576E-2</c:v>
                </c:pt>
                <c:pt idx="2617">
                  <c:v>1.3162217659137576E-2</c:v>
                </c:pt>
                <c:pt idx="2618">
                  <c:v>1.3162217659137576E-2</c:v>
                </c:pt>
                <c:pt idx="2619">
                  <c:v>1.3162217659137576E-2</c:v>
                </c:pt>
                <c:pt idx="2620">
                  <c:v>1.3162217659137576E-2</c:v>
                </c:pt>
                <c:pt idx="2621">
                  <c:v>1.3162217659137576E-2</c:v>
                </c:pt>
                <c:pt idx="2622">
                  <c:v>1.3162217659137576E-2</c:v>
                </c:pt>
                <c:pt idx="2623">
                  <c:v>1.3162217659137576E-2</c:v>
                </c:pt>
                <c:pt idx="2624">
                  <c:v>1.3162217659137576E-2</c:v>
                </c:pt>
                <c:pt idx="2625">
                  <c:v>1.3162217659137576E-2</c:v>
                </c:pt>
                <c:pt idx="2626">
                  <c:v>1.3162217659137576E-2</c:v>
                </c:pt>
                <c:pt idx="2627">
                  <c:v>1.3162217659137576E-2</c:v>
                </c:pt>
                <c:pt idx="2628">
                  <c:v>1.3162217659137576E-2</c:v>
                </c:pt>
                <c:pt idx="2629">
                  <c:v>1.3162217659137576E-2</c:v>
                </c:pt>
                <c:pt idx="2630">
                  <c:v>1.3162217659137576E-2</c:v>
                </c:pt>
                <c:pt idx="2631">
                  <c:v>1.3162217659137576E-2</c:v>
                </c:pt>
                <c:pt idx="2632">
                  <c:v>1.3166324435318275E-2</c:v>
                </c:pt>
                <c:pt idx="2633">
                  <c:v>1.3166324435318275E-2</c:v>
                </c:pt>
                <c:pt idx="2634">
                  <c:v>1.3166324435318275E-2</c:v>
                </c:pt>
                <c:pt idx="2635">
                  <c:v>1.3166324435318275E-2</c:v>
                </c:pt>
                <c:pt idx="2636">
                  <c:v>1.3166324435318275E-2</c:v>
                </c:pt>
                <c:pt idx="2637">
                  <c:v>1.3166324435318275E-2</c:v>
                </c:pt>
                <c:pt idx="2638">
                  <c:v>1.3166324435318275E-2</c:v>
                </c:pt>
                <c:pt idx="2639">
                  <c:v>1.3166324435318275E-2</c:v>
                </c:pt>
                <c:pt idx="2640">
                  <c:v>1.3166324435318275E-2</c:v>
                </c:pt>
                <c:pt idx="2641">
                  <c:v>1.3166324435318275E-2</c:v>
                </c:pt>
                <c:pt idx="2642">
                  <c:v>1.3166324435318275E-2</c:v>
                </c:pt>
                <c:pt idx="2643">
                  <c:v>1.3166324435318275E-2</c:v>
                </c:pt>
                <c:pt idx="2644">
                  <c:v>1.3166324435318275E-2</c:v>
                </c:pt>
                <c:pt idx="2645">
                  <c:v>1.3166324435318275E-2</c:v>
                </c:pt>
                <c:pt idx="2646">
                  <c:v>1.3166324435318275E-2</c:v>
                </c:pt>
                <c:pt idx="2647">
                  <c:v>1.3166324435318275E-2</c:v>
                </c:pt>
                <c:pt idx="2648">
                  <c:v>1.3166324435318275E-2</c:v>
                </c:pt>
                <c:pt idx="2649">
                  <c:v>1.3166324435318275E-2</c:v>
                </c:pt>
                <c:pt idx="2650">
                  <c:v>1.3166324435318275E-2</c:v>
                </c:pt>
                <c:pt idx="2651">
                  <c:v>1.3166324435318275E-2</c:v>
                </c:pt>
                <c:pt idx="2652">
                  <c:v>1.3166324435318275E-2</c:v>
                </c:pt>
                <c:pt idx="2653">
                  <c:v>1.3166324435318275E-2</c:v>
                </c:pt>
                <c:pt idx="2654">
                  <c:v>1.3166324435318275E-2</c:v>
                </c:pt>
                <c:pt idx="2655">
                  <c:v>1.3166324435318275E-2</c:v>
                </c:pt>
                <c:pt idx="2656">
                  <c:v>1.3166324435318275E-2</c:v>
                </c:pt>
                <c:pt idx="2657">
                  <c:v>1.3166324435318275E-2</c:v>
                </c:pt>
                <c:pt idx="2658">
                  <c:v>1.3166324435318275E-2</c:v>
                </c:pt>
                <c:pt idx="2659">
                  <c:v>1.3166324435318275E-2</c:v>
                </c:pt>
                <c:pt idx="2660">
                  <c:v>1.3166324435318275E-2</c:v>
                </c:pt>
                <c:pt idx="2661">
                  <c:v>1.3166324435318275E-2</c:v>
                </c:pt>
                <c:pt idx="2662">
                  <c:v>1.3166324435318275E-2</c:v>
                </c:pt>
                <c:pt idx="2663">
                  <c:v>1.3166324435318275E-2</c:v>
                </c:pt>
                <c:pt idx="2664">
                  <c:v>1.3166324435318275E-2</c:v>
                </c:pt>
                <c:pt idx="2665">
                  <c:v>1.3166324435318275E-2</c:v>
                </c:pt>
                <c:pt idx="2666">
                  <c:v>1.3166324435318275E-2</c:v>
                </c:pt>
                <c:pt idx="2667">
                  <c:v>1.3166324435318275E-2</c:v>
                </c:pt>
                <c:pt idx="2668">
                  <c:v>1.3166324435318275E-2</c:v>
                </c:pt>
                <c:pt idx="2669">
                  <c:v>1.3166324435318275E-2</c:v>
                </c:pt>
                <c:pt idx="2670">
                  <c:v>1.3166324435318275E-2</c:v>
                </c:pt>
                <c:pt idx="2671">
                  <c:v>1.3166324435318275E-2</c:v>
                </c:pt>
                <c:pt idx="2672">
                  <c:v>1.3166324435318275E-2</c:v>
                </c:pt>
                <c:pt idx="2673">
                  <c:v>1.3166324435318275E-2</c:v>
                </c:pt>
                <c:pt idx="2674">
                  <c:v>1.3166324435318275E-2</c:v>
                </c:pt>
                <c:pt idx="2675">
                  <c:v>1.3166324435318275E-2</c:v>
                </c:pt>
                <c:pt idx="2676">
                  <c:v>1.3166324435318275E-2</c:v>
                </c:pt>
                <c:pt idx="2677">
                  <c:v>1.3166324435318275E-2</c:v>
                </c:pt>
                <c:pt idx="2678">
                  <c:v>1.3166324435318275E-2</c:v>
                </c:pt>
                <c:pt idx="2679">
                  <c:v>1.3166324435318275E-2</c:v>
                </c:pt>
                <c:pt idx="2680">
                  <c:v>1.3170431211498973E-2</c:v>
                </c:pt>
                <c:pt idx="2681">
                  <c:v>1.3170431211498973E-2</c:v>
                </c:pt>
                <c:pt idx="2682">
                  <c:v>1.3170431211498973E-2</c:v>
                </c:pt>
                <c:pt idx="2683">
                  <c:v>1.3170431211498973E-2</c:v>
                </c:pt>
                <c:pt idx="2684">
                  <c:v>1.3170431211498973E-2</c:v>
                </c:pt>
                <c:pt idx="2685">
                  <c:v>1.3170431211498973E-2</c:v>
                </c:pt>
                <c:pt idx="2686">
                  <c:v>1.3170431211498973E-2</c:v>
                </c:pt>
                <c:pt idx="2687">
                  <c:v>1.3170431211498973E-2</c:v>
                </c:pt>
                <c:pt idx="2688">
                  <c:v>1.3170431211498973E-2</c:v>
                </c:pt>
                <c:pt idx="2689">
                  <c:v>1.3170431211498973E-2</c:v>
                </c:pt>
                <c:pt idx="2690">
                  <c:v>1.3170431211498973E-2</c:v>
                </c:pt>
                <c:pt idx="2691">
                  <c:v>1.3170431211498973E-2</c:v>
                </c:pt>
                <c:pt idx="2692">
                  <c:v>1.3170431211498973E-2</c:v>
                </c:pt>
                <c:pt idx="2693">
                  <c:v>1.3170431211498973E-2</c:v>
                </c:pt>
                <c:pt idx="2694">
                  <c:v>1.3170431211498973E-2</c:v>
                </c:pt>
                <c:pt idx="2695">
                  <c:v>1.3170431211498973E-2</c:v>
                </c:pt>
                <c:pt idx="2696">
                  <c:v>1.3170431211498973E-2</c:v>
                </c:pt>
                <c:pt idx="2697">
                  <c:v>1.3170431211498973E-2</c:v>
                </c:pt>
                <c:pt idx="2698">
                  <c:v>1.3170431211498973E-2</c:v>
                </c:pt>
                <c:pt idx="2699">
                  <c:v>1.3170431211498973E-2</c:v>
                </c:pt>
                <c:pt idx="2700">
                  <c:v>1.3170431211498973E-2</c:v>
                </c:pt>
                <c:pt idx="2701">
                  <c:v>1.3170431211498973E-2</c:v>
                </c:pt>
                <c:pt idx="2702">
                  <c:v>1.3170431211498973E-2</c:v>
                </c:pt>
                <c:pt idx="2703">
                  <c:v>1.3170431211498973E-2</c:v>
                </c:pt>
                <c:pt idx="2704">
                  <c:v>1.3170431211498973E-2</c:v>
                </c:pt>
                <c:pt idx="2705">
                  <c:v>1.3170431211498973E-2</c:v>
                </c:pt>
                <c:pt idx="2706">
                  <c:v>1.3170431211498973E-2</c:v>
                </c:pt>
                <c:pt idx="2707">
                  <c:v>1.3170431211498973E-2</c:v>
                </c:pt>
                <c:pt idx="2708">
                  <c:v>1.3170431211498973E-2</c:v>
                </c:pt>
                <c:pt idx="2709">
                  <c:v>1.3170431211498973E-2</c:v>
                </c:pt>
                <c:pt idx="2710">
                  <c:v>1.3170431211498973E-2</c:v>
                </c:pt>
                <c:pt idx="2711">
                  <c:v>1.3170431211498973E-2</c:v>
                </c:pt>
                <c:pt idx="2712">
                  <c:v>1.3170431211498973E-2</c:v>
                </c:pt>
                <c:pt idx="2713">
                  <c:v>1.3170431211498973E-2</c:v>
                </c:pt>
                <c:pt idx="2714">
                  <c:v>1.3170431211498973E-2</c:v>
                </c:pt>
                <c:pt idx="2715">
                  <c:v>1.3170431211498973E-2</c:v>
                </c:pt>
                <c:pt idx="2716">
                  <c:v>1.3170431211498973E-2</c:v>
                </c:pt>
                <c:pt idx="2717">
                  <c:v>1.3170431211498973E-2</c:v>
                </c:pt>
                <c:pt idx="2718">
                  <c:v>1.3170431211498973E-2</c:v>
                </c:pt>
                <c:pt idx="2719">
                  <c:v>1.3170431211498973E-2</c:v>
                </c:pt>
                <c:pt idx="2720">
                  <c:v>1.3170431211498973E-2</c:v>
                </c:pt>
                <c:pt idx="2721">
                  <c:v>1.3170431211498973E-2</c:v>
                </c:pt>
                <c:pt idx="2722">
                  <c:v>1.3170431211498973E-2</c:v>
                </c:pt>
                <c:pt idx="2723">
                  <c:v>1.3170431211498973E-2</c:v>
                </c:pt>
                <c:pt idx="2724">
                  <c:v>1.3170431211498973E-2</c:v>
                </c:pt>
                <c:pt idx="2725">
                  <c:v>1.3170431211498973E-2</c:v>
                </c:pt>
                <c:pt idx="2726">
                  <c:v>1.3170431211498973E-2</c:v>
                </c:pt>
                <c:pt idx="2727">
                  <c:v>1.3170431211498973E-2</c:v>
                </c:pt>
                <c:pt idx="2728">
                  <c:v>1.3170431211498973E-2</c:v>
                </c:pt>
                <c:pt idx="2729">
                  <c:v>1.3170431211498973E-2</c:v>
                </c:pt>
                <c:pt idx="2730">
                  <c:v>1.3170431211498973E-2</c:v>
                </c:pt>
                <c:pt idx="2731">
                  <c:v>1.3170431211498973E-2</c:v>
                </c:pt>
                <c:pt idx="2732">
                  <c:v>1.3170431211498973E-2</c:v>
                </c:pt>
                <c:pt idx="2733">
                  <c:v>1.3174537987679671E-2</c:v>
                </c:pt>
                <c:pt idx="2734">
                  <c:v>1.3174537987679671E-2</c:v>
                </c:pt>
                <c:pt idx="2735">
                  <c:v>1.3174537987679671E-2</c:v>
                </c:pt>
                <c:pt idx="2736">
                  <c:v>1.3174537987679671E-2</c:v>
                </c:pt>
                <c:pt idx="2737">
                  <c:v>1.3174537987679671E-2</c:v>
                </c:pt>
                <c:pt idx="2738">
                  <c:v>1.3174537987679671E-2</c:v>
                </c:pt>
                <c:pt idx="2739">
                  <c:v>1.3174537987679671E-2</c:v>
                </c:pt>
                <c:pt idx="2740">
                  <c:v>1.3174537987679671E-2</c:v>
                </c:pt>
                <c:pt idx="2741">
                  <c:v>1.3174537987679671E-2</c:v>
                </c:pt>
                <c:pt idx="2742">
                  <c:v>1.3174537987679671E-2</c:v>
                </c:pt>
                <c:pt idx="2743">
                  <c:v>1.3174537987679671E-2</c:v>
                </c:pt>
                <c:pt idx="2744">
                  <c:v>1.3174537987679671E-2</c:v>
                </c:pt>
                <c:pt idx="2745">
                  <c:v>1.3174537987679671E-2</c:v>
                </c:pt>
                <c:pt idx="2746">
                  <c:v>1.3174537987679671E-2</c:v>
                </c:pt>
                <c:pt idx="2747">
                  <c:v>1.3174537987679671E-2</c:v>
                </c:pt>
                <c:pt idx="2748">
                  <c:v>1.3174537987679671E-2</c:v>
                </c:pt>
                <c:pt idx="2749">
                  <c:v>1.3174537987679671E-2</c:v>
                </c:pt>
                <c:pt idx="2750">
                  <c:v>1.3174537987679671E-2</c:v>
                </c:pt>
                <c:pt idx="2751">
                  <c:v>1.3174537987679671E-2</c:v>
                </c:pt>
                <c:pt idx="2752">
                  <c:v>1.3174537987679671E-2</c:v>
                </c:pt>
                <c:pt idx="2753">
                  <c:v>1.3174537987679671E-2</c:v>
                </c:pt>
                <c:pt idx="2754">
                  <c:v>1.3174537987679671E-2</c:v>
                </c:pt>
                <c:pt idx="2755">
                  <c:v>1.3174537987679671E-2</c:v>
                </c:pt>
                <c:pt idx="2756">
                  <c:v>1.3174537987679671E-2</c:v>
                </c:pt>
                <c:pt idx="2757">
                  <c:v>1.3174537987679671E-2</c:v>
                </c:pt>
                <c:pt idx="2758">
                  <c:v>1.3174537987679671E-2</c:v>
                </c:pt>
                <c:pt idx="2759">
                  <c:v>1.3174537987679671E-2</c:v>
                </c:pt>
                <c:pt idx="2760">
                  <c:v>1.3174537987679671E-2</c:v>
                </c:pt>
                <c:pt idx="2761">
                  <c:v>1.3174537987679671E-2</c:v>
                </c:pt>
                <c:pt idx="2762">
                  <c:v>1.3174537987679671E-2</c:v>
                </c:pt>
                <c:pt idx="2763">
                  <c:v>1.3174537987679671E-2</c:v>
                </c:pt>
                <c:pt idx="2764">
                  <c:v>1.3174537987679671E-2</c:v>
                </c:pt>
                <c:pt idx="2765">
                  <c:v>1.3174537987679671E-2</c:v>
                </c:pt>
                <c:pt idx="2766">
                  <c:v>1.3174537987679671E-2</c:v>
                </c:pt>
                <c:pt idx="2767">
                  <c:v>1.3174537987679671E-2</c:v>
                </c:pt>
                <c:pt idx="2768">
                  <c:v>1.3174537987679671E-2</c:v>
                </c:pt>
                <c:pt idx="2769">
                  <c:v>1.3174537987679671E-2</c:v>
                </c:pt>
                <c:pt idx="2770">
                  <c:v>1.3174537987679671E-2</c:v>
                </c:pt>
                <c:pt idx="2771">
                  <c:v>1.3174537987679671E-2</c:v>
                </c:pt>
                <c:pt idx="2772">
                  <c:v>1.3174537987679671E-2</c:v>
                </c:pt>
                <c:pt idx="2773">
                  <c:v>1.3174537987679671E-2</c:v>
                </c:pt>
                <c:pt idx="2774">
                  <c:v>1.3174537987679671E-2</c:v>
                </c:pt>
                <c:pt idx="2775">
                  <c:v>1.3174537987679671E-2</c:v>
                </c:pt>
                <c:pt idx="2776">
                  <c:v>1.3174537987679671E-2</c:v>
                </c:pt>
                <c:pt idx="2777">
                  <c:v>1.3174537987679671E-2</c:v>
                </c:pt>
                <c:pt idx="2778">
                  <c:v>1.3174537987679671E-2</c:v>
                </c:pt>
                <c:pt idx="2779">
                  <c:v>1.3174537987679671E-2</c:v>
                </c:pt>
                <c:pt idx="2780">
                  <c:v>1.3174537987679671E-2</c:v>
                </c:pt>
                <c:pt idx="2781">
                  <c:v>1.3174537987679671E-2</c:v>
                </c:pt>
                <c:pt idx="2782">
                  <c:v>1.3174537987679671E-2</c:v>
                </c:pt>
                <c:pt idx="2783">
                  <c:v>1.3174537987679671E-2</c:v>
                </c:pt>
                <c:pt idx="2784">
                  <c:v>1.3174537987679671E-2</c:v>
                </c:pt>
                <c:pt idx="2785">
                  <c:v>1.3174537987679671E-2</c:v>
                </c:pt>
                <c:pt idx="2786">
                  <c:v>1.3174537987679671E-2</c:v>
                </c:pt>
                <c:pt idx="2787">
                  <c:v>1.3174537987679671E-2</c:v>
                </c:pt>
                <c:pt idx="2788">
                  <c:v>1.3174537987679671E-2</c:v>
                </c:pt>
                <c:pt idx="2789">
                  <c:v>1.3174537987679671E-2</c:v>
                </c:pt>
                <c:pt idx="2790">
                  <c:v>1.3174537987679671E-2</c:v>
                </c:pt>
                <c:pt idx="2791">
                  <c:v>1.3174537987679671E-2</c:v>
                </c:pt>
                <c:pt idx="2792">
                  <c:v>1.3178644763860369E-2</c:v>
                </c:pt>
                <c:pt idx="2793">
                  <c:v>1.3178644763860369E-2</c:v>
                </c:pt>
                <c:pt idx="2794">
                  <c:v>1.3178644763860369E-2</c:v>
                </c:pt>
                <c:pt idx="2795">
                  <c:v>1.3178644763860369E-2</c:v>
                </c:pt>
                <c:pt idx="2796">
                  <c:v>1.3178644763860369E-2</c:v>
                </c:pt>
                <c:pt idx="2797">
                  <c:v>1.3178644763860369E-2</c:v>
                </c:pt>
                <c:pt idx="2798">
                  <c:v>1.3178644763860369E-2</c:v>
                </c:pt>
                <c:pt idx="2799">
                  <c:v>1.3178644763860369E-2</c:v>
                </c:pt>
                <c:pt idx="2800">
                  <c:v>1.3178644763860369E-2</c:v>
                </c:pt>
                <c:pt idx="2801">
                  <c:v>1.3178644763860369E-2</c:v>
                </c:pt>
                <c:pt idx="2802">
                  <c:v>1.3178644763860369E-2</c:v>
                </c:pt>
                <c:pt idx="2803">
                  <c:v>1.3178644763860369E-2</c:v>
                </c:pt>
                <c:pt idx="2804">
                  <c:v>1.3178644763860369E-2</c:v>
                </c:pt>
                <c:pt idx="2805">
                  <c:v>1.3178644763860369E-2</c:v>
                </c:pt>
                <c:pt idx="2806">
                  <c:v>1.3178644763860369E-2</c:v>
                </c:pt>
                <c:pt idx="2807">
                  <c:v>1.3178644763860369E-2</c:v>
                </c:pt>
                <c:pt idx="2808">
                  <c:v>1.3178644763860369E-2</c:v>
                </c:pt>
                <c:pt idx="2809">
                  <c:v>1.3178644763860369E-2</c:v>
                </c:pt>
                <c:pt idx="2810">
                  <c:v>1.3178644763860369E-2</c:v>
                </c:pt>
                <c:pt idx="2811">
                  <c:v>1.3178644763860369E-2</c:v>
                </c:pt>
                <c:pt idx="2812">
                  <c:v>1.3178644763860369E-2</c:v>
                </c:pt>
                <c:pt idx="2813">
                  <c:v>1.3178644763860369E-2</c:v>
                </c:pt>
                <c:pt idx="2814">
                  <c:v>1.3178644763860369E-2</c:v>
                </c:pt>
                <c:pt idx="2815">
                  <c:v>1.3178644763860369E-2</c:v>
                </c:pt>
                <c:pt idx="2816">
                  <c:v>1.3178644763860369E-2</c:v>
                </c:pt>
                <c:pt idx="2817">
                  <c:v>1.3178644763860369E-2</c:v>
                </c:pt>
                <c:pt idx="2818">
                  <c:v>1.3178644763860369E-2</c:v>
                </c:pt>
                <c:pt idx="2819">
                  <c:v>1.3178644763860369E-2</c:v>
                </c:pt>
                <c:pt idx="2820">
                  <c:v>1.3178644763860369E-2</c:v>
                </c:pt>
                <c:pt idx="2821">
                  <c:v>1.3178644763860369E-2</c:v>
                </c:pt>
                <c:pt idx="2822">
                  <c:v>1.3178644763860369E-2</c:v>
                </c:pt>
                <c:pt idx="2823">
                  <c:v>1.3178644763860369E-2</c:v>
                </c:pt>
                <c:pt idx="2824">
                  <c:v>1.3178644763860369E-2</c:v>
                </c:pt>
                <c:pt idx="2825">
                  <c:v>1.3178644763860369E-2</c:v>
                </c:pt>
                <c:pt idx="2826">
                  <c:v>1.3178644763860369E-2</c:v>
                </c:pt>
                <c:pt idx="2827">
                  <c:v>1.3178644763860369E-2</c:v>
                </c:pt>
                <c:pt idx="2828">
                  <c:v>1.3178644763860369E-2</c:v>
                </c:pt>
                <c:pt idx="2829">
                  <c:v>1.3178644763860369E-2</c:v>
                </c:pt>
                <c:pt idx="2830">
                  <c:v>1.3178644763860369E-2</c:v>
                </c:pt>
                <c:pt idx="2831">
                  <c:v>1.3178644763860369E-2</c:v>
                </c:pt>
                <c:pt idx="2832">
                  <c:v>1.3178644763860369E-2</c:v>
                </c:pt>
                <c:pt idx="2833">
                  <c:v>1.3178644763860369E-2</c:v>
                </c:pt>
                <c:pt idx="2834">
                  <c:v>1.3178644763860369E-2</c:v>
                </c:pt>
                <c:pt idx="2835">
                  <c:v>1.3178644763860369E-2</c:v>
                </c:pt>
                <c:pt idx="2836">
                  <c:v>1.3178644763860369E-2</c:v>
                </c:pt>
                <c:pt idx="2837">
                  <c:v>1.3178644763860369E-2</c:v>
                </c:pt>
                <c:pt idx="2838">
                  <c:v>1.3178644763860369E-2</c:v>
                </c:pt>
                <c:pt idx="2839">
                  <c:v>1.3178644763860369E-2</c:v>
                </c:pt>
                <c:pt idx="2840">
                  <c:v>1.3178644763860369E-2</c:v>
                </c:pt>
                <c:pt idx="2841">
                  <c:v>1.3178644763860369E-2</c:v>
                </c:pt>
                <c:pt idx="2842">
                  <c:v>1.3178644763860369E-2</c:v>
                </c:pt>
                <c:pt idx="2843">
                  <c:v>1.3178644763860369E-2</c:v>
                </c:pt>
                <c:pt idx="2844">
                  <c:v>1.3178644763860369E-2</c:v>
                </c:pt>
                <c:pt idx="2845">
                  <c:v>1.3178644763860369E-2</c:v>
                </c:pt>
                <c:pt idx="2846">
                  <c:v>1.3178644763860369E-2</c:v>
                </c:pt>
                <c:pt idx="2847">
                  <c:v>1.3178644763860369E-2</c:v>
                </c:pt>
                <c:pt idx="2848">
                  <c:v>1.3178644763860369E-2</c:v>
                </c:pt>
                <c:pt idx="2849">
                  <c:v>1.3178644763860369E-2</c:v>
                </c:pt>
                <c:pt idx="2850">
                  <c:v>1.3182751540041067E-2</c:v>
                </c:pt>
                <c:pt idx="2851">
                  <c:v>1.3182751540041067E-2</c:v>
                </c:pt>
                <c:pt idx="2852">
                  <c:v>1.3182751540041067E-2</c:v>
                </c:pt>
                <c:pt idx="2853">
                  <c:v>1.3182751540041067E-2</c:v>
                </c:pt>
                <c:pt idx="2854">
                  <c:v>1.3182751540041067E-2</c:v>
                </c:pt>
                <c:pt idx="2855">
                  <c:v>1.3182751540041067E-2</c:v>
                </c:pt>
                <c:pt idx="2856">
                  <c:v>1.3182751540041067E-2</c:v>
                </c:pt>
                <c:pt idx="2857">
                  <c:v>1.3182751540041067E-2</c:v>
                </c:pt>
                <c:pt idx="2858">
                  <c:v>1.3182751540041067E-2</c:v>
                </c:pt>
                <c:pt idx="2859">
                  <c:v>1.3182751540041067E-2</c:v>
                </c:pt>
                <c:pt idx="2860">
                  <c:v>1.3182751540041067E-2</c:v>
                </c:pt>
                <c:pt idx="2861">
                  <c:v>1.3182751540041067E-2</c:v>
                </c:pt>
                <c:pt idx="2862">
                  <c:v>1.3182751540041067E-2</c:v>
                </c:pt>
                <c:pt idx="2863">
                  <c:v>1.3182751540041067E-2</c:v>
                </c:pt>
                <c:pt idx="2864">
                  <c:v>1.3182751540041067E-2</c:v>
                </c:pt>
                <c:pt idx="2865">
                  <c:v>1.3182751540041067E-2</c:v>
                </c:pt>
                <c:pt idx="2866">
                  <c:v>1.3182751540041067E-2</c:v>
                </c:pt>
                <c:pt idx="2867">
                  <c:v>1.3182751540041067E-2</c:v>
                </c:pt>
                <c:pt idx="2868">
                  <c:v>1.3182751540041067E-2</c:v>
                </c:pt>
                <c:pt idx="2869">
                  <c:v>1.3182751540041067E-2</c:v>
                </c:pt>
                <c:pt idx="2870">
                  <c:v>1.3182751540041067E-2</c:v>
                </c:pt>
                <c:pt idx="2871">
                  <c:v>1.3182751540041067E-2</c:v>
                </c:pt>
                <c:pt idx="2872">
                  <c:v>1.3182751540041067E-2</c:v>
                </c:pt>
                <c:pt idx="2873">
                  <c:v>1.3182751540041067E-2</c:v>
                </c:pt>
                <c:pt idx="2874">
                  <c:v>1.3182751540041067E-2</c:v>
                </c:pt>
                <c:pt idx="2875">
                  <c:v>1.3182751540041067E-2</c:v>
                </c:pt>
                <c:pt idx="2876">
                  <c:v>1.3182751540041067E-2</c:v>
                </c:pt>
                <c:pt idx="2877">
                  <c:v>1.3182751540041067E-2</c:v>
                </c:pt>
                <c:pt idx="2878">
                  <c:v>1.3182751540041067E-2</c:v>
                </c:pt>
                <c:pt idx="2879">
                  <c:v>1.3182751540041067E-2</c:v>
                </c:pt>
                <c:pt idx="2880">
                  <c:v>1.3182751540041067E-2</c:v>
                </c:pt>
                <c:pt idx="2881">
                  <c:v>1.3182751540041067E-2</c:v>
                </c:pt>
                <c:pt idx="2882">
                  <c:v>1.3182751540041067E-2</c:v>
                </c:pt>
                <c:pt idx="2883">
                  <c:v>1.3182751540041067E-2</c:v>
                </c:pt>
                <c:pt idx="2884">
                  <c:v>1.3182751540041067E-2</c:v>
                </c:pt>
                <c:pt idx="2885">
                  <c:v>1.3182751540041067E-2</c:v>
                </c:pt>
                <c:pt idx="2886">
                  <c:v>1.3182751540041067E-2</c:v>
                </c:pt>
                <c:pt idx="2887">
                  <c:v>1.3182751540041067E-2</c:v>
                </c:pt>
                <c:pt idx="2888">
                  <c:v>1.3182751540041067E-2</c:v>
                </c:pt>
                <c:pt idx="2889">
                  <c:v>1.3182751540041067E-2</c:v>
                </c:pt>
                <c:pt idx="2890">
                  <c:v>1.3182751540041067E-2</c:v>
                </c:pt>
                <c:pt idx="2891">
                  <c:v>1.3182751540041067E-2</c:v>
                </c:pt>
                <c:pt idx="2892">
                  <c:v>1.3182751540041067E-2</c:v>
                </c:pt>
                <c:pt idx="2893">
                  <c:v>1.3182751540041067E-2</c:v>
                </c:pt>
                <c:pt idx="2894">
                  <c:v>1.3182751540041067E-2</c:v>
                </c:pt>
                <c:pt idx="2895">
                  <c:v>1.3182751540041067E-2</c:v>
                </c:pt>
                <c:pt idx="2896">
                  <c:v>1.3182751540041067E-2</c:v>
                </c:pt>
                <c:pt idx="2897">
                  <c:v>1.3182751540041067E-2</c:v>
                </c:pt>
                <c:pt idx="2898">
                  <c:v>1.3182751540041067E-2</c:v>
                </c:pt>
                <c:pt idx="2899">
                  <c:v>1.3182751540041067E-2</c:v>
                </c:pt>
                <c:pt idx="2900">
                  <c:v>1.3182751540041067E-2</c:v>
                </c:pt>
                <c:pt idx="2901">
                  <c:v>1.3182751540041067E-2</c:v>
                </c:pt>
                <c:pt idx="2902">
                  <c:v>1.3182751540041067E-2</c:v>
                </c:pt>
                <c:pt idx="2903">
                  <c:v>1.3182751540041067E-2</c:v>
                </c:pt>
                <c:pt idx="2904">
                  <c:v>1.3182751540041067E-2</c:v>
                </c:pt>
                <c:pt idx="2905">
                  <c:v>1.3182751540041067E-2</c:v>
                </c:pt>
                <c:pt idx="2906">
                  <c:v>1.3182751540041067E-2</c:v>
                </c:pt>
                <c:pt idx="2907">
                  <c:v>1.3182751540041067E-2</c:v>
                </c:pt>
                <c:pt idx="2908">
                  <c:v>1.3182751540041067E-2</c:v>
                </c:pt>
                <c:pt idx="2909">
                  <c:v>1.3186858316221767E-2</c:v>
                </c:pt>
                <c:pt idx="2910">
                  <c:v>1.3186858316221767E-2</c:v>
                </c:pt>
                <c:pt idx="2911">
                  <c:v>1.3186858316221767E-2</c:v>
                </c:pt>
                <c:pt idx="2912">
                  <c:v>1.3186858316221767E-2</c:v>
                </c:pt>
                <c:pt idx="2913">
                  <c:v>1.3186858316221767E-2</c:v>
                </c:pt>
                <c:pt idx="2914">
                  <c:v>1.3186858316221767E-2</c:v>
                </c:pt>
                <c:pt idx="2915">
                  <c:v>1.3186858316221767E-2</c:v>
                </c:pt>
                <c:pt idx="2916">
                  <c:v>1.3186858316221767E-2</c:v>
                </c:pt>
                <c:pt idx="2917">
                  <c:v>1.3186858316221767E-2</c:v>
                </c:pt>
                <c:pt idx="2918">
                  <c:v>1.3186858316221767E-2</c:v>
                </c:pt>
                <c:pt idx="2919">
                  <c:v>1.3186858316221767E-2</c:v>
                </c:pt>
                <c:pt idx="2920">
                  <c:v>1.3186858316221767E-2</c:v>
                </c:pt>
                <c:pt idx="2921">
                  <c:v>1.3186858316221767E-2</c:v>
                </c:pt>
                <c:pt idx="2922">
                  <c:v>1.3186858316221767E-2</c:v>
                </c:pt>
                <c:pt idx="2923">
                  <c:v>1.3186858316221767E-2</c:v>
                </c:pt>
                <c:pt idx="2924">
                  <c:v>1.3186858316221767E-2</c:v>
                </c:pt>
                <c:pt idx="2925">
                  <c:v>1.3186858316221767E-2</c:v>
                </c:pt>
                <c:pt idx="2926">
                  <c:v>1.3186858316221767E-2</c:v>
                </c:pt>
                <c:pt idx="2927">
                  <c:v>1.3186858316221767E-2</c:v>
                </c:pt>
                <c:pt idx="2928">
                  <c:v>1.3186858316221767E-2</c:v>
                </c:pt>
                <c:pt idx="2929">
                  <c:v>1.3186858316221767E-2</c:v>
                </c:pt>
                <c:pt idx="2930">
                  <c:v>1.3186858316221767E-2</c:v>
                </c:pt>
                <c:pt idx="2931">
                  <c:v>1.3186858316221767E-2</c:v>
                </c:pt>
                <c:pt idx="2932">
                  <c:v>1.3186858316221767E-2</c:v>
                </c:pt>
                <c:pt idx="2933">
                  <c:v>1.3186858316221767E-2</c:v>
                </c:pt>
                <c:pt idx="2934">
                  <c:v>1.3186858316221767E-2</c:v>
                </c:pt>
                <c:pt idx="2935">
                  <c:v>1.3186858316221767E-2</c:v>
                </c:pt>
                <c:pt idx="2936">
                  <c:v>1.3186858316221767E-2</c:v>
                </c:pt>
                <c:pt idx="2937">
                  <c:v>1.3186858316221767E-2</c:v>
                </c:pt>
                <c:pt idx="2938">
                  <c:v>1.3186858316221767E-2</c:v>
                </c:pt>
                <c:pt idx="2939">
                  <c:v>1.3186858316221767E-2</c:v>
                </c:pt>
                <c:pt idx="2940">
                  <c:v>1.3186858316221767E-2</c:v>
                </c:pt>
                <c:pt idx="2941">
                  <c:v>1.3186858316221767E-2</c:v>
                </c:pt>
                <c:pt idx="2942">
                  <c:v>1.3186858316221767E-2</c:v>
                </c:pt>
                <c:pt idx="2943">
                  <c:v>1.3186858316221767E-2</c:v>
                </c:pt>
                <c:pt idx="2944">
                  <c:v>1.3186858316221767E-2</c:v>
                </c:pt>
                <c:pt idx="2945">
                  <c:v>1.3186858316221767E-2</c:v>
                </c:pt>
                <c:pt idx="2946">
                  <c:v>1.3186858316221767E-2</c:v>
                </c:pt>
                <c:pt idx="2947">
                  <c:v>1.3186858316221767E-2</c:v>
                </c:pt>
                <c:pt idx="2948">
                  <c:v>1.3186858316221767E-2</c:v>
                </c:pt>
                <c:pt idx="2949">
                  <c:v>1.3186858316221767E-2</c:v>
                </c:pt>
                <c:pt idx="2950">
                  <c:v>1.3186858316221767E-2</c:v>
                </c:pt>
                <c:pt idx="2951">
                  <c:v>1.3186858316221767E-2</c:v>
                </c:pt>
                <c:pt idx="2952">
                  <c:v>1.3186858316221767E-2</c:v>
                </c:pt>
                <c:pt idx="2953">
                  <c:v>1.3186858316221767E-2</c:v>
                </c:pt>
                <c:pt idx="2954">
                  <c:v>1.3186858316221767E-2</c:v>
                </c:pt>
                <c:pt idx="2955">
                  <c:v>1.3186858316221767E-2</c:v>
                </c:pt>
                <c:pt idx="2956">
                  <c:v>1.3186858316221767E-2</c:v>
                </c:pt>
                <c:pt idx="2957">
                  <c:v>1.3186858316221767E-2</c:v>
                </c:pt>
                <c:pt idx="2958">
                  <c:v>1.3186858316221767E-2</c:v>
                </c:pt>
                <c:pt idx="2959">
                  <c:v>1.3186858316221767E-2</c:v>
                </c:pt>
                <c:pt idx="2960">
                  <c:v>1.3186858316221767E-2</c:v>
                </c:pt>
                <c:pt idx="2961">
                  <c:v>1.3186858316221767E-2</c:v>
                </c:pt>
                <c:pt idx="2962">
                  <c:v>1.3186858316221767E-2</c:v>
                </c:pt>
                <c:pt idx="2963">
                  <c:v>1.3186858316221767E-2</c:v>
                </c:pt>
                <c:pt idx="2964">
                  <c:v>1.3190965092402465E-2</c:v>
                </c:pt>
                <c:pt idx="2965">
                  <c:v>1.3190965092402465E-2</c:v>
                </c:pt>
                <c:pt idx="2966">
                  <c:v>1.3190965092402465E-2</c:v>
                </c:pt>
                <c:pt idx="2967">
                  <c:v>1.3190965092402465E-2</c:v>
                </c:pt>
                <c:pt idx="2968">
                  <c:v>1.3190965092402465E-2</c:v>
                </c:pt>
                <c:pt idx="2969">
                  <c:v>1.3190965092402465E-2</c:v>
                </c:pt>
                <c:pt idx="2970">
                  <c:v>1.3190965092402465E-2</c:v>
                </c:pt>
                <c:pt idx="2971">
                  <c:v>1.3190965092402465E-2</c:v>
                </c:pt>
                <c:pt idx="2972">
                  <c:v>1.3190965092402465E-2</c:v>
                </c:pt>
                <c:pt idx="2973">
                  <c:v>1.3190965092402465E-2</c:v>
                </c:pt>
                <c:pt idx="2974">
                  <c:v>1.3190965092402465E-2</c:v>
                </c:pt>
                <c:pt idx="2975">
                  <c:v>1.3190965092402465E-2</c:v>
                </c:pt>
                <c:pt idx="2976">
                  <c:v>1.3190965092402465E-2</c:v>
                </c:pt>
                <c:pt idx="2977">
                  <c:v>1.3190965092402465E-2</c:v>
                </c:pt>
                <c:pt idx="2978">
                  <c:v>1.3190965092402465E-2</c:v>
                </c:pt>
                <c:pt idx="2979">
                  <c:v>1.3190965092402465E-2</c:v>
                </c:pt>
                <c:pt idx="2980">
                  <c:v>1.3190965092402465E-2</c:v>
                </c:pt>
                <c:pt idx="2981">
                  <c:v>1.3190965092402465E-2</c:v>
                </c:pt>
                <c:pt idx="2982">
                  <c:v>1.3190965092402465E-2</c:v>
                </c:pt>
                <c:pt idx="2983">
                  <c:v>1.3190965092402465E-2</c:v>
                </c:pt>
                <c:pt idx="2984">
                  <c:v>1.3190965092402465E-2</c:v>
                </c:pt>
                <c:pt idx="2985">
                  <c:v>1.3190965092402465E-2</c:v>
                </c:pt>
                <c:pt idx="2986">
                  <c:v>1.3190965092402465E-2</c:v>
                </c:pt>
                <c:pt idx="2987">
                  <c:v>1.3190965092402465E-2</c:v>
                </c:pt>
                <c:pt idx="2988">
                  <c:v>1.3190965092402465E-2</c:v>
                </c:pt>
                <c:pt idx="2989">
                  <c:v>1.3190965092402465E-2</c:v>
                </c:pt>
                <c:pt idx="2990">
                  <c:v>1.3190965092402465E-2</c:v>
                </c:pt>
                <c:pt idx="2991">
                  <c:v>1.3190965092402465E-2</c:v>
                </c:pt>
                <c:pt idx="2992">
                  <c:v>1.3190965092402465E-2</c:v>
                </c:pt>
                <c:pt idx="2993">
                  <c:v>1.3190965092402465E-2</c:v>
                </c:pt>
                <c:pt idx="2994">
                  <c:v>1.3190965092402465E-2</c:v>
                </c:pt>
                <c:pt idx="2995">
                  <c:v>1.3190965092402465E-2</c:v>
                </c:pt>
                <c:pt idx="2996">
                  <c:v>1.3190965092402465E-2</c:v>
                </c:pt>
                <c:pt idx="2997">
                  <c:v>1.3190965092402465E-2</c:v>
                </c:pt>
                <c:pt idx="2998">
                  <c:v>1.3190965092402465E-2</c:v>
                </c:pt>
                <c:pt idx="2999">
                  <c:v>1.3190965092402465E-2</c:v>
                </c:pt>
                <c:pt idx="3000">
                  <c:v>1.3190965092402465E-2</c:v>
                </c:pt>
                <c:pt idx="3001">
                  <c:v>1.3190965092402465E-2</c:v>
                </c:pt>
                <c:pt idx="3002">
                  <c:v>1.3190965092402465E-2</c:v>
                </c:pt>
                <c:pt idx="3003">
                  <c:v>1.3190965092402465E-2</c:v>
                </c:pt>
                <c:pt idx="3004">
                  <c:v>1.3190965092402465E-2</c:v>
                </c:pt>
                <c:pt idx="3005">
                  <c:v>1.3190965092402465E-2</c:v>
                </c:pt>
                <c:pt idx="3006">
                  <c:v>1.3190965092402465E-2</c:v>
                </c:pt>
                <c:pt idx="3007">
                  <c:v>1.3190965092402465E-2</c:v>
                </c:pt>
                <c:pt idx="3008">
                  <c:v>1.3190965092402465E-2</c:v>
                </c:pt>
                <c:pt idx="3009">
                  <c:v>1.3190965092402465E-2</c:v>
                </c:pt>
                <c:pt idx="3010">
                  <c:v>1.3190965092402465E-2</c:v>
                </c:pt>
                <c:pt idx="3011">
                  <c:v>1.3190965092402465E-2</c:v>
                </c:pt>
                <c:pt idx="3012">
                  <c:v>1.3190965092402465E-2</c:v>
                </c:pt>
                <c:pt idx="3013">
                  <c:v>1.3190965092402465E-2</c:v>
                </c:pt>
                <c:pt idx="3014">
                  <c:v>1.3190965092402465E-2</c:v>
                </c:pt>
                <c:pt idx="3015">
                  <c:v>1.3190965092402465E-2</c:v>
                </c:pt>
                <c:pt idx="3016">
                  <c:v>1.3190965092402465E-2</c:v>
                </c:pt>
                <c:pt idx="3017">
                  <c:v>1.3190965092402465E-2</c:v>
                </c:pt>
                <c:pt idx="3018">
                  <c:v>1.3190965092402465E-2</c:v>
                </c:pt>
                <c:pt idx="3019">
                  <c:v>1.3190965092402465E-2</c:v>
                </c:pt>
                <c:pt idx="3020">
                  <c:v>1.3190965092402465E-2</c:v>
                </c:pt>
                <c:pt idx="3021">
                  <c:v>1.3190965092402465E-2</c:v>
                </c:pt>
                <c:pt idx="3022">
                  <c:v>1.3195071868583163E-2</c:v>
                </c:pt>
                <c:pt idx="3023">
                  <c:v>1.3195071868583163E-2</c:v>
                </c:pt>
                <c:pt idx="3024">
                  <c:v>1.3195071868583163E-2</c:v>
                </c:pt>
                <c:pt idx="3025">
                  <c:v>1.3195071868583163E-2</c:v>
                </c:pt>
                <c:pt idx="3026">
                  <c:v>1.3195071868583163E-2</c:v>
                </c:pt>
                <c:pt idx="3027">
                  <c:v>1.3195071868583163E-2</c:v>
                </c:pt>
                <c:pt idx="3028">
                  <c:v>1.3195071868583163E-2</c:v>
                </c:pt>
                <c:pt idx="3029">
                  <c:v>1.3195071868583163E-2</c:v>
                </c:pt>
                <c:pt idx="3030">
                  <c:v>1.3195071868583163E-2</c:v>
                </c:pt>
                <c:pt idx="3031">
                  <c:v>1.3195071868583163E-2</c:v>
                </c:pt>
                <c:pt idx="3032">
                  <c:v>1.3195071868583163E-2</c:v>
                </c:pt>
                <c:pt idx="3033">
                  <c:v>1.3195071868583163E-2</c:v>
                </c:pt>
                <c:pt idx="3034">
                  <c:v>1.3195071868583163E-2</c:v>
                </c:pt>
                <c:pt idx="3035">
                  <c:v>1.3195071868583163E-2</c:v>
                </c:pt>
                <c:pt idx="3036">
                  <c:v>1.3195071868583163E-2</c:v>
                </c:pt>
                <c:pt idx="3037">
                  <c:v>1.3195071868583163E-2</c:v>
                </c:pt>
                <c:pt idx="3038">
                  <c:v>1.3195071868583163E-2</c:v>
                </c:pt>
                <c:pt idx="3039">
                  <c:v>1.3195071868583163E-2</c:v>
                </c:pt>
                <c:pt idx="3040">
                  <c:v>1.3195071868583163E-2</c:v>
                </c:pt>
                <c:pt idx="3041">
                  <c:v>1.3195071868583163E-2</c:v>
                </c:pt>
                <c:pt idx="3042">
                  <c:v>1.3195071868583163E-2</c:v>
                </c:pt>
                <c:pt idx="3043">
                  <c:v>1.3195071868583163E-2</c:v>
                </c:pt>
                <c:pt idx="3044">
                  <c:v>1.3195071868583163E-2</c:v>
                </c:pt>
                <c:pt idx="3045">
                  <c:v>1.3195071868583163E-2</c:v>
                </c:pt>
                <c:pt idx="3046">
                  <c:v>1.3195071868583163E-2</c:v>
                </c:pt>
                <c:pt idx="3047">
                  <c:v>1.3195071868583163E-2</c:v>
                </c:pt>
                <c:pt idx="3048">
                  <c:v>1.3195071868583163E-2</c:v>
                </c:pt>
                <c:pt idx="3049">
                  <c:v>1.3195071868583163E-2</c:v>
                </c:pt>
                <c:pt idx="3050">
                  <c:v>1.3195071868583163E-2</c:v>
                </c:pt>
                <c:pt idx="3051">
                  <c:v>1.3195071868583163E-2</c:v>
                </c:pt>
                <c:pt idx="3052">
                  <c:v>1.3195071868583163E-2</c:v>
                </c:pt>
                <c:pt idx="3053">
                  <c:v>1.3195071868583163E-2</c:v>
                </c:pt>
                <c:pt idx="3054">
                  <c:v>1.3195071868583163E-2</c:v>
                </c:pt>
                <c:pt idx="3055">
                  <c:v>1.3195071868583163E-2</c:v>
                </c:pt>
                <c:pt idx="3056">
                  <c:v>1.3195071868583163E-2</c:v>
                </c:pt>
                <c:pt idx="3057">
                  <c:v>1.3195071868583163E-2</c:v>
                </c:pt>
                <c:pt idx="3058">
                  <c:v>1.3195071868583163E-2</c:v>
                </c:pt>
                <c:pt idx="3059">
                  <c:v>1.3195071868583163E-2</c:v>
                </c:pt>
                <c:pt idx="3060">
                  <c:v>1.3195071868583163E-2</c:v>
                </c:pt>
                <c:pt idx="3061">
                  <c:v>1.3195071868583163E-2</c:v>
                </c:pt>
                <c:pt idx="3062">
                  <c:v>1.3195071868583163E-2</c:v>
                </c:pt>
                <c:pt idx="3063">
                  <c:v>1.3195071868583163E-2</c:v>
                </c:pt>
                <c:pt idx="3064">
                  <c:v>1.3195071868583163E-2</c:v>
                </c:pt>
                <c:pt idx="3065">
                  <c:v>1.3195071868583163E-2</c:v>
                </c:pt>
                <c:pt idx="3066">
                  <c:v>1.3195071868583163E-2</c:v>
                </c:pt>
                <c:pt idx="3067">
                  <c:v>1.3195071868583163E-2</c:v>
                </c:pt>
                <c:pt idx="3068">
                  <c:v>1.3195071868583163E-2</c:v>
                </c:pt>
                <c:pt idx="3069">
                  <c:v>1.3195071868583163E-2</c:v>
                </c:pt>
                <c:pt idx="3070">
                  <c:v>1.3195071868583163E-2</c:v>
                </c:pt>
                <c:pt idx="3071">
                  <c:v>1.3195071868583163E-2</c:v>
                </c:pt>
                <c:pt idx="3072">
                  <c:v>1.3195071868583163E-2</c:v>
                </c:pt>
                <c:pt idx="3073">
                  <c:v>1.3195071868583163E-2</c:v>
                </c:pt>
                <c:pt idx="3074">
                  <c:v>1.3195071868583163E-2</c:v>
                </c:pt>
                <c:pt idx="3075">
                  <c:v>1.3195071868583163E-2</c:v>
                </c:pt>
                <c:pt idx="3076">
                  <c:v>1.3195071868583163E-2</c:v>
                </c:pt>
                <c:pt idx="3077">
                  <c:v>1.3195071868583163E-2</c:v>
                </c:pt>
                <c:pt idx="3078">
                  <c:v>1.3195071868583163E-2</c:v>
                </c:pt>
                <c:pt idx="3079">
                  <c:v>1.3195071868583163E-2</c:v>
                </c:pt>
                <c:pt idx="3080">
                  <c:v>1.3195071868583163E-2</c:v>
                </c:pt>
                <c:pt idx="3081">
                  <c:v>1.3195071868583163E-2</c:v>
                </c:pt>
                <c:pt idx="3082">
                  <c:v>1.3195071868583163E-2</c:v>
                </c:pt>
                <c:pt idx="3083">
                  <c:v>1.3195071868583163E-2</c:v>
                </c:pt>
                <c:pt idx="3084">
                  <c:v>1.3195071868583163E-2</c:v>
                </c:pt>
                <c:pt idx="3085">
                  <c:v>1.3195071868583163E-2</c:v>
                </c:pt>
                <c:pt idx="3086">
                  <c:v>1.3195071868583163E-2</c:v>
                </c:pt>
                <c:pt idx="3087">
                  <c:v>1.3199178644763861E-2</c:v>
                </c:pt>
                <c:pt idx="3088">
                  <c:v>1.3199178644763861E-2</c:v>
                </c:pt>
                <c:pt idx="3089">
                  <c:v>1.3199178644763861E-2</c:v>
                </c:pt>
                <c:pt idx="3090">
                  <c:v>1.3199178644763861E-2</c:v>
                </c:pt>
                <c:pt idx="3091">
                  <c:v>1.3199178644763861E-2</c:v>
                </c:pt>
                <c:pt idx="3092">
                  <c:v>1.3199178644763861E-2</c:v>
                </c:pt>
                <c:pt idx="3093">
                  <c:v>1.3199178644763861E-2</c:v>
                </c:pt>
                <c:pt idx="3094">
                  <c:v>1.3199178644763861E-2</c:v>
                </c:pt>
                <c:pt idx="3095">
                  <c:v>1.3199178644763861E-2</c:v>
                </c:pt>
                <c:pt idx="3096">
                  <c:v>1.3199178644763861E-2</c:v>
                </c:pt>
                <c:pt idx="3097">
                  <c:v>1.3199178644763861E-2</c:v>
                </c:pt>
                <c:pt idx="3098">
                  <c:v>1.3199178644763861E-2</c:v>
                </c:pt>
                <c:pt idx="3099">
                  <c:v>1.3199178644763861E-2</c:v>
                </c:pt>
                <c:pt idx="3100">
                  <c:v>1.3199178644763861E-2</c:v>
                </c:pt>
                <c:pt idx="3101">
                  <c:v>1.3199178644763861E-2</c:v>
                </c:pt>
                <c:pt idx="3102">
                  <c:v>1.3199178644763861E-2</c:v>
                </c:pt>
                <c:pt idx="3103">
                  <c:v>1.3199178644763861E-2</c:v>
                </c:pt>
                <c:pt idx="3104">
                  <c:v>1.3199178644763861E-2</c:v>
                </c:pt>
                <c:pt idx="3105">
                  <c:v>1.3199178644763861E-2</c:v>
                </c:pt>
                <c:pt idx="3106">
                  <c:v>1.3199178644763861E-2</c:v>
                </c:pt>
                <c:pt idx="3107">
                  <c:v>1.3199178644763861E-2</c:v>
                </c:pt>
                <c:pt idx="3108">
                  <c:v>1.3199178644763861E-2</c:v>
                </c:pt>
                <c:pt idx="3109">
                  <c:v>1.3199178644763861E-2</c:v>
                </c:pt>
                <c:pt idx="3110">
                  <c:v>1.3199178644763861E-2</c:v>
                </c:pt>
                <c:pt idx="3111">
                  <c:v>1.3199178644763861E-2</c:v>
                </c:pt>
                <c:pt idx="3112">
                  <c:v>1.3199178644763861E-2</c:v>
                </c:pt>
                <c:pt idx="3113">
                  <c:v>1.3199178644763861E-2</c:v>
                </c:pt>
                <c:pt idx="3114">
                  <c:v>1.3199178644763861E-2</c:v>
                </c:pt>
                <c:pt idx="3115">
                  <c:v>1.3199178644763861E-2</c:v>
                </c:pt>
                <c:pt idx="3116">
                  <c:v>1.3199178644763861E-2</c:v>
                </c:pt>
                <c:pt idx="3117">
                  <c:v>1.3199178644763861E-2</c:v>
                </c:pt>
                <c:pt idx="3118">
                  <c:v>1.3199178644763861E-2</c:v>
                </c:pt>
                <c:pt idx="3119">
                  <c:v>1.3199178644763861E-2</c:v>
                </c:pt>
                <c:pt idx="3120">
                  <c:v>1.3199178644763861E-2</c:v>
                </c:pt>
                <c:pt idx="3121">
                  <c:v>1.3199178644763861E-2</c:v>
                </c:pt>
                <c:pt idx="3122">
                  <c:v>1.3199178644763861E-2</c:v>
                </c:pt>
                <c:pt idx="3123">
                  <c:v>1.3199178644763861E-2</c:v>
                </c:pt>
                <c:pt idx="3124">
                  <c:v>1.3199178644763861E-2</c:v>
                </c:pt>
                <c:pt idx="3125">
                  <c:v>1.3199178644763861E-2</c:v>
                </c:pt>
                <c:pt idx="3126">
                  <c:v>1.3199178644763861E-2</c:v>
                </c:pt>
                <c:pt idx="3127">
                  <c:v>1.3199178644763861E-2</c:v>
                </c:pt>
                <c:pt idx="3128">
                  <c:v>1.3199178644763861E-2</c:v>
                </c:pt>
                <c:pt idx="3129">
                  <c:v>1.3199178644763861E-2</c:v>
                </c:pt>
                <c:pt idx="3130">
                  <c:v>1.3199178644763861E-2</c:v>
                </c:pt>
                <c:pt idx="3131">
                  <c:v>1.3199178644763861E-2</c:v>
                </c:pt>
                <c:pt idx="3132">
                  <c:v>1.3199178644763861E-2</c:v>
                </c:pt>
                <c:pt idx="3133">
                  <c:v>1.3199178644763861E-2</c:v>
                </c:pt>
                <c:pt idx="3134">
                  <c:v>1.3199178644763861E-2</c:v>
                </c:pt>
                <c:pt idx="3135">
                  <c:v>1.3199178644763861E-2</c:v>
                </c:pt>
                <c:pt idx="3136">
                  <c:v>1.3199178644763861E-2</c:v>
                </c:pt>
                <c:pt idx="3137">
                  <c:v>1.3199178644763861E-2</c:v>
                </c:pt>
                <c:pt idx="3138">
                  <c:v>1.3199178644763861E-2</c:v>
                </c:pt>
                <c:pt idx="3139">
                  <c:v>1.3199178644763861E-2</c:v>
                </c:pt>
                <c:pt idx="3140">
                  <c:v>1.3199178644763861E-2</c:v>
                </c:pt>
                <c:pt idx="3141">
                  <c:v>1.3199178644763861E-2</c:v>
                </c:pt>
                <c:pt idx="3142">
                  <c:v>1.3199178644763861E-2</c:v>
                </c:pt>
                <c:pt idx="3143">
                  <c:v>1.3199178644763861E-2</c:v>
                </c:pt>
                <c:pt idx="3144">
                  <c:v>1.3199178644763861E-2</c:v>
                </c:pt>
                <c:pt idx="3145">
                  <c:v>1.3203285420944559E-2</c:v>
                </c:pt>
                <c:pt idx="3146">
                  <c:v>1.3203285420944559E-2</c:v>
                </c:pt>
                <c:pt idx="3147">
                  <c:v>1.3203285420944559E-2</c:v>
                </c:pt>
                <c:pt idx="3148">
                  <c:v>1.3203285420944559E-2</c:v>
                </c:pt>
                <c:pt idx="3149">
                  <c:v>1.3203285420944559E-2</c:v>
                </c:pt>
                <c:pt idx="3150">
                  <c:v>1.3203285420944559E-2</c:v>
                </c:pt>
                <c:pt idx="3151">
                  <c:v>1.3203285420944559E-2</c:v>
                </c:pt>
                <c:pt idx="3152">
                  <c:v>1.3203285420944559E-2</c:v>
                </c:pt>
                <c:pt idx="3153">
                  <c:v>1.3203285420944559E-2</c:v>
                </c:pt>
                <c:pt idx="3154">
                  <c:v>1.3203285420944559E-2</c:v>
                </c:pt>
                <c:pt idx="3155">
                  <c:v>1.3203285420944559E-2</c:v>
                </c:pt>
                <c:pt idx="3156">
                  <c:v>1.3203285420944559E-2</c:v>
                </c:pt>
                <c:pt idx="3157">
                  <c:v>1.3203285420944559E-2</c:v>
                </c:pt>
                <c:pt idx="3158">
                  <c:v>1.3203285420944559E-2</c:v>
                </c:pt>
                <c:pt idx="3159">
                  <c:v>1.3203285420944559E-2</c:v>
                </c:pt>
                <c:pt idx="3160">
                  <c:v>1.3203285420944559E-2</c:v>
                </c:pt>
                <c:pt idx="3161">
                  <c:v>1.3203285420944559E-2</c:v>
                </c:pt>
                <c:pt idx="3162">
                  <c:v>1.3203285420944559E-2</c:v>
                </c:pt>
                <c:pt idx="3163">
                  <c:v>1.3203285420944559E-2</c:v>
                </c:pt>
                <c:pt idx="3164">
                  <c:v>1.3203285420944559E-2</c:v>
                </c:pt>
                <c:pt idx="3165">
                  <c:v>1.3203285420944559E-2</c:v>
                </c:pt>
                <c:pt idx="3166">
                  <c:v>1.3203285420944559E-2</c:v>
                </c:pt>
                <c:pt idx="3167">
                  <c:v>1.3203285420944559E-2</c:v>
                </c:pt>
                <c:pt idx="3168">
                  <c:v>1.3203285420944559E-2</c:v>
                </c:pt>
                <c:pt idx="3169">
                  <c:v>1.3203285420944559E-2</c:v>
                </c:pt>
                <c:pt idx="3170">
                  <c:v>1.3203285420944559E-2</c:v>
                </c:pt>
                <c:pt idx="3171">
                  <c:v>1.3203285420944559E-2</c:v>
                </c:pt>
                <c:pt idx="3172">
                  <c:v>1.3203285420944559E-2</c:v>
                </c:pt>
                <c:pt idx="3173">
                  <c:v>1.3203285420944559E-2</c:v>
                </c:pt>
                <c:pt idx="3174">
                  <c:v>1.3203285420944559E-2</c:v>
                </c:pt>
                <c:pt idx="3175">
                  <c:v>1.3203285420944559E-2</c:v>
                </c:pt>
                <c:pt idx="3176">
                  <c:v>1.3203285420944559E-2</c:v>
                </c:pt>
                <c:pt idx="3177">
                  <c:v>1.3203285420944559E-2</c:v>
                </c:pt>
                <c:pt idx="3178">
                  <c:v>1.3203285420944559E-2</c:v>
                </c:pt>
                <c:pt idx="3179">
                  <c:v>1.3203285420944559E-2</c:v>
                </c:pt>
                <c:pt idx="3180">
                  <c:v>1.3203285420944559E-2</c:v>
                </c:pt>
                <c:pt idx="3181">
                  <c:v>1.3203285420944559E-2</c:v>
                </c:pt>
                <c:pt idx="3182">
                  <c:v>1.3203285420944559E-2</c:v>
                </c:pt>
                <c:pt idx="3183">
                  <c:v>1.3203285420944559E-2</c:v>
                </c:pt>
                <c:pt idx="3184">
                  <c:v>1.3203285420944559E-2</c:v>
                </c:pt>
                <c:pt idx="3185">
                  <c:v>1.3203285420944559E-2</c:v>
                </c:pt>
                <c:pt idx="3186">
                  <c:v>1.3203285420944559E-2</c:v>
                </c:pt>
                <c:pt idx="3187">
                  <c:v>1.3203285420944559E-2</c:v>
                </c:pt>
                <c:pt idx="3188">
                  <c:v>1.3203285420944559E-2</c:v>
                </c:pt>
                <c:pt idx="3189">
                  <c:v>1.3203285420944559E-2</c:v>
                </c:pt>
                <c:pt idx="3190">
                  <c:v>1.3203285420944559E-2</c:v>
                </c:pt>
                <c:pt idx="3191">
                  <c:v>1.3203285420944559E-2</c:v>
                </c:pt>
                <c:pt idx="3192">
                  <c:v>1.3203285420944559E-2</c:v>
                </c:pt>
                <c:pt idx="3193">
                  <c:v>1.3203285420944559E-2</c:v>
                </c:pt>
                <c:pt idx="3194">
                  <c:v>1.3203285420944559E-2</c:v>
                </c:pt>
                <c:pt idx="3195">
                  <c:v>1.3203285420944559E-2</c:v>
                </c:pt>
                <c:pt idx="3196">
                  <c:v>1.3203285420944559E-2</c:v>
                </c:pt>
                <c:pt idx="3197">
                  <c:v>1.3203285420944559E-2</c:v>
                </c:pt>
                <c:pt idx="3198">
                  <c:v>1.3203285420944559E-2</c:v>
                </c:pt>
                <c:pt idx="3199">
                  <c:v>1.3203285420944559E-2</c:v>
                </c:pt>
                <c:pt idx="3200">
                  <c:v>1.3203285420944559E-2</c:v>
                </c:pt>
                <c:pt idx="3201">
                  <c:v>1.3203285420944559E-2</c:v>
                </c:pt>
                <c:pt idx="3202">
                  <c:v>1.3203285420944559E-2</c:v>
                </c:pt>
                <c:pt idx="3203">
                  <c:v>1.3203285420944559E-2</c:v>
                </c:pt>
                <c:pt idx="3204">
                  <c:v>1.3203285420944559E-2</c:v>
                </c:pt>
                <c:pt idx="3205">
                  <c:v>1.3203285420944559E-2</c:v>
                </c:pt>
                <c:pt idx="3206">
                  <c:v>1.3203285420944559E-2</c:v>
                </c:pt>
                <c:pt idx="3207">
                  <c:v>1.3203285420944559E-2</c:v>
                </c:pt>
                <c:pt idx="3208">
                  <c:v>1.3203285420944559E-2</c:v>
                </c:pt>
                <c:pt idx="3209">
                  <c:v>1.3203285420944559E-2</c:v>
                </c:pt>
                <c:pt idx="3210">
                  <c:v>1.3203285420944559E-2</c:v>
                </c:pt>
                <c:pt idx="3211">
                  <c:v>1.3203285420944559E-2</c:v>
                </c:pt>
                <c:pt idx="3212">
                  <c:v>1.3203285420944559E-2</c:v>
                </c:pt>
                <c:pt idx="3213">
                  <c:v>1.3207392197125257E-2</c:v>
                </c:pt>
                <c:pt idx="3214">
                  <c:v>1.3207392197125257E-2</c:v>
                </c:pt>
                <c:pt idx="3215">
                  <c:v>1.3207392197125257E-2</c:v>
                </c:pt>
                <c:pt idx="3216">
                  <c:v>1.3207392197125257E-2</c:v>
                </c:pt>
                <c:pt idx="3217">
                  <c:v>1.3207392197125257E-2</c:v>
                </c:pt>
                <c:pt idx="3218">
                  <c:v>1.3207392197125257E-2</c:v>
                </c:pt>
                <c:pt idx="3219">
                  <c:v>1.3207392197125257E-2</c:v>
                </c:pt>
                <c:pt idx="3220">
                  <c:v>1.3207392197125257E-2</c:v>
                </c:pt>
                <c:pt idx="3221">
                  <c:v>1.3207392197125257E-2</c:v>
                </c:pt>
                <c:pt idx="3222">
                  <c:v>1.3207392197125257E-2</c:v>
                </c:pt>
                <c:pt idx="3223">
                  <c:v>1.3207392197125257E-2</c:v>
                </c:pt>
                <c:pt idx="3224">
                  <c:v>1.3207392197125257E-2</c:v>
                </c:pt>
                <c:pt idx="3225">
                  <c:v>1.3207392197125257E-2</c:v>
                </c:pt>
                <c:pt idx="3226">
                  <c:v>1.3207392197125257E-2</c:v>
                </c:pt>
                <c:pt idx="3227">
                  <c:v>1.3207392197125257E-2</c:v>
                </c:pt>
                <c:pt idx="3228">
                  <c:v>1.3207392197125257E-2</c:v>
                </c:pt>
                <c:pt idx="3229">
                  <c:v>1.3207392197125257E-2</c:v>
                </c:pt>
                <c:pt idx="3230">
                  <c:v>1.3207392197125257E-2</c:v>
                </c:pt>
                <c:pt idx="3231">
                  <c:v>1.3207392197125257E-2</c:v>
                </c:pt>
                <c:pt idx="3232">
                  <c:v>1.3207392197125257E-2</c:v>
                </c:pt>
                <c:pt idx="3233">
                  <c:v>1.3207392197125257E-2</c:v>
                </c:pt>
                <c:pt idx="3234">
                  <c:v>1.3207392197125257E-2</c:v>
                </c:pt>
                <c:pt idx="3235">
                  <c:v>1.3207392197125257E-2</c:v>
                </c:pt>
                <c:pt idx="3236">
                  <c:v>1.3207392197125257E-2</c:v>
                </c:pt>
                <c:pt idx="3237">
                  <c:v>1.3207392197125257E-2</c:v>
                </c:pt>
                <c:pt idx="3238">
                  <c:v>1.3207392197125257E-2</c:v>
                </c:pt>
                <c:pt idx="3239">
                  <c:v>1.3207392197125257E-2</c:v>
                </c:pt>
                <c:pt idx="3240">
                  <c:v>1.3207392197125257E-2</c:v>
                </c:pt>
                <c:pt idx="3241">
                  <c:v>1.3207392197125257E-2</c:v>
                </c:pt>
                <c:pt idx="3242">
                  <c:v>1.3207392197125257E-2</c:v>
                </c:pt>
                <c:pt idx="3243">
                  <c:v>1.3207392197125257E-2</c:v>
                </c:pt>
                <c:pt idx="3244">
                  <c:v>1.3207392197125257E-2</c:v>
                </c:pt>
                <c:pt idx="3245">
                  <c:v>1.3207392197125257E-2</c:v>
                </c:pt>
                <c:pt idx="3246">
                  <c:v>1.3207392197125257E-2</c:v>
                </c:pt>
                <c:pt idx="3247">
                  <c:v>1.3207392197125257E-2</c:v>
                </c:pt>
                <c:pt idx="3248">
                  <c:v>1.3207392197125257E-2</c:v>
                </c:pt>
                <c:pt idx="3249">
                  <c:v>1.3207392197125257E-2</c:v>
                </c:pt>
                <c:pt idx="3250">
                  <c:v>1.3207392197125257E-2</c:v>
                </c:pt>
                <c:pt idx="3251">
                  <c:v>1.3207392197125257E-2</c:v>
                </c:pt>
                <c:pt idx="3252">
                  <c:v>1.3207392197125257E-2</c:v>
                </c:pt>
                <c:pt idx="3253">
                  <c:v>1.3207392197125257E-2</c:v>
                </c:pt>
                <c:pt idx="3254">
                  <c:v>1.3207392197125257E-2</c:v>
                </c:pt>
                <c:pt idx="3255">
                  <c:v>1.3207392197125257E-2</c:v>
                </c:pt>
                <c:pt idx="3256">
                  <c:v>1.3207392197125257E-2</c:v>
                </c:pt>
                <c:pt idx="3257">
                  <c:v>1.3207392197125257E-2</c:v>
                </c:pt>
                <c:pt idx="3258">
                  <c:v>1.3207392197125257E-2</c:v>
                </c:pt>
                <c:pt idx="3259">
                  <c:v>1.3207392197125257E-2</c:v>
                </c:pt>
                <c:pt idx="3260">
                  <c:v>1.3207392197125257E-2</c:v>
                </c:pt>
                <c:pt idx="3261">
                  <c:v>1.3207392197125257E-2</c:v>
                </c:pt>
                <c:pt idx="3262">
                  <c:v>1.3207392197125257E-2</c:v>
                </c:pt>
                <c:pt idx="3263">
                  <c:v>1.3207392197125257E-2</c:v>
                </c:pt>
                <c:pt idx="3264">
                  <c:v>1.3207392197125257E-2</c:v>
                </c:pt>
                <c:pt idx="3265">
                  <c:v>1.3207392197125257E-2</c:v>
                </c:pt>
                <c:pt idx="3266">
                  <c:v>1.3207392197125257E-2</c:v>
                </c:pt>
                <c:pt idx="3267">
                  <c:v>1.3207392197125257E-2</c:v>
                </c:pt>
                <c:pt idx="3268">
                  <c:v>1.3207392197125257E-2</c:v>
                </c:pt>
                <c:pt idx="3269">
                  <c:v>1.3207392197125257E-2</c:v>
                </c:pt>
                <c:pt idx="3270">
                  <c:v>1.3207392197125257E-2</c:v>
                </c:pt>
                <c:pt idx="3271">
                  <c:v>1.3207392197125257E-2</c:v>
                </c:pt>
                <c:pt idx="3272">
                  <c:v>1.3207392197125257E-2</c:v>
                </c:pt>
                <c:pt idx="3273">
                  <c:v>1.3207392197125257E-2</c:v>
                </c:pt>
                <c:pt idx="3274">
                  <c:v>1.3207392197125257E-2</c:v>
                </c:pt>
                <c:pt idx="3275">
                  <c:v>1.3207392197125257E-2</c:v>
                </c:pt>
                <c:pt idx="3276">
                  <c:v>1.3207392197125257E-2</c:v>
                </c:pt>
                <c:pt idx="3277">
                  <c:v>1.3207392197125257E-2</c:v>
                </c:pt>
                <c:pt idx="3278">
                  <c:v>1.3211498973305955E-2</c:v>
                </c:pt>
                <c:pt idx="3279">
                  <c:v>1.3211498973305955E-2</c:v>
                </c:pt>
                <c:pt idx="3280">
                  <c:v>1.3211498973305955E-2</c:v>
                </c:pt>
                <c:pt idx="3281">
                  <c:v>1.3211498973305955E-2</c:v>
                </c:pt>
                <c:pt idx="3282">
                  <c:v>1.3211498973305955E-2</c:v>
                </c:pt>
                <c:pt idx="3283">
                  <c:v>1.3211498973305955E-2</c:v>
                </c:pt>
                <c:pt idx="3284">
                  <c:v>1.3211498973305955E-2</c:v>
                </c:pt>
                <c:pt idx="3285">
                  <c:v>1.3211498973305955E-2</c:v>
                </c:pt>
                <c:pt idx="3286">
                  <c:v>1.3211498973305955E-2</c:v>
                </c:pt>
                <c:pt idx="3287">
                  <c:v>1.3211498973305955E-2</c:v>
                </c:pt>
                <c:pt idx="3288">
                  <c:v>1.3211498973305955E-2</c:v>
                </c:pt>
                <c:pt idx="3289">
                  <c:v>1.3211498973305955E-2</c:v>
                </c:pt>
                <c:pt idx="3290">
                  <c:v>1.3211498973305955E-2</c:v>
                </c:pt>
                <c:pt idx="3291">
                  <c:v>1.3211498973305955E-2</c:v>
                </c:pt>
                <c:pt idx="3292">
                  <c:v>1.3211498973305955E-2</c:v>
                </c:pt>
                <c:pt idx="3293">
                  <c:v>1.3211498973305955E-2</c:v>
                </c:pt>
                <c:pt idx="3294">
                  <c:v>1.3211498973305955E-2</c:v>
                </c:pt>
                <c:pt idx="3295">
                  <c:v>1.3211498973305955E-2</c:v>
                </c:pt>
                <c:pt idx="3296">
                  <c:v>1.3211498973305955E-2</c:v>
                </c:pt>
                <c:pt idx="3297">
                  <c:v>1.3211498973305955E-2</c:v>
                </c:pt>
                <c:pt idx="3298">
                  <c:v>1.3211498973305955E-2</c:v>
                </c:pt>
                <c:pt idx="3299">
                  <c:v>1.3211498973305955E-2</c:v>
                </c:pt>
                <c:pt idx="3300">
                  <c:v>1.3211498973305955E-2</c:v>
                </c:pt>
                <c:pt idx="3301">
                  <c:v>1.3211498973305955E-2</c:v>
                </c:pt>
                <c:pt idx="3302">
                  <c:v>1.3211498973305955E-2</c:v>
                </c:pt>
                <c:pt idx="3303">
                  <c:v>1.3211498973305955E-2</c:v>
                </c:pt>
                <c:pt idx="3304">
                  <c:v>1.3211498973305955E-2</c:v>
                </c:pt>
                <c:pt idx="3305">
                  <c:v>1.3211498973305955E-2</c:v>
                </c:pt>
                <c:pt idx="3306">
                  <c:v>1.3211498973305955E-2</c:v>
                </c:pt>
                <c:pt idx="3307">
                  <c:v>1.3211498973305955E-2</c:v>
                </c:pt>
                <c:pt idx="3308">
                  <c:v>1.3211498973305955E-2</c:v>
                </c:pt>
                <c:pt idx="3309">
                  <c:v>1.3211498973305955E-2</c:v>
                </c:pt>
                <c:pt idx="3310">
                  <c:v>1.3211498973305955E-2</c:v>
                </c:pt>
                <c:pt idx="3311">
                  <c:v>1.3211498973305955E-2</c:v>
                </c:pt>
                <c:pt idx="3312">
                  <c:v>1.3211498973305955E-2</c:v>
                </c:pt>
                <c:pt idx="3313">
                  <c:v>1.3211498973305955E-2</c:v>
                </c:pt>
                <c:pt idx="3314">
                  <c:v>1.3211498973305955E-2</c:v>
                </c:pt>
                <c:pt idx="3315">
                  <c:v>1.3211498973305955E-2</c:v>
                </c:pt>
                <c:pt idx="3316">
                  <c:v>1.3211498973305955E-2</c:v>
                </c:pt>
                <c:pt idx="3317">
                  <c:v>1.3211498973305955E-2</c:v>
                </c:pt>
                <c:pt idx="3318">
                  <c:v>1.3211498973305955E-2</c:v>
                </c:pt>
                <c:pt idx="3319">
                  <c:v>1.3211498973305955E-2</c:v>
                </c:pt>
                <c:pt idx="3320">
                  <c:v>1.3211498973305955E-2</c:v>
                </c:pt>
                <c:pt idx="3321">
                  <c:v>1.3211498973305955E-2</c:v>
                </c:pt>
                <c:pt idx="3322">
                  <c:v>1.3211498973305955E-2</c:v>
                </c:pt>
                <c:pt idx="3323">
                  <c:v>1.3211498973305955E-2</c:v>
                </c:pt>
                <c:pt idx="3324">
                  <c:v>1.3211498973305955E-2</c:v>
                </c:pt>
                <c:pt idx="3325">
                  <c:v>1.3211498973305955E-2</c:v>
                </c:pt>
                <c:pt idx="3326">
                  <c:v>1.3211498973305955E-2</c:v>
                </c:pt>
                <c:pt idx="3327">
                  <c:v>1.3211498973305955E-2</c:v>
                </c:pt>
                <c:pt idx="3328">
                  <c:v>1.3211498973305955E-2</c:v>
                </c:pt>
                <c:pt idx="3329">
                  <c:v>1.3211498973305955E-2</c:v>
                </c:pt>
                <c:pt idx="3330">
                  <c:v>1.3211498973305955E-2</c:v>
                </c:pt>
                <c:pt idx="3331">
                  <c:v>1.3211498973305955E-2</c:v>
                </c:pt>
                <c:pt idx="3332">
                  <c:v>1.3211498973305955E-2</c:v>
                </c:pt>
                <c:pt idx="3333">
                  <c:v>1.3211498973305955E-2</c:v>
                </c:pt>
                <c:pt idx="3334">
                  <c:v>1.3211498973305955E-2</c:v>
                </c:pt>
                <c:pt idx="3335">
                  <c:v>1.3211498973305955E-2</c:v>
                </c:pt>
                <c:pt idx="3336">
                  <c:v>1.3211498973305955E-2</c:v>
                </c:pt>
                <c:pt idx="3337">
                  <c:v>1.3211498973305955E-2</c:v>
                </c:pt>
                <c:pt idx="3338">
                  <c:v>1.3211498973305955E-2</c:v>
                </c:pt>
                <c:pt idx="3339">
                  <c:v>1.3211498973305955E-2</c:v>
                </c:pt>
                <c:pt idx="3340">
                  <c:v>1.3211498973305955E-2</c:v>
                </c:pt>
                <c:pt idx="3341">
                  <c:v>1.3215605749486653E-2</c:v>
                </c:pt>
                <c:pt idx="3342">
                  <c:v>1.3215605749486653E-2</c:v>
                </c:pt>
                <c:pt idx="3343">
                  <c:v>1.3215605749486653E-2</c:v>
                </c:pt>
                <c:pt idx="3344">
                  <c:v>1.3215605749486653E-2</c:v>
                </c:pt>
                <c:pt idx="3345">
                  <c:v>1.3215605749486653E-2</c:v>
                </c:pt>
                <c:pt idx="3346">
                  <c:v>1.3215605749486653E-2</c:v>
                </c:pt>
                <c:pt idx="3347">
                  <c:v>1.3215605749486653E-2</c:v>
                </c:pt>
                <c:pt idx="3348">
                  <c:v>1.3215605749486653E-2</c:v>
                </c:pt>
                <c:pt idx="3349">
                  <c:v>1.3215605749486653E-2</c:v>
                </c:pt>
                <c:pt idx="3350">
                  <c:v>1.3215605749486653E-2</c:v>
                </c:pt>
                <c:pt idx="3351">
                  <c:v>1.3215605749486653E-2</c:v>
                </c:pt>
                <c:pt idx="3352">
                  <c:v>1.3215605749486653E-2</c:v>
                </c:pt>
                <c:pt idx="3353">
                  <c:v>1.3215605749486653E-2</c:v>
                </c:pt>
                <c:pt idx="3354">
                  <c:v>1.3215605749486653E-2</c:v>
                </c:pt>
                <c:pt idx="3355">
                  <c:v>1.3215605749486653E-2</c:v>
                </c:pt>
                <c:pt idx="3356">
                  <c:v>1.3215605749486653E-2</c:v>
                </c:pt>
                <c:pt idx="3357">
                  <c:v>1.3215605749486653E-2</c:v>
                </c:pt>
                <c:pt idx="3358">
                  <c:v>1.3215605749486653E-2</c:v>
                </c:pt>
                <c:pt idx="3359">
                  <c:v>1.3215605749486653E-2</c:v>
                </c:pt>
                <c:pt idx="3360">
                  <c:v>1.3215605749486653E-2</c:v>
                </c:pt>
                <c:pt idx="3361">
                  <c:v>1.3215605749486653E-2</c:v>
                </c:pt>
                <c:pt idx="3362">
                  <c:v>1.3215605749486653E-2</c:v>
                </c:pt>
                <c:pt idx="3363">
                  <c:v>1.3215605749486653E-2</c:v>
                </c:pt>
                <c:pt idx="3364">
                  <c:v>1.3215605749486653E-2</c:v>
                </c:pt>
                <c:pt idx="3365">
                  <c:v>1.3215605749486653E-2</c:v>
                </c:pt>
                <c:pt idx="3366">
                  <c:v>1.3215605749486653E-2</c:v>
                </c:pt>
                <c:pt idx="3367">
                  <c:v>1.3215605749486653E-2</c:v>
                </c:pt>
                <c:pt idx="3368">
                  <c:v>1.3215605749486653E-2</c:v>
                </c:pt>
                <c:pt idx="3369">
                  <c:v>1.3215605749486653E-2</c:v>
                </c:pt>
                <c:pt idx="3370">
                  <c:v>1.3215605749486653E-2</c:v>
                </c:pt>
                <c:pt idx="3371">
                  <c:v>1.3215605749486653E-2</c:v>
                </c:pt>
                <c:pt idx="3372">
                  <c:v>1.3215605749486653E-2</c:v>
                </c:pt>
                <c:pt idx="3373">
                  <c:v>1.3215605749486653E-2</c:v>
                </c:pt>
                <c:pt idx="3374">
                  <c:v>1.3215605749486653E-2</c:v>
                </c:pt>
                <c:pt idx="3375">
                  <c:v>1.3215605749486653E-2</c:v>
                </c:pt>
                <c:pt idx="3376">
                  <c:v>1.3215605749486653E-2</c:v>
                </c:pt>
                <c:pt idx="3377">
                  <c:v>1.3215605749486653E-2</c:v>
                </c:pt>
                <c:pt idx="3378">
                  <c:v>1.3215605749486653E-2</c:v>
                </c:pt>
                <c:pt idx="3379">
                  <c:v>1.3215605749486653E-2</c:v>
                </c:pt>
                <c:pt idx="3380">
                  <c:v>1.3215605749486653E-2</c:v>
                </c:pt>
                <c:pt idx="3381">
                  <c:v>1.3215605749486653E-2</c:v>
                </c:pt>
                <c:pt idx="3382">
                  <c:v>1.3215605749486653E-2</c:v>
                </c:pt>
                <c:pt idx="3383">
                  <c:v>1.3215605749486653E-2</c:v>
                </c:pt>
                <c:pt idx="3384">
                  <c:v>1.3215605749486653E-2</c:v>
                </c:pt>
                <c:pt idx="3385">
                  <c:v>1.3215605749486653E-2</c:v>
                </c:pt>
                <c:pt idx="3386">
                  <c:v>1.3215605749486653E-2</c:v>
                </c:pt>
                <c:pt idx="3387">
                  <c:v>1.3215605749486653E-2</c:v>
                </c:pt>
                <c:pt idx="3388">
                  <c:v>1.3215605749486653E-2</c:v>
                </c:pt>
                <c:pt idx="3389">
                  <c:v>1.3215605749486653E-2</c:v>
                </c:pt>
                <c:pt idx="3390">
                  <c:v>1.3215605749486653E-2</c:v>
                </c:pt>
                <c:pt idx="3391">
                  <c:v>1.3215605749486653E-2</c:v>
                </c:pt>
                <c:pt idx="3392">
                  <c:v>1.3215605749486653E-2</c:v>
                </c:pt>
                <c:pt idx="3393">
                  <c:v>1.3215605749486653E-2</c:v>
                </c:pt>
                <c:pt idx="3394">
                  <c:v>1.3215605749486653E-2</c:v>
                </c:pt>
                <c:pt idx="3395">
                  <c:v>1.3215605749486653E-2</c:v>
                </c:pt>
                <c:pt idx="3396">
                  <c:v>1.3215605749486653E-2</c:v>
                </c:pt>
                <c:pt idx="3397">
                  <c:v>1.3215605749486653E-2</c:v>
                </c:pt>
                <c:pt idx="3398">
                  <c:v>1.3215605749486653E-2</c:v>
                </c:pt>
                <c:pt idx="3399">
                  <c:v>1.3215605749486653E-2</c:v>
                </c:pt>
                <c:pt idx="3400">
                  <c:v>1.3215605749486653E-2</c:v>
                </c:pt>
                <c:pt idx="3401">
                  <c:v>1.3215605749486653E-2</c:v>
                </c:pt>
                <c:pt idx="3402">
                  <c:v>1.3215605749486653E-2</c:v>
                </c:pt>
                <c:pt idx="3403">
                  <c:v>1.3215605749486653E-2</c:v>
                </c:pt>
                <c:pt idx="3404">
                  <c:v>1.3215605749486653E-2</c:v>
                </c:pt>
                <c:pt idx="3405">
                  <c:v>1.3215605749486653E-2</c:v>
                </c:pt>
                <c:pt idx="3406">
                  <c:v>1.3215605749486653E-2</c:v>
                </c:pt>
                <c:pt idx="3407">
                  <c:v>1.3215605749486653E-2</c:v>
                </c:pt>
                <c:pt idx="3408">
                  <c:v>1.3215605749486653E-2</c:v>
                </c:pt>
                <c:pt idx="3409">
                  <c:v>1.3215605749486653E-2</c:v>
                </c:pt>
                <c:pt idx="3410">
                  <c:v>1.3215605749486653E-2</c:v>
                </c:pt>
                <c:pt idx="3411">
                  <c:v>1.3215605749486653E-2</c:v>
                </c:pt>
                <c:pt idx="3412">
                  <c:v>1.3215605749486653E-2</c:v>
                </c:pt>
                <c:pt idx="3413">
                  <c:v>1.3215605749486653E-2</c:v>
                </c:pt>
                <c:pt idx="3414">
                  <c:v>1.3215605749486653E-2</c:v>
                </c:pt>
                <c:pt idx="3415">
                  <c:v>1.3219712525667351E-2</c:v>
                </c:pt>
                <c:pt idx="3416">
                  <c:v>1.3219712525667351E-2</c:v>
                </c:pt>
                <c:pt idx="3417">
                  <c:v>1.3219712525667351E-2</c:v>
                </c:pt>
                <c:pt idx="3418">
                  <c:v>1.3219712525667351E-2</c:v>
                </c:pt>
                <c:pt idx="3419">
                  <c:v>1.3219712525667351E-2</c:v>
                </c:pt>
                <c:pt idx="3420">
                  <c:v>1.3219712525667351E-2</c:v>
                </c:pt>
                <c:pt idx="3421">
                  <c:v>1.3219712525667351E-2</c:v>
                </c:pt>
                <c:pt idx="3422">
                  <c:v>1.3219712525667351E-2</c:v>
                </c:pt>
                <c:pt idx="3423">
                  <c:v>1.3219712525667351E-2</c:v>
                </c:pt>
                <c:pt idx="3424">
                  <c:v>1.3219712525667351E-2</c:v>
                </c:pt>
                <c:pt idx="3425">
                  <c:v>1.3219712525667351E-2</c:v>
                </c:pt>
                <c:pt idx="3426">
                  <c:v>1.3219712525667351E-2</c:v>
                </c:pt>
                <c:pt idx="3427">
                  <c:v>1.3219712525667351E-2</c:v>
                </c:pt>
                <c:pt idx="3428">
                  <c:v>1.3219712525667351E-2</c:v>
                </c:pt>
                <c:pt idx="3429">
                  <c:v>1.3219712525667351E-2</c:v>
                </c:pt>
                <c:pt idx="3430">
                  <c:v>1.3219712525667351E-2</c:v>
                </c:pt>
                <c:pt idx="3431">
                  <c:v>1.3219712525667351E-2</c:v>
                </c:pt>
                <c:pt idx="3432">
                  <c:v>1.3219712525667351E-2</c:v>
                </c:pt>
                <c:pt idx="3433">
                  <c:v>1.3219712525667351E-2</c:v>
                </c:pt>
                <c:pt idx="3434">
                  <c:v>1.3219712525667351E-2</c:v>
                </c:pt>
                <c:pt idx="3435">
                  <c:v>1.3219712525667351E-2</c:v>
                </c:pt>
                <c:pt idx="3436">
                  <c:v>1.3219712525667351E-2</c:v>
                </c:pt>
                <c:pt idx="3437">
                  <c:v>1.3219712525667351E-2</c:v>
                </c:pt>
                <c:pt idx="3438">
                  <c:v>1.3219712525667351E-2</c:v>
                </c:pt>
                <c:pt idx="3439">
                  <c:v>1.3219712525667351E-2</c:v>
                </c:pt>
                <c:pt idx="3440">
                  <c:v>1.3219712525667351E-2</c:v>
                </c:pt>
                <c:pt idx="3441">
                  <c:v>1.3219712525667351E-2</c:v>
                </c:pt>
                <c:pt idx="3442">
                  <c:v>1.3219712525667351E-2</c:v>
                </c:pt>
                <c:pt idx="3443">
                  <c:v>1.3219712525667351E-2</c:v>
                </c:pt>
                <c:pt idx="3444">
                  <c:v>1.3219712525667351E-2</c:v>
                </c:pt>
                <c:pt idx="3445">
                  <c:v>1.3219712525667351E-2</c:v>
                </c:pt>
                <c:pt idx="3446">
                  <c:v>1.3219712525667351E-2</c:v>
                </c:pt>
                <c:pt idx="3447">
                  <c:v>1.3219712525667351E-2</c:v>
                </c:pt>
                <c:pt idx="3448">
                  <c:v>1.3219712525667351E-2</c:v>
                </c:pt>
                <c:pt idx="3449">
                  <c:v>1.3219712525667351E-2</c:v>
                </c:pt>
                <c:pt idx="3450">
                  <c:v>1.3219712525667351E-2</c:v>
                </c:pt>
                <c:pt idx="3451">
                  <c:v>1.3219712525667351E-2</c:v>
                </c:pt>
                <c:pt idx="3452">
                  <c:v>1.3219712525667351E-2</c:v>
                </c:pt>
                <c:pt idx="3453">
                  <c:v>1.3219712525667351E-2</c:v>
                </c:pt>
                <c:pt idx="3454">
                  <c:v>1.3219712525667351E-2</c:v>
                </c:pt>
                <c:pt idx="3455">
                  <c:v>1.3219712525667351E-2</c:v>
                </c:pt>
                <c:pt idx="3456">
                  <c:v>1.3219712525667351E-2</c:v>
                </c:pt>
                <c:pt idx="3457">
                  <c:v>1.3219712525667351E-2</c:v>
                </c:pt>
                <c:pt idx="3458">
                  <c:v>1.3219712525667351E-2</c:v>
                </c:pt>
                <c:pt idx="3459">
                  <c:v>1.3219712525667351E-2</c:v>
                </c:pt>
                <c:pt idx="3460">
                  <c:v>1.3219712525667351E-2</c:v>
                </c:pt>
                <c:pt idx="3461">
                  <c:v>1.3219712525667351E-2</c:v>
                </c:pt>
                <c:pt idx="3462">
                  <c:v>1.3219712525667351E-2</c:v>
                </c:pt>
                <c:pt idx="3463">
                  <c:v>1.3219712525667351E-2</c:v>
                </c:pt>
                <c:pt idx="3464">
                  <c:v>1.3219712525667351E-2</c:v>
                </c:pt>
                <c:pt idx="3465">
                  <c:v>1.3219712525667351E-2</c:v>
                </c:pt>
                <c:pt idx="3466">
                  <c:v>1.3219712525667351E-2</c:v>
                </c:pt>
                <c:pt idx="3467">
                  <c:v>1.3219712525667351E-2</c:v>
                </c:pt>
                <c:pt idx="3468">
                  <c:v>1.3219712525667351E-2</c:v>
                </c:pt>
                <c:pt idx="3469">
                  <c:v>1.3219712525667351E-2</c:v>
                </c:pt>
                <c:pt idx="3470">
                  <c:v>1.3219712525667351E-2</c:v>
                </c:pt>
                <c:pt idx="3471">
                  <c:v>1.3219712525667351E-2</c:v>
                </c:pt>
                <c:pt idx="3472">
                  <c:v>1.3219712525667351E-2</c:v>
                </c:pt>
                <c:pt idx="3473">
                  <c:v>1.3219712525667351E-2</c:v>
                </c:pt>
                <c:pt idx="3474">
                  <c:v>1.3219712525667351E-2</c:v>
                </c:pt>
                <c:pt idx="3475">
                  <c:v>1.3219712525667351E-2</c:v>
                </c:pt>
                <c:pt idx="3476">
                  <c:v>1.3219712525667351E-2</c:v>
                </c:pt>
                <c:pt idx="3477">
                  <c:v>1.3219712525667351E-2</c:v>
                </c:pt>
                <c:pt idx="3478">
                  <c:v>1.3219712525667351E-2</c:v>
                </c:pt>
                <c:pt idx="3479">
                  <c:v>1.3219712525667351E-2</c:v>
                </c:pt>
                <c:pt idx="3480">
                  <c:v>1.3219712525667351E-2</c:v>
                </c:pt>
                <c:pt idx="3481">
                  <c:v>1.3219712525667351E-2</c:v>
                </c:pt>
                <c:pt idx="3482">
                  <c:v>1.3219712525667351E-2</c:v>
                </c:pt>
                <c:pt idx="3483">
                  <c:v>1.3219712525667351E-2</c:v>
                </c:pt>
                <c:pt idx="3484">
                  <c:v>1.3219712525667351E-2</c:v>
                </c:pt>
                <c:pt idx="3485">
                  <c:v>1.3219712525667351E-2</c:v>
                </c:pt>
                <c:pt idx="3486">
                  <c:v>1.3219712525667351E-2</c:v>
                </c:pt>
                <c:pt idx="3487">
                  <c:v>1.3219712525667351E-2</c:v>
                </c:pt>
                <c:pt idx="3488">
                  <c:v>1.3219712525667351E-2</c:v>
                </c:pt>
                <c:pt idx="3489">
                  <c:v>1.3219712525667351E-2</c:v>
                </c:pt>
                <c:pt idx="3490">
                  <c:v>1.3219712525667351E-2</c:v>
                </c:pt>
                <c:pt idx="3491">
                  <c:v>1.3219712525667351E-2</c:v>
                </c:pt>
                <c:pt idx="3492">
                  <c:v>1.3219712525667351E-2</c:v>
                </c:pt>
                <c:pt idx="3493">
                  <c:v>1.3219712525667351E-2</c:v>
                </c:pt>
                <c:pt idx="3494">
                  <c:v>1.3219712525667351E-2</c:v>
                </c:pt>
                <c:pt idx="3495">
                  <c:v>1.322381930184805E-2</c:v>
                </c:pt>
                <c:pt idx="3496">
                  <c:v>1.322381930184805E-2</c:v>
                </c:pt>
                <c:pt idx="3497">
                  <c:v>1.322381930184805E-2</c:v>
                </c:pt>
                <c:pt idx="3498">
                  <c:v>1.322381930184805E-2</c:v>
                </c:pt>
                <c:pt idx="3499">
                  <c:v>1.322381930184805E-2</c:v>
                </c:pt>
                <c:pt idx="3500">
                  <c:v>1.322381930184805E-2</c:v>
                </c:pt>
                <c:pt idx="3501">
                  <c:v>1.322381930184805E-2</c:v>
                </c:pt>
                <c:pt idx="3502">
                  <c:v>1.322381930184805E-2</c:v>
                </c:pt>
                <c:pt idx="3503">
                  <c:v>1.322381930184805E-2</c:v>
                </c:pt>
                <c:pt idx="3504">
                  <c:v>1.322381930184805E-2</c:v>
                </c:pt>
                <c:pt idx="3505">
                  <c:v>1.322381930184805E-2</c:v>
                </c:pt>
                <c:pt idx="3506">
                  <c:v>1.322381930184805E-2</c:v>
                </c:pt>
                <c:pt idx="3507">
                  <c:v>1.322381930184805E-2</c:v>
                </c:pt>
                <c:pt idx="3508">
                  <c:v>1.322381930184805E-2</c:v>
                </c:pt>
                <c:pt idx="3509">
                  <c:v>1.322381930184805E-2</c:v>
                </c:pt>
                <c:pt idx="3510">
                  <c:v>1.322381930184805E-2</c:v>
                </c:pt>
                <c:pt idx="3511">
                  <c:v>1.322381930184805E-2</c:v>
                </c:pt>
                <c:pt idx="3512">
                  <c:v>1.322381930184805E-2</c:v>
                </c:pt>
                <c:pt idx="3513">
                  <c:v>1.322381930184805E-2</c:v>
                </c:pt>
                <c:pt idx="3514">
                  <c:v>1.322381930184805E-2</c:v>
                </c:pt>
                <c:pt idx="3515">
                  <c:v>1.322381930184805E-2</c:v>
                </c:pt>
                <c:pt idx="3516">
                  <c:v>1.322381930184805E-2</c:v>
                </c:pt>
                <c:pt idx="3517">
                  <c:v>1.322381930184805E-2</c:v>
                </c:pt>
                <c:pt idx="3518">
                  <c:v>1.322381930184805E-2</c:v>
                </c:pt>
                <c:pt idx="3519">
                  <c:v>1.322381930184805E-2</c:v>
                </c:pt>
                <c:pt idx="3520">
                  <c:v>1.322381930184805E-2</c:v>
                </c:pt>
                <c:pt idx="3521">
                  <c:v>1.322381930184805E-2</c:v>
                </c:pt>
                <c:pt idx="3522">
                  <c:v>1.322381930184805E-2</c:v>
                </c:pt>
                <c:pt idx="3523">
                  <c:v>1.322381930184805E-2</c:v>
                </c:pt>
                <c:pt idx="3524">
                  <c:v>1.322381930184805E-2</c:v>
                </c:pt>
                <c:pt idx="3525">
                  <c:v>1.322381930184805E-2</c:v>
                </c:pt>
                <c:pt idx="3526">
                  <c:v>1.322381930184805E-2</c:v>
                </c:pt>
                <c:pt idx="3527">
                  <c:v>1.322381930184805E-2</c:v>
                </c:pt>
                <c:pt idx="3528">
                  <c:v>1.322381930184805E-2</c:v>
                </c:pt>
                <c:pt idx="3529">
                  <c:v>1.322381930184805E-2</c:v>
                </c:pt>
                <c:pt idx="3530">
                  <c:v>1.322381930184805E-2</c:v>
                </c:pt>
                <c:pt idx="3531">
                  <c:v>1.322381930184805E-2</c:v>
                </c:pt>
                <c:pt idx="3532">
                  <c:v>1.322381930184805E-2</c:v>
                </c:pt>
                <c:pt idx="3533">
                  <c:v>1.322381930184805E-2</c:v>
                </c:pt>
                <c:pt idx="3534">
                  <c:v>1.322381930184805E-2</c:v>
                </c:pt>
                <c:pt idx="3535">
                  <c:v>1.322381930184805E-2</c:v>
                </c:pt>
                <c:pt idx="3536">
                  <c:v>1.322381930184805E-2</c:v>
                </c:pt>
                <c:pt idx="3537">
                  <c:v>1.322381930184805E-2</c:v>
                </c:pt>
                <c:pt idx="3538">
                  <c:v>1.322381930184805E-2</c:v>
                </c:pt>
                <c:pt idx="3539">
                  <c:v>1.322381930184805E-2</c:v>
                </c:pt>
                <c:pt idx="3540">
                  <c:v>1.322381930184805E-2</c:v>
                </c:pt>
                <c:pt idx="3541">
                  <c:v>1.322381930184805E-2</c:v>
                </c:pt>
                <c:pt idx="3542">
                  <c:v>1.322381930184805E-2</c:v>
                </c:pt>
                <c:pt idx="3543">
                  <c:v>1.322381930184805E-2</c:v>
                </c:pt>
                <c:pt idx="3544">
                  <c:v>1.322381930184805E-2</c:v>
                </c:pt>
                <c:pt idx="3545">
                  <c:v>1.322381930184805E-2</c:v>
                </c:pt>
                <c:pt idx="3546">
                  <c:v>1.322381930184805E-2</c:v>
                </c:pt>
                <c:pt idx="3547">
                  <c:v>1.322381930184805E-2</c:v>
                </c:pt>
                <c:pt idx="3548">
                  <c:v>1.322381930184805E-2</c:v>
                </c:pt>
                <c:pt idx="3549">
                  <c:v>1.322381930184805E-2</c:v>
                </c:pt>
                <c:pt idx="3550">
                  <c:v>1.322381930184805E-2</c:v>
                </c:pt>
                <c:pt idx="3551">
                  <c:v>1.322381930184805E-2</c:v>
                </c:pt>
                <c:pt idx="3552">
                  <c:v>1.322381930184805E-2</c:v>
                </c:pt>
                <c:pt idx="3553">
                  <c:v>1.322381930184805E-2</c:v>
                </c:pt>
                <c:pt idx="3554">
                  <c:v>1.322381930184805E-2</c:v>
                </c:pt>
                <c:pt idx="3555">
                  <c:v>1.322381930184805E-2</c:v>
                </c:pt>
                <c:pt idx="3556">
                  <c:v>1.322381930184805E-2</c:v>
                </c:pt>
                <c:pt idx="3557">
                  <c:v>1.322381930184805E-2</c:v>
                </c:pt>
                <c:pt idx="3558">
                  <c:v>1.322381930184805E-2</c:v>
                </c:pt>
                <c:pt idx="3559">
                  <c:v>1.322381930184805E-2</c:v>
                </c:pt>
                <c:pt idx="3560">
                  <c:v>1.322381930184805E-2</c:v>
                </c:pt>
                <c:pt idx="3561">
                  <c:v>1.322381930184805E-2</c:v>
                </c:pt>
                <c:pt idx="3562">
                  <c:v>1.322381930184805E-2</c:v>
                </c:pt>
                <c:pt idx="3563">
                  <c:v>1.322381930184805E-2</c:v>
                </c:pt>
                <c:pt idx="3564">
                  <c:v>1.322381930184805E-2</c:v>
                </c:pt>
                <c:pt idx="3565">
                  <c:v>1.322381930184805E-2</c:v>
                </c:pt>
                <c:pt idx="3566">
                  <c:v>1.322381930184805E-2</c:v>
                </c:pt>
                <c:pt idx="3567">
                  <c:v>1.322381930184805E-2</c:v>
                </c:pt>
                <c:pt idx="3568">
                  <c:v>1.322381930184805E-2</c:v>
                </c:pt>
                <c:pt idx="3569">
                  <c:v>1.322381930184805E-2</c:v>
                </c:pt>
                <c:pt idx="3570">
                  <c:v>1.322381930184805E-2</c:v>
                </c:pt>
                <c:pt idx="3571">
                  <c:v>1.3227926078028748E-2</c:v>
                </c:pt>
                <c:pt idx="3572">
                  <c:v>1.3227926078028748E-2</c:v>
                </c:pt>
                <c:pt idx="3573">
                  <c:v>1.3227926078028748E-2</c:v>
                </c:pt>
                <c:pt idx="3574">
                  <c:v>1.3227926078028748E-2</c:v>
                </c:pt>
                <c:pt idx="3575">
                  <c:v>1.3227926078028748E-2</c:v>
                </c:pt>
                <c:pt idx="3576">
                  <c:v>1.3227926078028748E-2</c:v>
                </c:pt>
                <c:pt idx="3577">
                  <c:v>1.3227926078028748E-2</c:v>
                </c:pt>
                <c:pt idx="3578">
                  <c:v>1.3227926078028748E-2</c:v>
                </c:pt>
                <c:pt idx="3579">
                  <c:v>1.3227926078028748E-2</c:v>
                </c:pt>
                <c:pt idx="3580">
                  <c:v>1.3227926078028748E-2</c:v>
                </c:pt>
                <c:pt idx="3581">
                  <c:v>1.3227926078028748E-2</c:v>
                </c:pt>
                <c:pt idx="3582">
                  <c:v>1.3227926078028748E-2</c:v>
                </c:pt>
                <c:pt idx="3583">
                  <c:v>1.3227926078028748E-2</c:v>
                </c:pt>
                <c:pt idx="3584">
                  <c:v>1.3227926078028748E-2</c:v>
                </c:pt>
                <c:pt idx="3585">
                  <c:v>1.3227926078028748E-2</c:v>
                </c:pt>
                <c:pt idx="3586">
                  <c:v>1.3227926078028748E-2</c:v>
                </c:pt>
                <c:pt idx="3587">
                  <c:v>1.3227926078028748E-2</c:v>
                </c:pt>
                <c:pt idx="3588">
                  <c:v>1.3227926078028748E-2</c:v>
                </c:pt>
                <c:pt idx="3589">
                  <c:v>1.3227926078028748E-2</c:v>
                </c:pt>
                <c:pt idx="3590">
                  <c:v>1.3227926078028748E-2</c:v>
                </c:pt>
                <c:pt idx="3591">
                  <c:v>1.3227926078028748E-2</c:v>
                </c:pt>
                <c:pt idx="3592">
                  <c:v>1.3227926078028748E-2</c:v>
                </c:pt>
                <c:pt idx="3593">
                  <c:v>1.3227926078028748E-2</c:v>
                </c:pt>
                <c:pt idx="3594">
                  <c:v>1.3227926078028748E-2</c:v>
                </c:pt>
                <c:pt idx="3595">
                  <c:v>1.3227926078028748E-2</c:v>
                </c:pt>
                <c:pt idx="3596">
                  <c:v>1.3227926078028748E-2</c:v>
                </c:pt>
                <c:pt idx="3597">
                  <c:v>1.3227926078028748E-2</c:v>
                </c:pt>
                <c:pt idx="3598">
                  <c:v>1.3227926078028748E-2</c:v>
                </c:pt>
                <c:pt idx="3599">
                  <c:v>1.3227926078028748E-2</c:v>
                </c:pt>
                <c:pt idx="3600">
                  <c:v>1.3227926078028748E-2</c:v>
                </c:pt>
                <c:pt idx="3601">
                  <c:v>1.3227926078028748E-2</c:v>
                </c:pt>
                <c:pt idx="3602">
                  <c:v>1.3227926078028748E-2</c:v>
                </c:pt>
                <c:pt idx="3603">
                  <c:v>1.3227926078028748E-2</c:v>
                </c:pt>
                <c:pt idx="3604">
                  <c:v>1.3227926078028748E-2</c:v>
                </c:pt>
                <c:pt idx="3605">
                  <c:v>1.3227926078028748E-2</c:v>
                </c:pt>
                <c:pt idx="3606">
                  <c:v>1.3227926078028748E-2</c:v>
                </c:pt>
                <c:pt idx="3607">
                  <c:v>1.3227926078028748E-2</c:v>
                </c:pt>
                <c:pt idx="3608">
                  <c:v>1.3227926078028748E-2</c:v>
                </c:pt>
                <c:pt idx="3609">
                  <c:v>1.3227926078028748E-2</c:v>
                </c:pt>
                <c:pt idx="3610">
                  <c:v>1.3227926078028748E-2</c:v>
                </c:pt>
                <c:pt idx="3611">
                  <c:v>1.3227926078028748E-2</c:v>
                </c:pt>
                <c:pt idx="3612">
                  <c:v>1.3227926078028748E-2</c:v>
                </c:pt>
                <c:pt idx="3613">
                  <c:v>1.3227926078028748E-2</c:v>
                </c:pt>
                <c:pt idx="3614">
                  <c:v>1.3227926078028748E-2</c:v>
                </c:pt>
                <c:pt idx="3615">
                  <c:v>1.3227926078028748E-2</c:v>
                </c:pt>
                <c:pt idx="3616">
                  <c:v>1.3227926078028748E-2</c:v>
                </c:pt>
                <c:pt idx="3617">
                  <c:v>1.3227926078028748E-2</c:v>
                </c:pt>
                <c:pt idx="3618">
                  <c:v>1.3227926078028748E-2</c:v>
                </c:pt>
                <c:pt idx="3619">
                  <c:v>1.3227926078028748E-2</c:v>
                </c:pt>
                <c:pt idx="3620">
                  <c:v>1.3227926078028748E-2</c:v>
                </c:pt>
                <c:pt idx="3621">
                  <c:v>1.3227926078028748E-2</c:v>
                </c:pt>
                <c:pt idx="3622">
                  <c:v>1.3227926078028748E-2</c:v>
                </c:pt>
                <c:pt idx="3623">
                  <c:v>1.3227926078028748E-2</c:v>
                </c:pt>
                <c:pt idx="3624">
                  <c:v>1.3227926078028748E-2</c:v>
                </c:pt>
                <c:pt idx="3625">
                  <c:v>1.3227926078028748E-2</c:v>
                </c:pt>
                <c:pt idx="3626">
                  <c:v>1.3227926078028748E-2</c:v>
                </c:pt>
                <c:pt idx="3627">
                  <c:v>1.3227926078028748E-2</c:v>
                </c:pt>
                <c:pt idx="3628">
                  <c:v>1.3227926078028748E-2</c:v>
                </c:pt>
                <c:pt idx="3629">
                  <c:v>1.3227926078028748E-2</c:v>
                </c:pt>
                <c:pt idx="3630">
                  <c:v>1.3227926078028748E-2</c:v>
                </c:pt>
                <c:pt idx="3631">
                  <c:v>1.3227926078028748E-2</c:v>
                </c:pt>
                <c:pt idx="3632">
                  <c:v>1.3227926078028748E-2</c:v>
                </c:pt>
                <c:pt idx="3633">
                  <c:v>1.3227926078028748E-2</c:v>
                </c:pt>
                <c:pt idx="3634">
                  <c:v>1.3227926078028748E-2</c:v>
                </c:pt>
                <c:pt idx="3635">
                  <c:v>1.3227926078028748E-2</c:v>
                </c:pt>
                <c:pt idx="3636">
                  <c:v>1.3227926078028748E-2</c:v>
                </c:pt>
                <c:pt idx="3637">
                  <c:v>1.3227926078028748E-2</c:v>
                </c:pt>
                <c:pt idx="3638">
                  <c:v>1.3227926078028748E-2</c:v>
                </c:pt>
                <c:pt idx="3639">
                  <c:v>1.3227926078028748E-2</c:v>
                </c:pt>
                <c:pt idx="3640">
                  <c:v>1.3227926078028748E-2</c:v>
                </c:pt>
                <c:pt idx="3641">
                  <c:v>1.3227926078028748E-2</c:v>
                </c:pt>
                <c:pt idx="3642">
                  <c:v>1.3227926078028748E-2</c:v>
                </c:pt>
                <c:pt idx="3643">
                  <c:v>1.3227926078028748E-2</c:v>
                </c:pt>
                <c:pt idx="3644">
                  <c:v>1.3227926078028748E-2</c:v>
                </c:pt>
                <c:pt idx="3645">
                  <c:v>1.3227926078028748E-2</c:v>
                </c:pt>
                <c:pt idx="3646">
                  <c:v>1.3227926078028748E-2</c:v>
                </c:pt>
                <c:pt idx="3647">
                  <c:v>1.3232032854209446E-2</c:v>
                </c:pt>
                <c:pt idx="3648">
                  <c:v>1.3232032854209446E-2</c:v>
                </c:pt>
                <c:pt idx="3649">
                  <c:v>1.3232032854209446E-2</c:v>
                </c:pt>
                <c:pt idx="3650">
                  <c:v>1.3232032854209446E-2</c:v>
                </c:pt>
                <c:pt idx="3651">
                  <c:v>1.3232032854209446E-2</c:v>
                </c:pt>
                <c:pt idx="3652">
                  <c:v>1.3232032854209446E-2</c:v>
                </c:pt>
                <c:pt idx="3653">
                  <c:v>1.3232032854209446E-2</c:v>
                </c:pt>
                <c:pt idx="3654">
                  <c:v>1.3232032854209446E-2</c:v>
                </c:pt>
                <c:pt idx="3655">
                  <c:v>1.3232032854209446E-2</c:v>
                </c:pt>
                <c:pt idx="3656">
                  <c:v>1.3232032854209446E-2</c:v>
                </c:pt>
                <c:pt idx="3657">
                  <c:v>1.3232032854209446E-2</c:v>
                </c:pt>
                <c:pt idx="3658">
                  <c:v>1.3232032854209446E-2</c:v>
                </c:pt>
                <c:pt idx="3659">
                  <c:v>1.3232032854209446E-2</c:v>
                </c:pt>
                <c:pt idx="3660">
                  <c:v>1.3232032854209446E-2</c:v>
                </c:pt>
                <c:pt idx="3661">
                  <c:v>1.3232032854209446E-2</c:v>
                </c:pt>
                <c:pt idx="3662">
                  <c:v>1.3232032854209446E-2</c:v>
                </c:pt>
                <c:pt idx="3663">
                  <c:v>1.3232032854209446E-2</c:v>
                </c:pt>
                <c:pt idx="3664">
                  <c:v>1.3232032854209446E-2</c:v>
                </c:pt>
                <c:pt idx="3665">
                  <c:v>1.3232032854209446E-2</c:v>
                </c:pt>
                <c:pt idx="3666">
                  <c:v>1.3232032854209446E-2</c:v>
                </c:pt>
                <c:pt idx="3667">
                  <c:v>1.3232032854209446E-2</c:v>
                </c:pt>
                <c:pt idx="3668">
                  <c:v>1.3232032854209446E-2</c:v>
                </c:pt>
                <c:pt idx="3669">
                  <c:v>1.3232032854209446E-2</c:v>
                </c:pt>
                <c:pt idx="3670">
                  <c:v>1.3232032854209446E-2</c:v>
                </c:pt>
                <c:pt idx="3671">
                  <c:v>1.3232032854209446E-2</c:v>
                </c:pt>
                <c:pt idx="3672">
                  <c:v>1.3232032854209446E-2</c:v>
                </c:pt>
                <c:pt idx="3673">
                  <c:v>1.3232032854209446E-2</c:v>
                </c:pt>
                <c:pt idx="3674">
                  <c:v>1.3232032854209446E-2</c:v>
                </c:pt>
                <c:pt idx="3675">
                  <c:v>1.3232032854209446E-2</c:v>
                </c:pt>
                <c:pt idx="3676">
                  <c:v>1.3232032854209446E-2</c:v>
                </c:pt>
                <c:pt idx="3677">
                  <c:v>1.3232032854209446E-2</c:v>
                </c:pt>
                <c:pt idx="3678">
                  <c:v>1.3232032854209446E-2</c:v>
                </c:pt>
                <c:pt idx="3679">
                  <c:v>1.3232032854209446E-2</c:v>
                </c:pt>
                <c:pt idx="3680">
                  <c:v>1.3232032854209446E-2</c:v>
                </c:pt>
                <c:pt idx="3681">
                  <c:v>1.3232032854209446E-2</c:v>
                </c:pt>
                <c:pt idx="3682">
                  <c:v>1.3232032854209446E-2</c:v>
                </c:pt>
                <c:pt idx="3683">
                  <c:v>1.3232032854209446E-2</c:v>
                </c:pt>
                <c:pt idx="3684">
                  <c:v>1.3232032854209446E-2</c:v>
                </c:pt>
                <c:pt idx="3685">
                  <c:v>1.3232032854209446E-2</c:v>
                </c:pt>
                <c:pt idx="3686">
                  <c:v>1.3232032854209446E-2</c:v>
                </c:pt>
                <c:pt idx="3687">
                  <c:v>1.3232032854209446E-2</c:v>
                </c:pt>
                <c:pt idx="3688">
                  <c:v>1.3232032854209446E-2</c:v>
                </c:pt>
                <c:pt idx="3689">
                  <c:v>1.3232032854209446E-2</c:v>
                </c:pt>
                <c:pt idx="3690">
                  <c:v>1.3232032854209446E-2</c:v>
                </c:pt>
                <c:pt idx="3691">
                  <c:v>1.3232032854209446E-2</c:v>
                </c:pt>
                <c:pt idx="3692">
                  <c:v>1.3232032854209446E-2</c:v>
                </c:pt>
                <c:pt idx="3693">
                  <c:v>1.3232032854209446E-2</c:v>
                </c:pt>
                <c:pt idx="3694">
                  <c:v>1.3232032854209446E-2</c:v>
                </c:pt>
                <c:pt idx="3695">
                  <c:v>1.3232032854209446E-2</c:v>
                </c:pt>
                <c:pt idx="3696">
                  <c:v>1.3232032854209446E-2</c:v>
                </c:pt>
                <c:pt idx="3697">
                  <c:v>1.3232032854209446E-2</c:v>
                </c:pt>
                <c:pt idx="3698">
                  <c:v>1.3232032854209446E-2</c:v>
                </c:pt>
                <c:pt idx="3699">
                  <c:v>1.3232032854209446E-2</c:v>
                </c:pt>
                <c:pt idx="3700">
                  <c:v>1.3232032854209446E-2</c:v>
                </c:pt>
                <c:pt idx="3701">
                  <c:v>1.3232032854209446E-2</c:v>
                </c:pt>
                <c:pt idx="3702">
                  <c:v>1.3232032854209446E-2</c:v>
                </c:pt>
                <c:pt idx="3703">
                  <c:v>1.3232032854209446E-2</c:v>
                </c:pt>
                <c:pt idx="3704">
                  <c:v>1.3232032854209446E-2</c:v>
                </c:pt>
                <c:pt idx="3705">
                  <c:v>1.3232032854209446E-2</c:v>
                </c:pt>
                <c:pt idx="3706">
                  <c:v>1.3232032854209446E-2</c:v>
                </c:pt>
                <c:pt idx="3707">
                  <c:v>1.3232032854209446E-2</c:v>
                </c:pt>
                <c:pt idx="3708">
                  <c:v>1.3232032854209446E-2</c:v>
                </c:pt>
                <c:pt idx="3709">
                  <c:v>1.3232032854209446E-2</c:v>
                </c:pt>
                <c:pt idx="3710">
                  <c:v>1.3232032854209446E-2</c:v>
                </c:pt>
                <c:pt idx="3711">
                  <c:v>1.3232032854209446E-2</c:v>
                </c:pt>
                <c:pt idx="3712">
                  <c:v>1.3232032854209446E-2</c:v>
                </c:pt>
                <c:pt idx="3713">
                  <c:v>1.3232032854209446E-2</c:v>
                </c:pt>
                <c:pt idx="3714">
                  <c:v>1.3232032854209446E-2</c:v>
                </c:pt>
                <c:pt idx="3715">
                  <c:v>1.3232032854209446E-2</c:v>
                </c:pt>
                <c:pt idx="3716">
                  <c:v>1.3232032854209446E-2</c:v>
                </c:pt>
                <c:pt idx="3717">
                  <c:v>1.3232032854209446E-2</c:v>
                </c:pt>
                <c:pt idx="3718">
                  <c:v>1.3232032854209446E-2</c:v>
                </c:pt>
                <c:pt idx="3719">
                  <c:v>1.3232032854209446E-2</c:v>
                </c:pt>
                <c:pt idx="3720">
                  <c:v>1.3232032854209446E-2</c:v>
                </c:pt>
                <c:pt idx="3721">
                  <c:v>1.3232032854209446E-2</c:v>
                </c:pt>
                <c:pt idx="3722">
                  <c:v>1.3232032854209446E-2</c:v>
                </c:pt>
                <c:pt idx="3723">
                  <c:v>1.3232032854209446E-2</c:v>
                </c:pt>
                <c:pt idx="3724">
                  <c:v>1.3232032854209446E-2</c:v>
                </c:pt>
                <c:pt idx="3725">
                  <c:v>1.3232032854209446E-2</c:v>
                </c:pt>
                <c:pt idx="3726">
                  <c:v>1.3232032854209446E-2</c:v>
                </c:pt>
                <c:pt idx="3727">
                  <c:v>1.3232032854209446E-2</c:v>
                </c:pt>
                <c:pt idx="3728">
                  <c:v>1.3232032854209446E-2</c:v>
                </c:pt>
                <c:pt idx="3729">
                  <c:v>1.3232032854209446E-2</c:v>
                </c:pt>
                <c:pt idx="3730">
                  <c:v>1.3232032854209446E-2</c:v>
                </c:pt>
                <c:pt idx="3731">
                  <c:v>1.3232032854209446E-2</c:v>
                </c:pt>
                <c:pt idx="3732">
                  <c:v>1.3236139630390144E-2</c:v>
                </c:pt>
                <c:pt idx="3733">
                  <c:v>1.3236139630390144E-2</c:v>
                </c:pt>
                <c:pt idx="3734">
                  <c:v>1.3236139630390144E-2</c:v>
                </c:pt>
                <c:pt idx="3735">
                  <c:v>1.3236139630390144E-2</c:v>
                </c:pt>
                <c:pt idx="3736">
                  <c:v>1.3236139630390144E-2</c:v>
                </c:pt>
                <c:pt idx="3737">
                  <c:v>1.3236139630390144E-2</c:v>
                </c:pt>
                <c:pt idx="3738">
                  <c:v>1.3236139630390144E-2</c:v>
                </c:pt>
                <c:pt idx="3739">
                  <c:v>1.3236139630390144E-2</c:v>
                </c:pt>
                <c:pt idx="3740">
                  <c:v>1.3236139630390144E-2</c:v>
                </c:pt>
                <c:pt idx="3741">
                  <c:v>1.3236139630390144E-2</c:v>
                </c:pt>
                <c:pt idx="3742">
                  <c:v>1.3236139630390144E-2</c:v>
                </c:pt>
                <c:pt idx="3743">
                  <c:v>1.3236139630390144E-2</c:v>
                </c:pt>
                <c:pt idx="3744">
                  <c:v>1.3236139630390144E-2</c:v>
                </c:pt>
                <c:pt idx="3745">
                  <c:v>1.3236139630390144E-2</c:v>
                </c:pt>
                <c:pt idx="3746">
                  <c:v>1.3236139630390144E-2</c:v>
                </c:pt>
                <c:pt idx="3747">
                  <c:v>1.3236139630390144E-2</c:v>
                </c:pt>
                <c:pt idx="3748">
                  <c:v>1.3236139630390144E-2</c:v>
                </c:pt>
                <c:pt idx="3749">
                  <c:v>1.3236139630390144E-2</c:v>
                </c:pt>
                <c:pt idx="3750">
                  <c:v>1.3236139630390144E-2</c:v>
                </c:pt>
                <c:pt idx="3751">
                  <c:v>1.3236139630390144E-2</c:v>
                </c:pt>
                <c:pt idx="3752">
                  <c:v>1.3236139630390144E-2</c:v>
                </c:pt>
                <c:pt idx="3753">
                  <c:v>1.3236139630390144E-2</c:v>
                </c:pt>
                <c:pt idx="3754">
                  <c:v>1.3236139630390144E-2</c:v>
                </c:pt>
                <c:pt idx="3755">
                  <c:v>1.3236139630390144E-2</c:v>
                </c:pt>
                <c:pt idx="3756">
                  <c:v>1.3236139630390144E-2</c:v>
                </c:pt>
                <c:pt idx="3757">
                  <c:v>1.3236139630390144E-2</c:v>
                </c:pt>
                <c:pt idx="3758">
                  <c:v>1.3236139630390144E-2</c:v>
                </c:pt>
                <c:pt idx="3759">
                  <c:v>1.3236139630390144E-2</c:v>
                </c:pt>
                <c:pt idx="3760">
                  <c:v>1.3236139630390144E-2</c:v>
                </c:pt>
                <c:pt idx="3761">
                  <c:v>1.3236139630390144E-2</c:v>
                </c:pt>
                <c:pt idx="3762">
                  <c:v>1.3236139630390144E-2</c:v>
                </c:pt>
                <c:pt idx="3763">
                  <c:v>1.3236139630390144E-2</c:v>
                </c:pt>
                <c:pt idx="3764">
                  <c:v>1.3236139630390144E-2</c:v>
                </c:pt>
                <c:pt idx="3765">
                  <c:v>1.3236139630390144E-2</c:v>
                </c:pt>
                <c:pt idx="3766">
                  <c:v>1.3236139630390144E-2</c:v>
                </c:pt>
                <c:pt idx="3767">
                  <c:v>1.3236139630390144E-2</c:v>
                </c:pt>
                <c:pt idx="3768">
                  <c:v>1.3236139630390144E-2</c:v>
                </c:pt>
                <c:pt idx="3769">
                  <c:v>1.3236139630390144E-2</c:v>
                </c:pt>
                <c:pt idx="3770">
                  <c:v>1.3236139630390144E-2</c:v>
                </c:pt>
                <c:pt idx="3771">
                  <c:v>1.3236139630390144E-2</c:v>
                </c:pt>
                <c:pt idx="3772">
                  <c:v>1.3236139630390144E-2</c:v>
                </c:pt>
                <c:pt idx="3773">
                  <c:v>1.3236139630390144E-2</c:v>
                </c:pt>
                <c:pt idx="3774">
                  <c:v>1.3236139630390144E-2</c:v>
                </c:pt>
                <c:pt idx="3775">
                  <c:v>1.3236139630390144E-2</c:v>
                </c:pt>
                <c:pt idx="3776">
                  <c:v>1.3236139630390144E-2</c:v>
                </c:pt>
                <c:pt idx="3777">
                  <c:v>1.3236139630390144E-2</c:v>
                </c:pt>
                <c:pt idx="3778">
                  <c:v>1.3236139630390144E-2</c:v>
                </c:pt>
                <c:pt idx="3779">
                  <c:v>1.3236139630390144E-2</c:v>
                </c:pt>
                <c:pt idx="3780">
                  <c:v>1.3236139630390144E-2</c:v>
                </c:pt>
                <c:pt idx="3781">
                  <c:v>1.3236139630390144E-2</c:v>
                </c:pt>
                <c:pt idx="3782">
                  <c:v>1.3236139630390144E-2</c:v>
                </c:pt>
                <c:pt idx="3783">
                  <c:v>1.3236139630390144E-2</c:v>
                </c:pt>
                <c:pt idx="3784">
                  <c:v>1.3236139630390144E-2</c:v>
                </c:pt>
                <c:pt idx="3785">
                  <c:v>1.3236139630390144E-2</c:v>
                </c:pt>
                <c:pt idx="3786">
                  <c:v>1.3236139630390144E-2</c:v>
                </c:pt>
                <c:pt idx="3787">
                  <c:v>1.3236139630390144E-2</c:v>
                </c:pt>
                <c:pt idx="3788">
                  <c:v>1.3236139630390144E-2</c:v>
                </c:pt>
                <c:pt idx="3789">
                  <c:v>1.3236139630390144E-2</c:v>
                </c:pt>
                <c:pt idx="3790">
                  <c:v>1.3236139630390144E-2</c:v>
                </c:pt>
                <c:pt idx="3791">
                  <c:v>1.3236139630390144E-2</c:v>
                </c:pt>
                <c:pt idx="3792">
                  <c:v>1.3236139630390144E-2</c:v>
                </c:pt>
                <c:pt idx="3793">
                  <c:v>1.3236139630390144E-2</c:v>
                </c:pt>
                <c:pt idx="3794">
                  <c:v>1.3236139630390144E-2</c:v>
                </c:pt>
                <c:pt idx="3795">
                  <c:v>1.3236139630390144E-2</c:v>
                </c:pt>
                <c:pt idx="3796">
                  <c:v>1.3236139630390144E-2</c:v>
                </c:pt>
                <c:pt idx="3797">
                  <c:v>1.3236139630390144E-2</c:v>
                </c:pt>
                <c:pt idx="3798">
                  <c:v>1.3236139630390144E-2</c:v>
                </c:pt>
                <c:pt idx="3799">
                  <c:v>1.3236139630390144E-2</c:v>
                </c:pt>
                <c:pt idx="3800">
                  <c:v>1.3236139630390144E-2</c:v>
                </c:pt>
                <c:pt idx="3801">
                  <c:v>1.3236139630390144E-2</c:v>
                </c:pt>
                <c:pt idx="3802">
                  <c:v>1.3236139630390144E-2</c:v>
                </c:pt>
                <c:pt idx="3803">
                  <c:v>1.3236139630390144E-2</c:v>
                </c:pt>
                <c:pt idx="3804">
                  <c:v>1.3236139630390144E-2</c:v>
                </c:pt>
                <c:pt idx="3805">
                  <c:v>1.3236139630390144E-2</c:v>
                </c:pt>
                <c:pt idx="3806">
                  <c:v>1.3236139630390144E-2</c:v>
                </c:pt>
                <c:pt idx="3807">
                  <c:v>1.3236139630390144E-2</c:v>
                </c:pt>
                <c:pt idx="3808">
                  <c:v>1.3236139630390144E-2</c:v>
                </c:pt>
                <c:pt idx="3809">
                  <c:v>1.3236139630390144E-2</c:v>
                </c:pt>
                <c:pt idx="3810">
                  <c:v>1.3236139630390144E-2</c:v>
                </c:pt>
                <c:pt idx="3811">
                  <c:v>1.3236139630390144E-2</c:v>
                </c:pt>
                <c:pt idx="3812">
                  <c:v>1.3236139630390144E-2</c:v>
                </c:pt>
                <c:pt idx="3813">
                  <c:v>1.3236139630390144E-2</c:v>
                </c:pt>
                <c:pt idx="3814">
                  <c:v>1.3236139630390144E-2</c:v>
                </c:pt>
                <c:pt idx="3815">
                  <c:v>1.3236139630390144E-2</c:v>
                </c:pt>
                <c:pt idx="3816">
                  <c:v>1.3236139630390144E-2</c:v>
                </c:pt>
                <c:pt idx="3817">
                  <c:v>1.3236139630390144E-2</c:v>
                </c:pt>
                <c:pt idx="3818">
                  <c:v>1.3236139630390144E-2</c:v>
                </c:pt>
                <c:pt idx="3819">
                  <c:v>1.3236139630390144E-2</c:v>
                </c:pt>
                <c:pt idx="3820">
                  <c:v>1.3236139630390144E-2</c:v>
                </c:pt>
                <c:pt idx="3821">
                  <c:v>1.3236139630390144E-2</c:v>
                </c:pt>
                <c:pt idx="3822">
                  <c:v>1.3236139630390144E-2</c:v>
                </c:pt>
                <c:pt idx="3823">
                  <c:v>1.3236139630390144E-2</c:v>
                </c:pt>
                <c:pt idx="3824">
                  <c:v>1.3236139630390144E-2</c:v>
                </c:pt>
                <c:pt idx="3825">
                  <c:v>1.3236139630390144E-2</c:v>
                </c:pt>
                <c:pt idx="3826">
                  <c:v>1.3236139630390144E-2</c:v>
                </c:pt>
                <c:pt idx="3827">
                  <c:v>1.3236139630390144E-2</c:v>
                </c:pt>
                <c:pt idx="3828">
                  <c:v>1.3240246406570842E-2</c:v>
                </c:pt>
                <c:pt idx="3829">
                  <c:v>1.3240246406570842E-2</c:v>
                </c:pt>
                <c:pt idx="3830">
                  <c:v>1.3240246406570842E-2</c:v>
                </c:pt>
                <c:pt idx="3831">
                  <c:v>1.3240246406570842E-2</c:v>
                </c:pt>
                <c:pt idx="3832">
                  <c:v>1.3240246406570842E-2</c:v>
                </c:pt>
                <c:pt idx="3833">
                  <c:v>1.3240246406570842E-2</c:v>
                </c:pt>
                <c:pt idx="3834">
                  <c:v>1.3240246406570842E-2</c:v>
                </c:pt>
                <c:pt idx="3835">
                  <c:v>1.3240246406570842E-2</c:v>
                </c:pt>
                <c:pt idx="3836">
                  <c:v>1.3240246406570842E-2</c:v>
                </c:pt>
                <c:pt idx="3837">
                  <c:v>1.3240246406570842E-2</c:v>
                </c:pt>
                <c:pt idx="3838">
                  <c:v>1.3240246406570842E-2</c:v>
                </c:pt>
                <c:pt idx="3839">
                  <c:v>1.3240246406570842E-2</c:v>
                </c:pt>
                <c:pt idx="3840">
                  <c:v>1.3240246406570842E-2</c:v>
                </c:pt>
                <c:pt idx="3841">
                  <c:v>1.3240246406570842E-2</c:v>
                </c:pt>
                <c:pt idx="3842">
                  <c:v>1.3240246406570842E-2</c:v>
                </c:pt>
                <c:pt idx="3843">
                  <c:v>1.3240246406570842E-2</c:v>
                </c:pt>
                <c:pt idx="3844">
                  <c:v>1.3240246406570842E-2</c:v>
                </c:pt>
                <c:pt idx="3845">
                  <c:v>1.3240246406570842E-2</c:v>
                </c:pt>
                <c:pt idx="3846">
                  <c:v>1.3240246406570842E-2</c:v>
                </c:pt>
                <c:pt idx="3847">
                  <c:v>1.3240246406570842E-2</c:v>
                </c:pt>
                <c:pt idx="3848">
                  <c:v>1.3240246406570842E-2</c:v>
                </c:pt>
                <c:pt idx="3849">
                  <c:v>1.3240246406570842E-2</c:v>
                </c:pt>
                <c:pt idx="3850">
                  <c:v>1.3240246406570842E-2</c:v>
                </c:pt>
                <c:pt idx="3851">
                  <c:v>1.3240246406570842E-2</c:v>
                </c:pt>
                <c:pt idx="3852">
                  <c:v>1.3240246406570842E-2</c:v>
                </c:pt>
                <c:pt idx="3853">
                  <c:v>1.3240246406570842E-2</c:v>
                </c:pt>
                <c:pt idx="3854">
                  <c:v>1.3240246406570842E-2</c:v>
                </c:pt>
                <c:pt idx="3855">
                  <c:v>1.3240246406570842E-2</c:v>
                </c:pt>
                <c:pt idx="3856">
                  <c:v>1.3240246406570842E-2</c:v>
                </c:pt>
                <c:pt idx="3857">
                  <c:v>1.3240246406570842E-2</c:v>
                </c:pt>
                <c:pt idx="3858">
                  <c:v>1.3240246406570842E-2</c:v>
                </c:pt>
                <c:pt idx="3859">
                  <c:v>1.3240246406570842E-2</c:v>
                </c:pt>
                <c:pt idx="3860">
                  <c:v>1.3240246406570842E-2</c:v>
                </c:pt>
                <c:pt idx="3861">
                  <c:v>1.3240246406570842E-2</c:v>
                </c:pt>
                <c:pt idx="3862">
                  <c:v>1.3240246406570842E-2</c:v>
                </c:pt>
                <c:pt idx="3863">
                  <c:v>1.3240246406570842E-2</c:v>
                </c:pt>
                <c:pt idx="3864">
                  <c:v>1.3240246406570842E-2</c:v>
                </c:pt>
                <c:pt idx="3865">
                  <c:v>1.3240246406570842E-2</c:v>
                </c:pt>
                <c:pt idx="3866">
                  <c:v>1.3240246406570842E-2</c:v>
                </c:pt>
                <c:pt idx="3867">
                  <c:v>1.3240246406570842E-2</c:v>
                </c:pt>
                <c:pt idx="3868">
                  <c:v>1.3240246406570842E-2</c:v>
                </c:pt>
                <c:pt idx="3869">
                  <c:v>1.3240246406570842E-2</c:v>
                </c:pt>
                <c:pt idx="3870">
                  <c:v>1.3240246406570842E-2</c:v>
                </c:pt>
                <c:pt idx="3871">
                  <c:v>1.3240246406570842E-2</c:v>
                </c:pt>
                <c:pt idx="3872">
                  <c:v>1.3240246406570842E-2</c:v>
                </c:pt>
                <c:pt idx="3873">
                  <c:v>1.3240246406570842E-2</c:v>
                </c:pt>
                <c:pt idx="3874">
                  <c:v>1.3240246406570842E-2</c:v>
                </c:pt>
                <c:pt idx="3875">
                  <c:v>1.3240246406570842E-2</c:v>
                </c:pt>
                <c:pt idx="3876">
                  <c:v>1.3240246406570842E-2</c:v>
                </c:pt>
                <c:pt idx="3877">
                  <c:v>1.3240246406570842E-2</c:v>
                </c:pt>
                <c:pt idx="3878">
                  <c:v>1.3240246406570842E-2</c:v>
                </c:pt>
                <c:pt idx="3879">
                  <c:v>1.3240246406570842E-2</c:v>
                </c:pt>
                <c:pt idx="3880">
                  <c:v>1.3240246406570842E-2</c:v>
                </c:pt>
                <c:pt idx="3881">
                  <c:v>1.3240246406570842E-2</c:v>
                </c:pt>
                <c:pt idx="3882">
                  <c:v>1.3240246406570842E-2</c:v>
                </c:pt>
                <c:pt idx="3883">
                  <c:v>1.3240246406570842E-2</c:v>
                </c:pt>
                <c:pt idx="3884">
                  <c:v>1.3240246406570842E-2</c:v>
                </c:pt>
                <c:pt idx="3885">
                  <c:v>1.3240246406570842E-2</c:v>
                </c:pt>
                <c:pt idx="3886">
                  <c:v>1.3240246406570842E-2</c:v>
                </c:pt>
                <c:pt idx="3887">
                  <c:v>1.3240246406570842E-2</c:v>
                </c:pt>
                <c:pt idx="3888">
                  <c:v>1.3240246406570842E-2</c:v>
                </c:pt>
                <c:pt idx="3889">
                  <c:v>1.3240246406570842E-2</c:v>
                </c:pt>
                <c:pt idx="3890">
                  <c:v>1.3240246406570842E-2</c:v>
                </c:pt>
                <c:pt idx="3891">
                  <c:v>1.3240246406570842E-2</c:v>
                </c:pt>
                <c:pt idx="3892">
                  <c:v>1.3240246406570842E-2</c:v>
                </c:pt>
                <c:pt idx="3893">
                  <c:v>1.3240246406570842E-2</c:v>
                </c:pt>
                <c:pt idx="3894">
                  <c:v>1.3240246406570842E-2</c:v>
                </c:pt>
                <c:pt idx="3895">
                  <c:v>1.3240246406570842E-2</c:v>
                </c:pt>
                <c:pt idx="3896">
                  <c:v>1.3240246406570842E-2</c:v>
                </c:pt>
                <c:pt idx="3897">
                  <c:v>1.3240246406570842E-2</c:v>
                </c:pt>
                <c:pt idx="3898">
                  <c:v>1.3240246406570842E-2</c:v>
                </c:pt>
                <c:pt idx="3899">
                  <c:v>1.3240246406570842E-2</c:v>
                </c:pt>
                <c:pt idx="3900">
                  <c:v>1.3240246406570842E-2</c:v>
                </c:pt>
                <c:pt idx="3901">
                  <c:v>1.3240246406570842E-2</c:v>
                </c:pt>
                <c:pt idx="3902">
                  <c:v>1.3240246406570842E-2</c:v>
                </c:pt>
                <c:pt idx="3903">
                  <c:v>1.3240246406570842E-2</c:v>
                </c:pt>
                <c:pt idx="3904">
                  <c:v>1.3240246406570842E-2</c:v>
                </c:pt>
                <c:pt idx="3905">
                  <c:v>1.3240246406570842E-2</c:v>
                </c:pt>
                <c:pt idx="3906">
                  <c:v>1.3240246406570842E-2</c:v>
                </c:pt>
                <c:pt idx="3907">
                  <c:v>1.3240246406570842E-2</c:v>
                </c:pt>
                <c:pt idx="3908">
                  <c:v>1.3240246406570842E-2</c:v>
                </c:pt>
                <c:pt idx="3909">
                  <c:v>1.3240246406570842E-2</c:v>
                </c:pt>
                <c:pt idx="3910">
                  <c:v>1.3240246406570842E-2</c:v>
                </c:pt>
                <c:pt idx="3911">
                  <c:v>1.3240246406570842E-2</c:v>
                </c:pt>
                <c:pt idx="3912">
                  <c:v>1.3240246406570842E-2</c:v>
                </c:pt>
                <c:pt idx="3913">
                  <c:v>1.3240246406570842E-2</c:v>
                </c:pt>
                <c:pt idx="3914">
                  <c:v>1.3240246406570842E-2</c:v>
                </c:pt>
                <c:pt idx="3915">
                  <c:v>1.3240246406570842E-2</c:v>
                </c:pt>
                <c:pt idx="3916">
                  <c:v>1.3240246406570842E-2</c:v>
                </c:pt>
                <c:pt idx="3917">
                  <c:v>1.3240246406570842E-2</c:v>
                </c:pt>
                <c:pt idx="3918">
                  <c:v>1.3240246406570842E-2</c:v>
                </c:pt>
                <c:pt idx="3919">
                  <c:v>1.3240246406570842E-2</c:v>
                </c:pt>
                <c:pt idx="3920">
                  <c:v>1.324435318275154E-2</c:v>
                </c:pt>
                <c:pt idx="3921">
                  <c:v>1.324435318275154E-2</c:v>
                </c:pt>
                <c:pt idx="3922">
                  <c:v>1.324435318275154E-2</c:v>
                </c:pt>
                <c:pt idx="3923">
                  <c:v>1.324435318275154E-2</c:v>
                </c:pt>
                <c:pt idx="3924">
                  <c:v>1.324435318275154E-2</c:v>
                </c:pt>
                <c:pt idx="3925">
                  <c:v>1.324435318275154E-2</c:v>
                </c:pt>
                <c:pt idx="3926">
                  <c:v>1.324435318275154E-2</c:v>
                </c:pt>
                <c:pt idx="3927">
                  <c:v>1.324435318275154E-2</c:v>
                </c:pt>
                <c:pt idx="3928">
                  <c:v>1.324435318275154E-2</c:v>
                </c:pt>
                <c:pt idx="3929">
                  <c:v>1.324435318275154E-2</c:v>
                </c:pt>
                <c:pt idx="3930">
                  <c:v>1.324435318275154E-2</c:v>
                </c:pt>
                <c:pt idx="3931">
                  <c:v>1.324435318275154E-2</c:v>
                </c:pt>
                <c:pt idx="3932">
                  <c:v>1.324435318275154E-2</c:v>
                </c:pt>
                <c:pt idx="3933">
                  <c:v>1.324435318275154E-2</c:v>
                </c:pt>
                <c:pt idx="3934">
                  <c:v>1.324435318275154E-2</c:v>
                </c:pt>
                <c:pt idx="3935">
                  <c:v>1.324435318275154E-2</c:v>
                </c:pt>
                <c:pt idx="3936">
                  <c:v>1.324435318275154E-2</c:v>
                </c:pt>
                <c:pt idx="3937">
                  <c:v>1.324435318275154E-2</c:v>
                </c:pt>
                <c:pt idx="3938">
                  <c:v>1.324435318275154E-2</c:v>
                </c:pt>
                <c:pt idx="3939">
                  <c:v>1.324435318275154E-2</c:v>
                </c:pt>
                <c:pt idx="3940">
                  <c:v>1.324435318275154E-2</c:v>
                </c:pt>
                <c:pt idx="3941">
                  <c:v>1.324435318275154E-2</c:v>
                </c:pt>
                <c:pt idx="3942">
                  <c:v>1.324435318275154E-2</c:v>
                </c:pt>
                <c:pt idx="3943">
                  <c:v>1.324435318275154E-2</c:v>
                </c:pt>
                <c:pt idx="3944">
                  <c:v>1.324435318275154E-2</c:v>
                </c:pt>
                <c:pt idx="3945">
                  <c:v>1.324435318275154E-2</c:v>
                </c:pt>
                <c:pt idx="3946">
                  <c:v>1.324435318275154E-2</c:v>
                </c:pt>
                <c:pt idx="3947">
                  <c:v>1.324435318275154E-2</c:v>
                </c:pt>
                <c:pt idx="3948">
                  <c:v>1.324435318275154E-2</c:v>
                </c:pt>
                <c:pt idx="3949">
                  <c:v>1.324435318275154E-2</c:v>
                </c:pt>
                <c:pt idx="3950">
                  <c:v>1.324435318275154E-2</c:v>
                </c:pt>
                <c:pt idx="3951">
                  <c:v>1.324435318275154E-2</c:v>
                </c:pt>
                <c:pt idx="3952">
                  <c:v>1.324435318275154E-2</c:v>
                </c:pt>
                <c:pt idx="3953">
                  <c:v>1.324435318275154E-2</c:v>
                </c:pt>
                <c:pt idx="3954">
                  <c:v>1.324435318275154E-2</c:v>
                </c:pt>
                <c:pt idx="3955">
                  <c:v>1.324435318275154E-2</c:v>
                </c:pt>
                <c:pt idx="3956">
                  <c:v>1.324435318275154E-2</c:v>
                </c:pt>
                <c:pt idx="3957">
                  <c:v>1.324435318275154E-2</c:v>
                </c:pt>
                <c:pt idx="3958">
                  <c:v>1.324435318275154E-2</c:v>
                </c:pt>
                <c:pt idx="3959">
                  <c:v>1.324435318275154E-2</c:v>
                </c:pt>
                <c:pt idx="3960">
                  <c:v>1.324435318275154E-2</c:v>
                </c:pt>
                <c:pt idx="3961">
                  <c:v>1.324435318275154E-2</c:v>
                </c:pt>
                <c:pt idx="3962">
                  <c:v>1.324435318275154E-2</c:v>
                </c:pt>
                <c:pt idx="3963">
                  <c:v>1.324435318275154E-2</c:v>
                </c:pt>
                <c:pt idx="3964">
                  <c:v>1.324435318275154E-2</c:v>
                </c:pt>
                <c:pt idx="3965">
                  <c:v>1.324435318275154E-2</c:v>
                </c:pt>
                <c:pt idx="3966">
                  <c:v>1.324435318275154E-2</c:v>
                </c:pt>
                <c:pt idx="3967">
                  <c:v>1.324435318275154E-2</c:v>
                </c:pt>
                <c:pt idx="3968">
                  <c:v>1.324435318275154E-2</c:v>
                </c:pt>
                <c:pt idx="3969">
                  <c:v>1.324435318275154E-2</c:v>
                </c:pt>
                <c:pt idx="3970">
                  <c:v>1.324435318275154E-2</c:v>
                </c:pt>
                <c:pt idx="3971">
                  <c:v>1.324435318275154E-2</c:v>
                </c:pt>
                <c:pt idx="3972">
                  <c:v>1.324435318275154E-2</c:v>
                </c:pt>
                <c:pt idx="3973">
                  <c:v>1.324435318275154E-2</c:v>
                </c:pt>
                <c:pt idx="3974">
                  <c:v>1.324435318275154E-2</c:v>
                </c:pt>
                <c:pt idx="3975">
                  <c:v>1.324435318275154E-2</c:v>
                </c:pt>
                <c:pt idx="3976">
                  <c:v>1.324435318275154E-2</c:v>
                </c:pt>
                <c:pt idx="3977">
                  <c:v>1.324435318275154E-2</c:v>
                </c:pt>
                <c:pt idx="3978">
                  <c:v>1.324435318275154E-2</c:v>
                </c:pt>
                <c:pt idx="3979">
                  <c:v>1.324435318275154E-2</c:v>
                </c:pt>
                <c:pt idx="3980">
                  <c:v>1.324435318275154E-2</c:v>
                </c:pt>
                <c:pt idx="3981">
                  <c:v>1.324435318275154E-2</c:v>
                </c:pt>
                <c:pt idx="3982">
                  <c:v>1.324435318275154E-2</c:v>
                </c:pt>
                <c:pt idx="3983">
                  <c:v>1.324435318275154E-2</c:v>
                </c:pt>
                <c:pt idx="3984">
                  <c:v>1.324435318275154E-2</c:v>
                </c:pt>
                <c:pt idx="3985">
                  <c:v>1.324435318275154E-2</c:v>
                </c:pt>
                <c:pt idx="3986">
                  <c:v>1.324435318275154E-2</c:v>
                </c:pt>
                <c:pt idx="3987">
                  <c:v>1.324435318275154E-2</c:v>
                </c:pt>
                <c:pt idx="3988">
                  <c:v>1.324435318275154E-2</c:v>
                </c:pt>
                <c:pt idx="3989">
                  <c:v>1.324435318275154E-2</c:v>
                </c:pt>
                <c:pt idx="3990">
                  <c:v>1.324435318275154E-2</c:v>
                </c:pt>
                <c:pt idx="3991">
                  <c:v>1.324435318275154E-2</c:v>
                </c:pt>
                <c:pt idx="3992">
                  <c:v>1.324435318275154E-2</c:v>
                </c:pt>
                <c:pt idx="3993">
                  <c:v>1.324435318275154E-2</c:v>
                </c:pt>
                <c:pt idx="3994">
                  <c:v>1.324435318275154E-2</c:v>
                </c:pt>
                <c:pt idx="3995">
                  <c:v>1.324435318275154E-2</c:v>
                </c:pt>
                <c:pt idx="3996">
                  <c:v>1.324435318275154E-2</c:v>
                </c:pt>
                <c:pt idx="3997">
                  <c:v>1.324435318275154E-2</c:v>
                </c:pt>
                <c:pt idx="3998">
                  <c:v>1.324435318275154E-2</c:v>
                </c:pt>
                <c:pt idx="3999">
                  <c:v>1.324435318275154E-2</c:v>
                </c:pt>
                <c:pt idx="4000">
                  <c:v>1.324435318275154E-2</c:v>
                </c:pt>
                <c:pt idx="4001">
                  <c:v>1.324435318275154E-2</c:v>
                </c:pt>
                <c:pt idx="4002">
                  <c:v>1.324435318275154E-2</c:v>
                </c:pt>
                <c:pt idx="4003">
                  <c:v>1.324435318275154E-2</c:v>
                </c:pt>
                <c:pt idx="4004">
                  <c:v>1.324435318275154E-2</c:v>
                </c:pt>
                <c:pt idx="4005">
                  <c:v>1.324435318275154E-2</c:v>
                </c:pt>
                <c:pt idx="4006">
                  <c:v>1.324435318275154E-2</c:v>
                </c:pt>
                <c:pt idx="4007">
                  <c:v>1.324435318275154E-2</c:v>
                </c:pt>
                <c:pt idx="4008">
                  <c:v>1.324435318275154E-2</c:v>
                </c:pt>
                <c:pt idx="4009">
                  <c:v>1.324435318275154E-2</c:v>
                </c:pt>
                <c:pt idx="4010">
                  <c:v>1.324435318275154E-2</c:v>
                </c:pt>
                <c:pt idx="4011">
                  <c:v>1.324435318275154E-2</c:v>
                </c:pt>
                <c:pt idx="4012">
                  <c:v>1.324435318275154E-2</c:v>
                </c:pt>
                <c:pt idx="4013">
                  <c:v>1.324435318275154E-2</c:v>
                </c:pt>
                <c:pt idx="4014">
                  <c:v>1.324435318275154E-2</c:v>
                </c:pt>
                <c:pt idx="4015">
                  <c:v>1.324435318275154E-2</c:v>
                </c:pt>
                <c:pt idx="4016">
                  <c:v>1.324435318275154E-2</c:v>
                </c:pt>
                <c:pt idx="4017">
                  <c:v>1.324435318275154E-2</c:v>
                </c:pt>
                <c:pt idx="4018">
                  <c:v>1.324435318275154E-2</c:v>
                </c:pt>
                <c:pt idx="4019">
                  <c:v>1.324435318275154E-2</c:v>
                </c:pt>
                <c:pt idx="4020">
                  <c:v>1.324435318275154E-2</c:v>
                </c:pt>
                <c:pt idx="4021">
                  <c:v>1.324435318275154E-2</c:v>
                </c:pt>
                <c:pt idx="4022">
                  <c:v>1.324435318275154E-2</c:v>
                </c:pt>
                <c:pt idx="4023">
                  <c:v>1.324435318275154E-2</c:v>
                </c:pt>
                <c:pt idx="4024">
                  <c:v>1.324435318275154E-2</c:v>
                </c:pt>
                <c:pt idx="4025">
                  <c:v>1.324435318275154E-2</c:v>
                </c:pt>
                <c:pt idx="4026">
                  <c:v>1.324435318275154E-2</c:v>
                </c:pt>
                <c:pt idx="4027">
                  <c:v>1.324435318275154E-2</c:v>
                </c:pt>
                <c:pt idx="4028">
                  <c:v>1.324435318275154E-2</c:v>
                </c:pt>
                <c:pt idx="4029">
                  <c:v>1.324435318275154E-2</c:v>
                </c:pt>
                <c:pt idx="4030">
                  <c:v>1.3248459958932238E-2</c:v>
                </c:pt>
                <c:pt idx="4031">
                  <c:v>1.3248459958932238E-2</c:v>
                </c:pt>
                <c:pt idx="4032">
                  <c:v>1.3248459958932238E-2</c:v>
                </c:pt>
                <c:pt idx="4033">
                  <c:v>1.3248459958932238E-2</c:v>
                </c:pt>
                <c:pt idx="4034">
                  <c:v>1.3248459958932238E-2</c:v>
                </c:pt>
                <c:pt idx="4035">
                  <c:v>1.3248459958932238E-2</c:v>
                </c:pt>
                <c:pt idx="4036">
                  <c:v>1.3248459958932238E-2</c:v>
                </c:pt>
                <c:pt idx="4037">
                  <c:v>1.3248459958932238E-2</c:v>
                </c:pt>
                <c:pt idx="4038">
                  <c:v>1.3248459958932238E-2</c:v>
                </c:pt>
                <c:pt idx="4039">
                  <c:v>1.3248459958932238E-2</c:v>
                </c:pt>
                <c:pt idx="4040">
                  <c:v>1.3248459958932238E-2</c:v>
                </c:pt>
                <c:pt idx="4041">
                  <c:v>1.3248459958932238E-2</c:v>
                </c:pt>
                <c:pt idx="4042">
                  <c:v>1.3248459958932238E-2</c:v>
                </c:pt>
                <c:pt idx="4043">
                  <c:v>1.3248459958932238E-2</c:v>
                </c:pt>
                <c:pt idx="4044">
                  <c:v>1.3248459958932238E-2</c:v>
                </c:pt>
                <c:pt idx="4045">
                  <c:v>1.3248459958932238E-2</c:v>
                </c:pt>
                <c:pt idx="4046">
                  <c:v>1.3248459958932238E-2</c:v>
                </c:pt>
                <c:pt idx="4047">
                  <c:v>1.3248459958932238E-2</c:v>
                </c:pt>
                <c:pt idx="4048">
                  <c:v>1.3248459958932238E-2</c:v>
                </c:pt>
                <c:pt idx="4049">
                  <c:v>1.3248459958932238E-2</c:v>
                </c:pt>
                <c:pt idx="4050">
                  <c:v>1.3248459958932238E-2</c:v>
                </c:pt>
                <c:pt idx="4051">
                  <c:v>1.3248459958932238E-2</c:v>
                </c:pt>
                <c:pt idx="4052">
                  <c:v>1.3248459958932238E-2</c:v>
                </c:pt>
                <c:pt idx="4053">
                  <c:v>1.3248459958932238E-2</c:v>
                </c:pt>
                <c:pt idx="4054">
                  <c:v>1.3248459958932238E-2</c:v>
                </c:pt>
                <c:pt idx="4055">
                  <c:v>1.3248459958932238E-2</c:v>
                </c:pt>
                <c:pt idx="4056">
                  <c:v>1.3248459958932238E-2</c:v>
                </c:pt>
                <c:pt idx="4057">
                  <c:v>1.3248459958932238E-2</c:v>
                </c:pt>
                <c:pt idx="4058">
                  <c:v>1.3248459958932238E-2</c:v>
                </c:pt>
                <c:pt idx="4059">
                  <c:v>1.3248459958932238E-2</c:v>
                </c:pt>
                <c:pt idx="4060">
                  <c:v>1.3248459958932238E-2</c:v>
                </c:pt>
                <c:pt idx="4061">
                  <c:v>1.3248459958932238E-2</c:v>
                </c:pt>
                <c:pt idx="4062">
                  <c:v>1.3248459958932238E-2</c:v>
                </c:pt>
                <c:pt idx="4063">
                  <c:v>1.3248459958932238E-2</c:v>
                </c:pt>
                <c:pt idx="4064">
                  <c:v>1.3248459958932238E-2</c:v>
                </c:pt>
                <c:pt idx="4065">
                  <c:v>1.3248459958932238E-2</c:v>
                </c:pt>
                <c:pt idx="4066">
                  <c:v>1.3248459958932238E-2</c:v>
                </c:pt>
                <c:pt idx="4067">
                  <c:v>1.3248459958932238E-2</c:v>
                </c:pt>
                <c:pt idx="4068">
                  <c:v>1.3248459958932238E-2</c:v>
                </c:pt>
                <c:pt idx="4069">
                  <c:v>1.3248459958932238E-2</c:v>
                </c:pt>
                <c:pt idx="4070">
                  <c:v>1.3248459958932238E-2</c:v>
                </c:pt>
                <c:pt idx="4071">
                  <c:v>1.3248459958932238E-2</c:v>
                </c:pt>
                <c:pt idx="4072">
                  <c:v>1.3248459958932238E-2</c:v>
                </c:pt>
                <c:pt idx="4073">
                  <c:v>1.3248459958932238E-2</c:v>
                </c:pt>
                <c:pt idx="4074">
                  <c:v>1.3248459958932238E-2</c:v>
                </c:pt>
                <c:pt idx="4075">
                  <c:v>1.3248459958932238E-2</c:v>
                </c:pt>
                <c:pt idx="4076">
                  <c:v>1.3248459958932238E-2</c:v>
                </c:pt>
                <c:pt idx="4077">
                  <c:v>1.3248459958932238E-2</c:v>
                </c:pt>
                <c:pt idx="4078">
                  <c:v>1.3248459958932238E-2</c:v>
                </c:pt>
                <c:pt idx="4079">
                  <c:v>1.3248459958932238E-2</c:v>
                </c:pt>
                <c:pt idx="4080">
                  <c:v>1.3248459958932238E-2</c:v>
                </c:pt>
                <c:pt idx="4081">
                  <c:v>1.3248459958932238E-2</c:v>
                </c:pt>
                <c:pt idx="4082">
                  <c:v>1.3248459958932238E-2</c:v>
                </c:pt>
                <c:pt idx="4083">
                  <c:v>1.3248459958932238E-2</c:v>
                </c:pt>
                <c:pt idx="4084">
                  <c:v>1.3248459958932238E-2</c:v>
                </c:pt>
                <c:pt idx="4085">
                  <c:v>1.3248459958932238E-2</c:v>
                </c:pt>
                <c:pt idx="4086">
                  <c:v>1.3248459958932238E-2</c:v>
                </c:pt>
                <c:pt idx="4087">
                  <c:v>1.3248459958932238E-2</c:v>
                </c:pt>
                <c:pt idx="4088">
                  <c:v>1.3248459958932238E-2</c:v>
                </c:pt>
                <c:pt idx="4089">
                  <c:v>1.3248459958932238E-2</c:v>
                </c:pt>
                <c:pt idx="4090">
                  <c:v>1.3248459958932238E-2</c:v>
                </c:pt>
                <c:pt idx="4091">
                  <c:v>1.3248459958932238E-2</c:v>
                </c:pt>
                <c:pt idx="4092">
                  <c:v>1.3248459958932238E-2</c:v>
                </c:pt>
                <c:pt idx="4093">
                  <c:v>1.3248459958932238E-2</c:v>
                </c:pt>
                <c:pt idx="4094">
                  <c:v>1.3248459958932238E-2</c:v>
                </c:pt>
                <c:pt idx="4095">
                  <c:v>1.3248459958932238E-2</c:v>
                </c:pt>
                <c:pt idx="4096">
                  <c:v>1.3248459958932238E-2</c:v>
                </c:pt>
                <c:pt idx="4097">
                  <c:v>1.3248459958932238E-2</c:v>
                </c:pt>
                <c:pt idx="4098">
                  <c:v>1.3248459958932238E-2</c:v>
                </c:pt>
                <c:pt idx="4099">
                  <c:v>1.3248459958932238E-2</c:v>
                </c:pt>
                <c:pt idx="4100">
                  <c:v>1.3248459958932238E-2</c:v>
                </c:pt>
                <c:pt idx="4101">
                  <c:v>1.3248459958932238E-2</c:v>
                </c:pt>
                <c:pt idx="4102">
                  <c:v>1.3248459958932238E-2</c:v>
                </c:pt>
                <c:pt idx="4103">
                  <c:v>1.3248459958932238E-2</c:v>
                </c:pt>
                <c:pt idx="4104">
                  <c:v>1.3248459958932238E-2</c:v>
                </c:pt>
                <c:pt idx="4105">
                  <c:v>1.3248459958932238E-2</c:v>
                </c:pt>
                <c:pt idx="4106">
                  <c:v>1.3248459958932238E-2</c:v>
                </c:pt>
                <c:pt idx="4107">
                  <c:v>1.3248459958932238E-2</c:v>
                </c:pt>
                <c:pt idx="4108">
                  <c:v>1.3248459958932238E-2</c:v>
                </c:pt>
                <c:pt idx="4109">
                  <c:v>1.3248459958932238E-2</c:v>
                </c:pt>
                <c:pt idx="4110">
                  <c:v>1.3248459958932238E-2</c:v>
                </c:pt>
                <c:pt idx="4111">
                  <c:v>1.3248459958932238E-2</c:v>
                </c:pt>
                <c:pt idx="4112">
                  <c:v>1.3248459958932238E-2</c:v>
                </c:pt>
                <c:pt idx="4113">
                  <c:v>1.3248459958932238E-2</c:v>
                </c:pt>
                <c:pt idx="4114">
                  <c:v>1.3248459958932238E-2</c:v>
                </c:pt>
                <c:pt idx="4115">
                  <c:v>1.3248459958932238E-2</c:v>
                </c:pt>
                <c:pt idx="4116">
                  <c:v>1.3248459958932238E-2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CC-4BBB-B4CE-F2DA30787984}"/>
            </c:ext>
          </c:extLst>
        </c:ser>
        <c:ser>
          <c:idx val="2"/>
          <c:order val="2"/>
          <c:tx>
            <c:v>Simulation LQI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Sheet1!$L$2:$L$2002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Sheet1!$N$2:$N$2002</c:f>
              <c:numCache>
                <c:formatCode>General</c:formatCode>
                <c:ptCount val="2001"/>
                <c:pt idx="0">
                  <c:v>1.2E-2</c:v>
                </c:pt>
                <c:pt idx="1">
                  <c:v>1.3726730373400357E-2</c:v>
                </c:pt>
                <c:pt idx="2">
                  <c:v>1.7985396384353945E-2</c:v>
                </c:pt>
                <c:pt idx="3">
                  <c:v>2.3658313322396155E-2</c:v>
                </c:pt>
                <c:pt idx="4">
                  <c:v>3.003665290341128E-2</c:v>
                </c:pt>
                <c:pt idx="5">
                  <c:v>3.6674090100109871E-2</c:v>
                </c:pt>
                <c:pt idx="6">
                  <c:v>4.3292731233889402E-2</c:v>
                </c:pt>
                <c:pt idx="7">
                  <c:v>4.9722648240942247E-2</c:v>
                </c:pt>
                <c:pt idx="8">
                  <c:v>5.5863015085542624E-2</c:v>
                </c:pt>
                <c:pt idx="9">
                  <c:v>6.1657130304468767E-2</c:v>
                </c:pt>
                <c:pt idx="10">
                  <c:v>6.7076365908897956E-2</c:v>
                </c:pt>
                <c:pt idx="11">
                  <c:v>7.2109854526904299E-2</c:v>
                </c:pt>
                <c:pt idx="12">
                  <c:v>7.6757865457328989E-2</c:v>
                </c:pt>
                <c:pt idx="13">
                  <c:v>8.1027552299376471E-2</c:v>
                </c:pt>
                <c:pt idx="14">
                  <c:v>8.4930225337614754E-2</c:v>
                </c:pt>
                <c:pt idx="15">
                  <c:v>8.8479604304741263E-2</c:v>
                </c:pt>
                <c:pt idx="16">
                  <c:v>9.1690701553492848E-2</c:v>
                </c:pt>
                <c:pt idx="17">
                  <c:v>9.4579110636107716E-2</c:v>
                </c:pt>
                <c:pt idx="18">
                  <c:v>9.7160555620647723E-2</c:v>
                </c:pt>
                <c:pt idx="19">
                  <c:v>9.9450608112918656E-2</c:v>
                </c:pt>
                <c:pt idx="20">
                  <c:v>0.10146451214956437</c:v>
                </c:pt>
                <c:pt idx="21">
                  <c:v>0.1032170784699291</c:v>
                </c:pt>
                <c:pt idx="22">
                  <c:v>0.10472262339596984</c:v>
                </c:pt>
                <c:pt idx="23">
                  <c:v>0.10599493637271448</c:v>
                </c:pt>
                <c:pt idx="24">
                  <c:v>0.10704726589607039</c:v>
                </c:pt>
                <c:pt idx="25">
                  <c:v>0.1078923172047951</c:v>
                </c:pt>
                <c:pt idx="26">
                  <c:v>0.10854225746203575</c:v>
                </c:pt>
                <c:pt idx="27">
                  <c:v>0.10900872566370023</c:v>
                </c:pt>
                <c:pt idx="28">
                  <c:v>0.10930284548474219</c:v>
                </c:pt>
                <c:pt idx="29">
                  <c:v>0.10943523990223492</c:v>
                </c:pt>
                <c:pt idx="30">
                  <c:v>0.10941604683931451</c:v>
                </c:pt>
                <c:pt idx="31">
                  <c:v>0.10925493533604422</c:v>
                </c:pt>
                <c:pt idx="32">
                  <c:v>0.10896112192301234</c:v>
                </c:pt>
                <c:pt idx="33">
                  <c:v>0.10854338698383108</c:v>
                </c:pt>
                <c:pt idx="34">
                  <c:v>0.10801009096475242</c:v>
                </c:pt>
                <c:pt idx="35">
                  <c:v>0.10736919033693083</c:v>
                </c:pt>
                <c:pt idx="36">
                  <c:v>0.10662825324817442</c:v>
                </c:pt>
                <c:pt idx="37">
                  <c:v>0.10579447482195795</c:v>
                </c:pt>
                <c:pt idx="38">
                  <c:v>0.104874692075645</c:v>
                </c:pt>
                <c:pt idx="39">
                  <c:v>0.10387539843961656</c:v>
                </c:pt>
                <c:pt idx="40">
                  <c:v>0.10280275786583926</c:v>
                </c:pt>
                <c:pt idx="41">
                  <c:v>0.10166261851930154</c:v>
                </c:pt>
                <c:pt idx="42">
                  <c:v>0.10046052604933545</c:v>
                </c:pt>
                <c:pt idx="43">
                  <c:v>9.920173644053519E-2</c:v>
                </c:pt>
                <c:pt idx="44">
                  <c:v>9.7891228445052977E-2</c:v>
                </c:pt>
                <c:pt idx="45">
                  <c:v>9.6533715599674524E-2</c:v>
                </c:pt>
                <c:pt idx="46">
                  <c:v>9.5133657832369906E-2</c:v>
                </c:pt>
                <c:pt idx="47">
                  <c:v>9.3695272664060608E-2</c:v>
                </c:pt>
                <c:pt idx="48">
                  <c:v>9.222254601219497E-2</c:v>
                </c:pt>
                <c:pt idx="49">
                  <c:v>9.071924260342043E-2</c:v>
                </c:pt>
                <c:pt idx="50">
                  <c:v>8.9188916003210772E-2</c:v>
                </c:pt>
                <c:pt idx="51">
                  <c:v>8.7634918270768525E-2</c:v>
                </c:pt>
                <c:pt idx="52">
                  <c:v>8.6060409247895014E-2</c:v>
                </c:pt>
                <c:pt idx="53">
                  <c:v>8.4468365490813241E-2</c:v>
                </c:pt>
                <c:pt idx="54">
                  <c:v>8.2861588854154067E-2</c:v>
                </c:pt>
                <c:pt idx="55">
                  <c:v>8.1242714736480481E-2</c:v>
                </c:pt>
                <c:pt idx="56">
                  <c:v>7.9614219996837043E-2</c:v>
                </c:pt>
                <c:pt idx="57">
                  <c:v>7.7978430551876615E-2</c:v>
                </c:pt>
                <c:pt idx="58">
                  <c:v>7.6337528663140655E-2</c:v>
                </c:pt>
                <c:pt idx="59">
                  <c:v>7.4693559924057198E-2</c:v>
                </c:pt>
                <c:pt idx="60">
                  <c:v>7.3048439956176131E-2</c:v>
                </c:pt>
                <c:pt idx="61">
                  <c:v>7.1403960824089258E-2</c:v>
                </c:pt>
                <c:pt idx="62">
                  <c:v>6.9761797178385723E-2</c:v>
                </c:pt>
                <c:pt idx="63">
                  <c:v>6.8123512135874767E-2</c:v>
                </c:pt>
                <c:pt idx="64">
                  <c:v>6.6490562906171197E-2</c:v>
                </c:pt>
                <c:pt idx="65">
                  <c:v>6.48643061735861E-2</c:v>
                </c:pt>
                <c:pt idx="66">
                  <c:v>6.3246003243098883E-2</c:v>
                </c:pt>
                <c:pt idx="67">
                  <c:v>6.1636824959009066E-2</c:v>
                </c:pt>
                <c:pt idx="68">
                  <c:v>6.0037856404678847E-2</c:v>
                </c:pt>
                <c:pt idx="69">
                  <c:v>5.8450101391582437E-2</c:v>
                </c:pt>
                <c:pt idx="70">
                  <c:v>5.6874486745676835E-2</c:v>
                </c:pt>
                <c:pt idx="71">
                  <c:v>5.5311866398902586E-2</c:v>
                </c:pt>
                <c:pt idx="72">
                  <c:v>5.376302529341348E-2</c:v>
                </c:pt>
                <c:pt idx="73">
                  <c:v>5.2228683105921922E-2</c:v>
                </c:pt>
                <c:pt idx="74">
                  <c:v>5.070949779933337E-2</c:v>
                </c:pt>
                <c:pt idx="75">
                  <c:v>4.9206069008629102E-2</c:v>
                </c:pt>
                <c:pt idx="76">
                  <c:v>4.7718941267742926E-2</c:v>
                </c:pt>
                <c:pt idx="77">
                  <c:v>4.6248607083964645E-2</c:v>
                </c:pt>
                <c:pt idx="78">
                  <c:v>4.4795509866192067E-2</c:v>
                </c:pt>
                <c:pt idx="79">
                  <c:v>4.3360046713144272E-2</c:v>
                </c:pt>
                <c:pt idx="80">
                  <c:v>4.1942571067442619E-2</c:v>
                </c:pt>
                <c:pt idx="81">
                  <c:v>4.0543395241262561E-2</c:v>
                </c:pt>
                <c:pt idx="82">
                  <c:v>3.9162792819059614E-2</c:v>
                </c:pt>
                <c:pt idx="83">
                  <c:v>3.7801000942676521E-2</c:v>
                </c:pt>
                <c:pt idx="84">
                  <c:v>3.6458222483946472E-2</c:v>
                </c:pt>
                <c:pt idx="85">
                  <c:v>3.5134628109719131E-2</c:v>
                </c:pt>
                <c:pt idx="86">
                  <c:v>3.3830358244052658E-2</c:v>
                </c:pt>
                <c:pt idx="87">
                  <c:v>3.25455249321355E-2</c:v>
                </c:pt>
                <c:pt idx="88">
                  <c:v>3.128021361032722E-2</c:v>
                </c:pt>
                <c:pt idx="89">
                  <c:v>3.003448478653762E-2</c:v>
                </c:pt>
                <c:pt idx="90">
                  <c:v>2.8808375634998221E-2</c:v>
                </c:pt>
                <c:pt idx="91">
                  <c:v>2.7601901509319599E-2</c:v>
                </c:pt>
                <c:pt idx="92">
                  <c:v>2.6415057377572462E-2</c:v>
                </c:pt>
                <c:pt idx="93">
                  <c:v>2.5247819182979359E-2</c:v>
                </c:pt>
                <c:pt idx="94">
                  <c:v>2.4100145133657706E-2</c:v>
                </c:pt>
                <c:pt idx="95">
                  <c:v>2.2971976924713342E-2</c:v>
                </c:pt>
                <c:pt idx="96">
                  <c:v>2.1863240895846982E-2</c:v>
                </c:pt>
                <c:pt idx="97">
                  <c:v>2.0773849127503682E-2</c:v>
                </c:pt>
                <c:pt idx="98">
                  <c:v>1.970370047846776E-2</c:v>
                </c:pt>
                <c:pt idx="99">
                  <c:v>1.8652681567682364E-2</c:v>
                </c:pt>
                <c:pt idx="100">
                  <c:v>1.7620667702953965E-2</c:v>
                </c:pt>
                <c:pt idx="101">
                  <c:v>1.6607523759087556E-2</c:v>
                </c:pt>
                <c:pt idx="102">
                  <c:v>1.5613105007887878E-2</c:v>
                </c:pt>
                <c:pt idx="103">
                  <c:v>1.4637257902355752E-2</c:v>
                </c:pt>
                <c:pt idx="104">
                  <c:v>1.3679820817306275E-2</c:v>
                </c:pt>
                <c:pt idx="105">
                  <c:v>1.274062474853729E-2</c:v>
                </c:pt>
                <c:pt idx="106">
                  <c:v>1.1819493972581882E-2</c:v>
                </c:pt>
                <c:pt idx="107">
                  <c:v>1.0916246668987804E-2</c:v>
                </c:pt>
                <c:pt idx="108">
                  <c:v>1.0030695506979366E-2</c:v>
                </c:pt>
                <c:pt idx="109">
                  <c:v>9.1626481982734782E-3</c:v>
                </c:pt>
                <c:pt idx="110">
                  <c:v>8.3119080177410567E-3</c:v>
                </c:pt>
                <c:pt idx="111">
                  <c:v>7.4782742935277863E-3</c:v>
                </c:pt>
                <c:pt idx="112">
                  <c:v>6.6615428681741631E-3</c:v>
                </c:pt>
                <c:pt idx="113">
                  <c:v>5.8615065322037384E-3</c:v>
                </c:pt>
                <c:pt idx="114">
                  <c:v>5.0779554315804401E-3</c:v>
                </c:pt>
                <c:pt idx="115">
                  <c:v>4.3106774503706355E-3</c:v>
                </c:pt>
                <c:pt idx="116">
                  <c:v>3.5594585698831677E-3</c:v>
                </c:pt>
                <c:pt idx="117">
                  <c:v>2.8240832055007859E-3</c:v>
                </c:pt>
                <c:pt idx="118">
                  <c:v>2.1043345223591792E-3</c:v>
                </c:pt>
                <c:pt idx="119">
                  <c:v>1.3999947309750423E-3</c:v>
                </c:pt>
                <c:pt idx="120">
                  <c:v>7.1084536387221826E-4</c:v>
                </c:pt>
                <c:pt idx="121">
                  <c:v>3.6667534204855041E-5</c:v>
                </c:pt>
                <c:pt idx="122">
                  <c:v>-6.2275782267138895E-4</c:v>
                </c:pt>
                <c:pt idx="123">
                  <c:v>-1.2676497237748506E-3</c:v>
                </c:pt>
                <c:pt idx="124">
                  <c:v>-1.8982269283585942E-3</c:v>
                </c:pt>
                <c:pt idx="125">
                  <c:v>-2.5147077422366937E-3</c:v>
                </c:pt>
                <c:pt idx="126">
                  <c:v>-3.1173098357963167E-3</c:v>
                </c:pt>
                <c:pt idx="127">
                  <c:v>-3.7062500749539965E-3</c:v>
                </c:pt>
                <c:pt idx="128">
                  <c:v>-4.281744364350879E-3</c:v>
                </c:pt>
                <c:pt idx="129">
                  <c:v>-4.8440075021164777E-3</c:v>
                </c:pt>
                <c:pt idx="130">
                  <c:v>-5.3932530455636282E-3</c:v>
                </c:pt>
                <c:pt idx="131">
                  <c:v>-5.9296931872089755E-3</c:v>
                </c:pt>
                <c:pt idx="132">
                  <c:v>-6.4535386405434906E-3</c:v>
                </c:pt>
                <c:pt idx="133">
                  <c:v>-6.9649985350062971E-3</c:v>
                </c:pt>
                <c:pt idx="134">
                  <c:v>-7.4642803196425375E-3</c:v>
                </c:pt>
                <c:pt idx="135">
                  <c:v>-7.951589674952143E-3</c:v>
                </c:pt>
                <c:pt idx="136">
                  <c:v>-8.4271304324613338E-3</c:v>
                </c:pt>
                <c:pt idx="137">
                  <c:v>-8.8911045015723934E-3</c:v>
                </c:pt>
                <c:pt idx="138">
                  <c:v>-9.3437118032699447E-3</c:v>
                </c:pt>
                <c:pt idx="139">
                  <c:v>-9.7851502102834689E-3</c:v>
                </c:pt>
                <c:pt idx="140">
                  <c:v>-1.0215615493326381E-2</c:v>
                </c:pt>
                <c:pt idx="141">
                  <c:v>-1.0635301273051501E-2</c:v>
                </c:pt>
                <c:pt idx="142">
                  <c:v>-1.1044398977381409E-2</c:v>
                </c:pt>
                <c:pt idx="143">
                  <c:v>-1.1443097803889845E-2</c:v>
                </c:pt>
                <c:pt idx="144">
                  <c:v>-1.1831584686927236E-2</c:v>
                </c:pt>
                <c:pt idx="145">
                  <c:v>-1.2210044269199456E-2</c:v>
                </c:pt>
                <c:pt idx="146">
                  <c:v>-1.2578658877524154E-2</c:v>
                </c:pt>
                <c:pt idx="147">
                  <c:v>-1.2937608502503603E-2</c:v>
                </c:pt>
                <c:pt idx="148">
                  <c:v>-1.3287070781866746E-2</c:v>
                </c:pt>
                <c:pt idx="149">
                  <c:v>-1.3627220987246303E-2</c:v>
                </c:pt>
                <c:pt idx="150">
                  <c:v>-1.3958232014169257E-2</c:v>
                </c:pt>
                <c:pt idx="151">
                  <c:v>-1.4280274375050977E-2</c:v>
                </c:pt>
                <c:pt idx="152">
                  <c:v>-1.4593516194994422E-2</c:v>
                </c:pt>
                <c:pt idx="153">
                  <c:v>-1.4898123210206686E-2</c:v>
                </c:pt>
                <c:pt idx="154">
                  <c:v>-1.5194258768855282E-2</c:v>
                </c:pt>
                <c:pt idx="155">
                  <c:v>-1.5482083834196256E-2</c:v>
                </c:pt>
                <c:pt idx="156">
                  <c:v>-1.5761756989815429E-2</c:v>
                </c:pt>
                <c:pt idx="157">
                  <c:v>-1.6033434446832785E-2</c:v>
                </c:pt>
                <c:pt idx="158">
                  <c:v>-1.6297270052928307E-2</c:v>
                </c:pt>
                <c:pt idx="159">
                  <c:v>-1.6553415303055478E-2</c:v>
                </c:pt>
                <c:pt idx="160">
                  <c:v>-1.6802019351716085E-2</c:v>
                </c:pt>
                <c:pt idx="161">
                  <c:v>-1.7043229026677067E-2</c:v>
                </c:pt>
                <c:pt idx="162">
                  <c:v>-1.7277188844016949E-2</c:v>
                </c:pt>
                <c:pt idx="163">
                  <c:v>-1.7504041024395664E-2</c:v>
                </c:pt>
                <c:pt idx="164">
                  <c:v>-1.7723925510447748E-2</c:v>
                </c:pt>
                <c:pt idx="165">
                  <c:v>-1.7936979985204559E-2</c:v>
                </c:pt>
                <c:pt idx="166">
                  <c:v>-1.8143339891456649E-2</c:v>
                </c:pt>
                <c:pt idx="167">
                  <c:v>-1.8343138451972604E-2</c:v>
                </c:pt>
                <c:pt idx="168">
                  <c:v>-1.8536506690495499E-2</c:v>
                </c:pt>
                <c:pt idx="169">
                  <c:v>-1.8723573453442867E-2</c:v>
                </c:pt>
                <c:pt idx="170">
                  <c:v>-1.890446543224036E-2</c:v>
                </c:pt>
                <c:pt idx="171">
                  <c:v>-1.9079307186223551E-2</c:v>
                </c:pt>
                <c:pt idx="172">
                  <c:v>-1.9248221166046183E-2</c:v>
                </c:pt>
                <c:pt idx="173">
                  <c:v>-1.9411327737537024E-2</c:v>
                </c:pt>
                <c:pt idx="174">
                  <c:v>-1.9568745205950901E-2</c:v>
                </c:pt>
                <c:pt idx="175">
                  <c:v>-1.9720589840562963E-2</c:v>
                </c:pt>
                <c:pt idx="176">
                  <c:v>-1.9866975899558294E-2</c:v>
                </c:pt>
                <c:pt idx="177">
                  <c:v>-2.000801565517208E-2</c:v>
                </c:pt>
                <c:pt idx="178">
                  <c:v>-2.0143819419038336E-2</c:v>
                </c:pt>
                <c:pt idx="179">
                  <c:v>-2.0274495567707895E-2</c:v>
                </c:pt>
                <c:pt idx="180">
                  <c:v>-2.0400150568298931E-2</c:v>
                </c:pt>
                <c:pt idx="181">
                  <c:v>-2.0520889004245639E-2</c:v>
                </c:pt>
                <c:pt idx="182">
                  <c:v>-2.0636813601113045E-2</c:v>
                </c:pt>
                <c:pt idx="183">
                  <c:v>-2.074802525244801E-2</c:v>
                </c:pt>
                <c:pt idx="184">
                  <c:v>-2.0854623045638541E-2</c:v>
                </c:pt>
                <c:pt idx="185">
                  <c:v>-2.0956704287755448E-2</c:v>
                </c:pt>
                <c:pt idx="186">
                  <c:v>-2.1054364531352222E-2</c:v>
                </c:pt>
                <c:pt idx="187">
                  <c:v>-2.1147697600200646E-2</c:v>
                </c:pt>
                <c:pt idx="188">
                  <c:v>-2.1236795614941378E-2</c:v>
                </c:pt>
                <c:pt idx="189">
                  <c:v>-2.1321749018630164E-2</c:v>
                </c:pt>
                <c:pt idx="190">
                  <c:v>-2.1402646602161849E-2</c:v>
                </c:pt>
                <c:pt idx="191">
                  <c:v>-2.1479575529555692E-2</c:v>
                </c:pt>
                <c:pt idx="192">
                  <c:v>-2.1552621363086766E-2</c:v>
                </c:pt>
                <c:pt idx="193">
                  <c:v>-2.1621868088249424E-2</c:v>
                </c:pt>
                <c:pt idx="194">
                  <c:v>-2.1687398138539971E-2</c:v>
                </c:pt>
                <c:pt idx="195">
                  <c:v>-2.1749292420046761E-2</c:v>
                </c:pt>
                <c:pt idx="196">
                  <c:v>-2.1807630335836877E-2</c:v>
                </c:pt>
                <c:pt idx="197">
                  <c:v>-2.1862489810129622E-2</c:v>
                </c:pt>
                <c:pt idx="198">
                  <c:v>-2.1913947312247821E-2</c:v>
                </c:pt>
                <c:pt idx="199">
                  <c:v>-2.1962077880338871E-2</c:v>
                </c:pt>
                <c:pt idx="200">
                  <c:v>-2.2006955144858186E-2</c:v>
                </c:pt>
                <c:pt idx="201">
                  <c:v>-2.2048651351808505E-2</c:v>
                </c:pt>
                <c:pt idx="202">
                  <c:v>-2.2087237385729163E-2</c:v>
                </c:pt>
                <c:pt idx="203">
                  <c:v>-2.2122782792430136E-2</c:v>
                </c:pt>
                <c:pt idx="204">
                  <c:v>-2.2155355801466221E-2</c:v>
                </c:pt>
                <c:pt idx="205">
                  <c:v>-2.2185023348347366E-2</c:v>
                </c:pt>
                <c:pt idx="206">
                  <c:v>-2.221185109648164E-2</c:v>
                </c:pt>
                <c:pt idx="207">
                  <c:v>-2.2235903458847881E-2</c:v>
                </c:pt>
                <c:pt idx="208">
                  <c:v>-2.2257243619395517E-2</c:v>
                </c:pt>
                <c:pt idx="209">
                  <c:v>-2.2275933554169489E-2</c:v>
                </c:pt>
                <c:pt idx="210">
                  <c:v>-2.2292034052158662E-2</c:v>
                </c:pt>
                <c:pt idx="211">
                  <c:v>-2.2305604735866427E-2</c:v>
                </c:pt>
                <c:pt idx="212">
                  <c:v>-2.2316704081602651E-2</c:v>
                </c:pt>
                <c:pt idx="213">
                  <c:v>-2.2325389439496378E-2</c:v>
                </c:pt>
                <c:pt idx="214">
                  <c:v>-2.2331717053229051E-2</c:v>
                </c:pt>
                <c:pt idx="215">
                  <c:v>-2.2335742079488324E-2</c:v>
                </c:pt>
                <c:pt idx="216">
                  <c:v>-2.2337518607142781E-2</c:v>
                </c:pt>
                <c:pt idx="217">
                  <c:v>-2.2337099676138117E-2</c:v>
                </c:pt>
                <c:pt idx="218">
                  <c:v>-2.233453729611563E-2</c:v>
                </c:pt>
                <c:pt idx="219">
                  <c:v>-2.2329882464754029E-2</c:v>
                </c:pt>
                <c:pt idx="220">
                  <c:v>-2.2323185185835807E-2</c:v>
                </c:pt>
                <c:pt idx="221">
                  <c:v>-2.2314494487039593E-2</c:v>
                </c:pt>
                <c:pt idx="222">
                  <c:v>-2.2303858437460054E-2</c:v>
                </c:pt>
                <c:pt idx="223">
                  <c:v>-2.2291324164857129E-2</c:v>
                </c:pt>
                <c:pt idx="224">
                  <c:v>-2.2276937872636474E-2</c:v>
                </c:pt>
                <c:pt idx="225">
                  <c:v>-2.2260744856563121E-2</c:v>
                </c:pt>
                <c:pt idx="226">
                  <c:v>-2.2242789521210567E-2</c:v>
                </c:pt>
                <c:pt idx="227">
                  <c:v>-2.2223115396147453E-2</c:v>
                </c:pt>
                <c:pt idx="228">
                  <c:v>-2.2201765151864308E-2</c:v>
                </c:pt>
                <c:pt idx="229">
                  <c:v>-2.2178780615442723E-2</c:v>
                </c:pt>
                <c:pt idx="230">
                  <c:v>-2.2154202785969541E-2</c:v>
                </c:pt>
                <c:pt idx="231">
                  <c:v>-2.2128071849698647E-2</c:v>
                </c:pt>
                <c:pt idx="232">
                  <c:v>-2.2100427194963069E-2</c:v>
                </c:pt>
                <c:pt idx="233">
                  <c:v>-2.2071307426840079E-2</c:v>
                </c:pt>
                <c:pt idx="234">
                  <c:v>-2.2040750381572147E-2</c:v>
                </c:pt>
                <c:pt idx="235">
                  <c:v>-2.2008793140746535E-2</c:v>
                </c:pt>
                <c:pt idx="236">
                  <c:v>-2.1975472045236418E-2</c:v>
                </c:pt>
                <c:pt idx="237">
                  <c:v>-2.1940822708906467E-2</c:v>
                </c:pt>
                <c:pt idx="238">
                  <c:v>-2.1904880032085804E-2</c:v>
                </c:pt>
                <c:pt idx="239">
                  <c:v>-2.186767821481132E-2</c:v>
                </c:pt>
                <c:pt idx="240">
                  <c:v>-2.1829250769844311E-2</c:v>
                </c:pt>
                <c:pt idx="241">
                  <c:v>-2.178963053546347E-2</c:v>
                </c:pt>
                <c:pt idx="242">
                  <c:v>-2.1748849688037187E-2</c:v>
                </c:pt>
                <c:pt idx="243">
                  <c:v>-2.1706939754378263E-2</c:v>
                </c:pt>
                <c:pt idx="244">
                  <c:v>-2.1663931623883956E-2</c:v>
                </c:pt>
                <c:pt idx="245">
                  <c:v>-2.161985556046446E-2</c:v>
                </c:pt>
                <c:pt idx="246">
                  <c:v>-2.1574741214262807E-2</c:v>
                </c:pt>
                <c:pt idx="247">
                  <c:v>-2.1528617633169201E-2</c:v>
                </c:pt>
                <c:pt idx="248">
                  <c:v>-2.1481513274132804E-2</c:v>
                </c:pt>
                <c:pt idx="249">
                  <c:v>-2.143345601427395E-2</c:v>
                </c:pt>
                <c:pt idx="250">
                  <c:v>-2.1384473161799807E-2</c:v>
                </c:pt>
                <c:pt idx="251">
                  <c:v>-2.1334591466726411E-2</c:v>
                </c:pt>
                <c:pt idx="252">
                  <c:v>-2.1283837131410053E-2</c:v>
                </c:pt>
                <c:pt idx="253">
                  <c:v>-2.1232235820890948E-2</c:v>
                </c:pt>
                <c:pt idx="254">
                  <c:v>-2.1179812673052086E-2</c:v>
                </c:pt>
                <c:pt idx="255">
                  <c:v>-2.1126592308596183E-2</c:v>
                </c:pt>
                <c:pt idx="256">
                  <c:v>-2.1072598840843566E-2</c:v>
                </c:pt>
                <c:pt idx="257">
                  <c:v>-2.1017855885353879E-2</c:v>
                </c:pt>
                <c:pt idx="258">
                  <c:v>-2.096238656937438E-2</c:v>
                </c:pt>
                <c:pt idx="259">
                  <c:v>-2.0906213541117675E-2</c:v>
                </c:pt>
                <c:pt idx="260">
                  <c:v>-2.0849358978871607E-2</c:v>
                </c:pt>
                <c:pt idx="261">
                  <c:v>-2.0791844599944084E-2</c:v>
                </c:pt>
                <c:pt idx="262">
                  <c:v>-2.0733691669445515E-2</c:v>
                </c:pt>
                <c:pt idx="263">
                  <c:v>-2.0674921008911551E-2</c:v>
                </c:pt>
                <c:pt idx="264">
                  <c:v>-2.0615553004768795E-2</c:v>
                </c:pt>
                <c:pt idx="265">
                  <c:v>-2.0555607616646068E-2</c:v>
                </c:pt>
                <c:pt idx="266">
                  <c:v>-2.0495104385533851E-2</c:v>
                </c:pt>
                <c:pt idx="267">
                  <c:v>-2.0434062441794441E-2</c:v>
                </c:pt>
                <c:pt idx="268">
                  <c:v>-2.0372500513025346E-2</c:v>
                </c:pt>
                <c:pt idx="269">
                  <c:v>-2.0310436931778433E-2</c:v>
                </c:pt>
                <c:pt idx="270">
                  <c:v>-2.0247889643137246E-2</c:v>
                </c:pt>
                <c:pt idx="271">
                  <c:v>-2.0184876212154985E-2</c:v>
                </c:pt>
                <c:pt idx="272">
                  <c:v>-2.0121413831155472E-2</c:v>
                </c:pt>
                <c:pt idx="273">
                  <c:v>-2.0057519326899528E-2</c:v>
                </c:pt>
                <c:pt idx="274">
                  <c:v>-1.9993209167619048E-2</c:v>
                </c:pt>
                <c:pt idx="275">
                  <c:v>-1.9928499469921104E-2</c:v>
                </c:pt>
                <c:pt idx="276">
                  <c:v>-1.986340600556431E-2</c:v>
                </c:pt>
                <c:pt idx="277">
                  <c:v>-1.9797944208109704E-2</c:v>
                </c:pt>
                <c:pt idx="278">
                  <c:v>-1.9732129179448346E-2</c:v>
                </c:pt>
                <c:pt idx="279">
                  <c:v>-1.9665975696207774E-2</c:v>
                </c:pt>
                <c:pt idx="280">
                  <c:v>-1.9599498216039502E-2</c:v>
                </c:pt>
                <c:pt idx="281">
                  <c:v>-1.9532710883789602E-2</c:v>
                </c:pt>
                <c:pt idx="282">
                  <c:v>-1.9465627537554483E-2</c:v>
                </c:pt>
                <c:pt idx="283">
                  <c:v>-1.9398261714623902E-2</c:v>
                </c:pt>
                <c:pt idx="284">
                  <c:v>-1.9330626657313197E-2</c:v>
                </c:pt>
                <c:pt idx="285">
                  <c:v>-1.9262735318686726E-2</c:v>
                </c:pt>
                <c:pt idx="286">
                  <c:v>-1.9194600368174473E-2</c:v>
                </c:pt>
                <c:pt idx="287">
                  <c:v>-1.9126234197083699E-2</c:v>
                </c:pt>
                <c:pt idx="288">
                  <c:v>-1.9057648924007558E-2</c:v>
                </c:pt>
                <c:pt idx="289">
                  <c:v>-1.8988856400132509E-2</c:v>
                </c:pt>
                <c:pt idx="290">
                  <c:v>-1.8919868214446363E-2</c:v>
                </c:pt>
                <c:pt idx="291">
                  <c:v>-1.885069569884874E-2</c:v>
                </c:pt>
                <c:pt idx="292">
                  <c:v>-1.8781349933165707E-2</c:v>
                </c:pt>
                <c:pt idx="293">
                  <c:v>-1.8711841750070353E-2</c:v>
                </c:pt>
                <c:pt idx="294">
                  <c:v>-1.864218173991096E-2</c:v>
                </c:pt>
                <c:pt idx="295">
                  <c:v>-1.8572380255448506E-2</c:v>
                </c:pt>
                <c:pt idx="296">
                  <c:v>-1.8502447416505099E-2</c:v>
                </c:pt>
                <c:pt idx="297">
                  <c:v>-1.8432393114524999E-2</c:v>
                </c:pt>
                <c:pt idx="298">
                  <c:v>-1.8362227017049794E-2</c:v>
                </c:pt>
                <c:pt idx="299">
                  <c:v>-1.8291958572109326E-2</c:v>
                </c:pt>
                <c:pt idx="300">
                  <c:v>-1.8221597012529886E-2</c:v>
                </c:pt>
                <c:pt idx="301">
                  <c:v>-1.8151151360161204E-2</c:v>
                </c:pt>
                <c:pt idx="302">
                  <c:v>-1.8080630430023718E-2</c:v>
                </c:pt>
                <c:pt idx="303">
                  <c:v>-1.8010042834377588E-2</c:v>
                </c:pt>
                <c:pt idx="304">
                  <c:v>-1.7939396986714876E-2</c:v>
                </c:pt>
                <c:pt idx="305">
                  <c:v>-1.7868701105676343E-2</c:v>
                </c:pt>
                <c:pt idx="306">
                  <c:v>-1.7797963218894208E-2</c:v>
                </c:pt>
                <c:pt idx="307">
                  <c:v>-1.7727191166762257E-2</c:v>
                </c:pt>
                <c:pt idx="308">
                  <c:v>-1.7656392606134635E-2</c:v>
                </c:pt>
                <c:pt idx="309">
                  <c:v>-1.7585575013954646E-2</c:v>
                </c:pt>
                <c:pt idx="310">
                  <c:v>-1.7514745690814834E-2</c:v>
                </c:pt>
                <c:pt idx="311">
                  <c:v>-1.7443911764449642E-2</c:v>
                </c:pt>
                <c:pt idx="312">
                  <c:v>-1.7373080193161871E-2</c:v>
                </c:pt>
                <c:pt idx="313">
                  <c:v>-1.7302257769184183E-2</c:v>
                </c:pt>
                <c:pt idx="314">
                  <c:v>-1.7231451121976847E-2</c:v>
                </c:pt>
                <c:pt idx="315">
                  <c:v>-1.7160666721462908E-2</c:v>
                </c:pt>
                <c:pt idx="316">
                  <c:v>-1.7089910881201938E-2</c:v>
                </c:pt>
                <c:pt idx="317">
                  <c:v>-1.7019189761503514E-2</c:v>
                </c:pt>
                <c:pt idx="318">
                  <c:v>-1.6948509372481557E-2</c:v>
                </c:pt>
                <c:pt idx="319">
                  <c:v>-1.6877875577050595E-2</c:v>
                </c:pt>
                <c:pt idx="320">
                  <c:v>-1.6807294093865072E-2</c:v>
                </c:pt>
                <c:pt idx="321">
                  <c:v>-1.6736770500202724E-2</c:v>
                </c:pt>
                <c:pt idx="322">
                  <c:v>-1.6666310234793112E-2</c:v>
                </c:pt>
                <c:pt idx="323">
                  <c:v>-1.6595918600592282E-2</c:v>
                </c:pt>
                <c:pt idx="324">
                  <c:v>-1.6525600767504599E-2</c:v>
                </c:pt>
                <c:pt idx="325">
                  <c:v>-1.6455361775052715E-2</c:v>
                </c:pt>
                <c:pt idx="326">
                  <c:v>-1.6385206534996644E-2</c:v>
                </c:pt>
                <c:pt idx="327">
                  <c:v>-1.6315139833902915E-2</c:v>
                </c:pt>
                <c:pt idx="328">
                  <c:v>-1.6245166335664699E-2</c:v>
                </c:pt>
                <c:pt idx="329">
                  <c:v>-1.6175290583973868E-2</c:v>
                </c:pt>
                <c:pt idx="330">
                  <c:v>-1.6105517004745839E-2</c:v>
                </c:pt>
                <c:pt idx="331">
                  <c:v>-1.6035849908498146E-2</c:v>
                </c:pt>
                <c:pt idx="332">
                  <c:v>-1.5966293492683536E-2</c:v>
                </c:pt>
                <c:pt idx="333">
                  <c:v>-1.5896851843978505E-2</c:v>
                </c:pt>
                <c:pt idx="334">
                  <c:v>-1.5827528940528069E-2</c:v>
                </c:pt>
                <c:pt idx="335">
                  <c:v>-1.5758328654147603E-2</c:v>
                </c:pt>
                <c:pt idx="336">
                  <c:v>-1.5689254752482548E-2</c:v>
                </c:pt>
                <c:pt idx="337">
                  <c:v>-1.5620310901126795E-2</c:v>
                </c:pt>
                <c:pt idx="338">
                  <c:v>-1.5551500665700496E-2</c:v>
                </c:pt>
                <c:pt idx="339">
                  <c:v>-1.5482827513888074E-2</c:v>
                </c:pt>
                <c:pt idx="340">
                  <c:v>-1.5414294817437189E-2</c:v>
                </c:pt>
                <c:pt idx="341">
                  <c:v>-1.5345905854119378E-2</c:v>
                </c:pt>
                <c:pt idx="342">
                  <c:v>-1.5277663809653093E-2</c:v>
                </c:pt>
                <c:pt idx="343">
                  <c:v>-1.520957177958986E-2</c:v>
                </c:pt>
                <c:pt idx="344">
                  <c:v>-1.5141632771164221E-2</c:v>
                </c:pt>
                <c:pt idx="345">
                  <c:v>-1.507384970510818E-2</c:v>
                </c:pt>
                <c:pt idx="346">
                  <c:v>-1.5006225417430779E-2</c:v>
                </c:pt>
                <c:pt idx="347">
                  <c:v>-1.4938762661163486E-2</c:v>
                </c:pt>
                <c:pt idx="348">
                  <c:v>-1.4871464108072045E-2</c:v>
                </c:pt>
                <c:pt idx="349">
                  <c:v>-1.4804332350335393E-2</c:v>
                </c:pt>
                <c:pt idx="350">
                  <c:v>-1.4737369902192285E-2</c:v>
                </c:pt>
                <c:pt idx="351">
                  <c:v>-1.4670579201556226E-2</c:v>
                </c:pt>
                <c:pt idx="352">
                  <c:v>-1.4603962611599321E-2</c:v>
                </c:pt>
                <c:pt idx="353">
                  <c:v>-1.4537522422305603E-2</c:v>
                </c:pt>
                <c:pt idx="354">
                  <c:v>-1.4471260851994436E-2</c:v>
                </c:pt>
                <c:pt idx="355">
                  <c:v>-1.4405180048814562E-2</c:v>
                </c:pt>
                <c:pt idx="356">
                  <c:v>-1.4339282092209317E-2</c:v>
                </c:pt>
                <c:pt idx="357">
                  <c:v>-1.4273568994353589E-2</c:v>
                </c:pt>
                <c:pt idx="358">
                  <c:v>-1.4208042701563043E-2</c:v>
                </c:pt>
                <c:pt idx="359">
                  <c:v>-1.414270509567612E-2</c:v>
                </c:pt>
                <c:pt idx="360">
                  <c:v>-1.4077557995409355E-2</c:v>
                </c:pt>
                <c:pt idx="361">
                  <c:v>-1.4012603157686486E-2</c:v>
                </c:pt>
                <c:pt idx="362">
                  <c:v>-1.3947842278941875E-2</c:v>
                </c:pt>
                <c:pt idx="363">
                  <c:v>-1.3883276996398712E-2</c:v>
                </c:pt>
                <c:pt idx="364">
                  <c:v>-1.3818908889322476E-2</c:v>
                </c:pt>
                <c:pt idx="365">
                  <c:v>-1.3754739480250133E-2</c:v>
                </c:pt>
                <c:pt idx="366">
                  <c:v>-1.3690770236195523E-2</c:v>
                </c:pt>
                <c:pt idx="367">
                  <c:v>-1.3627002569831383E-2</c:v>
                </c:pt>
                <c:pt idx="368">
                  <c:v>-1.3563437840648455E-2</c:v>
                </c:pt>
                <c:pt idx="369">
                  <c:v>-1.3500077356092105E-2</c:v>
                </c:pt>
                <c:pt idx="370">
                  <c:v>-1.3436922372676886E-2</c:v>
                </c:pt>
                <c:pt idx="371">
                  <c:v>-1.3373974097079461E-2</c:v>
                </c:pt>
                <c:pt idx="372">
                  <c:v>-1.3311233687210284E-2</c:v>
                </c:pt>
                <c:pt idx="373">
                  <c:v>-1.3248702253264459E-2</c:v>
                </c:pt>
                <c:pt idx="374">
                  <c:v>-1.3186380858752162E-2</c:v>
                </c:pt>
                <c:pt idx="375">
                  <c:v>-1.3124270521509015E-2</c:v>
                </c:pt>
                <c:pt idx="376">
                  <c:v>-1.3062372214686785E-2</c:v>
                </c:pt>
                <c:pt idx="377">
                  <c:v>-1.3000686867724792E-2</c:v>
                </c:pt>
                <c:pt idx="378">
                  <c:v>-1.2939215367302387E-2</c:v>
                </c:pt>
                <c:pt idx="379">
                  <c:v>-1.287795855827285E-2</c:v>
                </c:pt>
                <c:pt idx="380">
                  <c:v>-1.2816917244579085E-2</c:v>
                </c:pt>
                <c:pt idx="381">
                  <c:v>-1.2756092190151423E-2</c:v>
                </c:pt>
                <c:pt idx="382">
                  <c:v>-1.2695484119787895E-2</c:v>
                </c:pt>
                <c:pt idx="383">
                  <c:v>-1.2635093720017313E-2</c:v>
                </c:pt>
                <c:pt idx="384">
                  <c:v>-1.2574921639945461E-2</c:v>
                </c:pt>
                <c:pt idx="385">
                  <c:v>-1.2514968492084734E-2</c:v>
                </c:pt>
                <c:pt idx="386">
                  <c:v>-1.2455234853167544E-2</c:v>
                </c:pt>
                <c:pt idx="387">
                  <c:v>-1.2395721264943784E-2</c:v>
                </c:pt>
                <c:pt idx="388">
                  <c:v>-1.2336428234962657E-2</c:v>
                </c:pt>
                <c:pt idx="389">
                  <c:v>-1.2277356237339186E-2</c:v>
                </c:pt>
                <c:pt idx="390">
                  <c:v>-1.2218505713505669E-2</c:v>
                </c:pt>
                <c:pt idx="391">
                  <c:v>-1.2159877072948383E-2</c:v>
                </c:pt>
                <c:pt idx="392">
                  <c:v>-1.2101470693929811E-2</c:v>
                </c:pt>
                <c:pt idx="393">
                  <c:v>-1.2043286924196664E-2</c:v>
                </c:pt>
                <c:pt idx="394">
                  <c:v>-1.1985326081673979E-2</c:v>
                </c:pt>
                <c:pt idx="395">
                  <c:v>-1.1927588455145547E-2</c:v>
                </c:pt>
                <c:pt idx="396">
                  <c:v>-1.187007430492093E-2</c:v>
                </c:pt>
                <c:pt idx="397">
                  <c:v>-1.1812783863489339E-2</c:v>
                </c:pt>
                <c:pt idx="398">
                  <c:v>-1.1755717336160598E-2</c:v>
                </c:pt>
                <c:pt idx="399">
                  <c:v>-1.1698874901693463E-2</c:v>
                </c:pt>
                <c:pt idx="400">
                  <c:v>-1.1642256712911515E-2</c:v>
                </c:pt>
                <c:pt idx="401">
                  <c:v>-1.1585862897306889E-2</c:v>
                </c:pt>
                <c:pt idx="402">
                  <c:v>-1.1529693557632047E-2</c:v>
                </c:pt>
                <c:pt idx="403">
                  <c:v>-1.1473748772479832E-2</c:v>
                </c:pt>
                <c:pt idx="404">
                  <c:v>-1.1418028596852033E-2</c:v>
                </c:pt>
                <c:pt idx="405">
                  <c:v>-1.1362533062716668E-2</c:v>
                </c:pt>
                <c:pt idx="406">
                  <c:v>-1.1307262179554207E-2</c:v>
                </c:pt>
                <c:pt idx="407">
                  <c:v>-1.1252215934892944E-2</c:v>
                </c:pt>
                <c:pt idx="408">
                  <c:v>-1.119739429483373E-2</c:v>
                </c:pt>
                <c:pt idx="409">
                  <c:v>-1.1142797204564259E-2</c:v>
                </c:pt>
                <c:pt idx="410">
                  <c:v>-1.1088424588863114E-2</c:v>
                </c:pt>
                <c:pt idx="411">
                  <c:v>-1.1034276352593771E-2</c:v>
                </c:pt>
                <c:pt idx="412">
                  <c:v>-1.0980352381188741E-2</c:v>
                </c:pt>
                <c:pt idx="413">
                  <c:v>-1.0926652541124054E-2</c:v>
                </c:pt>
                <c:pt idx="414">
                  <c:v>-1.0873176680384258E-2</c:v>
                </c:pt>
                <c:pt idx="415">
                  <c:v>-1.0819924628918114E-2</c:v>
                </c:pt>
                <c:pt idx="416">
                  <c:v>-1.0766896199085173E-2</c:v>
                </c:pt>
                <c:pt idx="417">
                  <c:v>-1.0714091186093407E-2</c:v>
                </c:pt>
                <c:pt idx="418">
                  <c:v>-1.0661509368428048E-2</c:v>
                </c:pt>
                <c:pt idx="419">
                  <c:v>-1.0609150508271839E-2</c:v>
                </c:pt>
                <c:pt idx="420">
                  <c:v>-1.0557014351916822E-2</c:v>
                </c:pt>
                <c:pt idx="421">
                  <c:v>-1.050510063016785E-2</c:v>
                </c:pt>
                <c:pt idx="422">
                  <c:v>-1.0453409058737975E-2</c:v>
                </c:pt>
                <c:pt idx="423">
                  <c:v>-1.040193933863586E-2</c:v>
                </c:pt>
                <c:pt idx="424">
                  <c:v>-1.0350691156545383E-2</c:v>
                </c:pt>
                <c:pt idx="425">
                  <c:v>-1.0299664185197571E-2</c:v>
                </c:pt>
                <c:pt idx="426">
                  <c:v>-1.0248858083735003E-2</c:v>
                </c:pt>
                <c:pt idx="427">
                  <c:v>-1.0198272498068855E-2</c:v>
                </c:pt>
                <c:pt idx="428">
                  <c:v>-1.0147907061228695E-2</c:v>
                </c:pt>
                <c:pt idx="429">
                  <c:v>-1.009776139370519E-2</c:v>
                </c:pt>
                <c:pt idx="430">
                  <c:v>-1.0047835103785849E-2</c:v>
                </c:pt>
                <c:pt idx="431">
                  <c:v>-9.9981277878839394E-3</c:v>
                </c:pt>
                <c:pt idx="432">
                  <c:v>-9.9486390308607068E-3</c:v>
                </c:pt>
                <c:pt idx="433">
                  <c:v>-9.8993684063410359E-3</c:v>
                </c:pt>
                <c:pt idx="434">
                  <c:v>-9.8503154770226559E-3</c:v>
                </c:pt>
                <c:pt idx="435">
                  <c:v>-9.8014797949790428E-3</c:v>
                </c:pt>
                <c:pt idx="436">
                  <c:v>-9.7528609019561143E-3</c:v>
                </c:pt>
                <c:pt idx="437">
                  <c:v>-9.7044583296628534E-3</c:v>
                </c:pt>
                <c:pt idx="438">
                  <c:v>-9.6562716000559712E-3</c:v>
                </c:pt>
                <c:pt idx="439">
                  <c:v>-9.6083002256187253E-3</c:v>
                </c:pt>
                <c:pt idx="440">
                  <c:v>-9.5605437096339969E-3</c:v>
                </c:pt>
                <c:pt idx="441">
                  <c:v>-9.5130015464517607E-3</c:v>
                </c:pt>
                <c:pt idx="442">
                  <c:v>-9.4656732217510229E-3</c:v>
                </c:pt>
                <c:pt idx="443">
                  <c:v>-9.4185582127963609E-3</c:v>
                </c:pt>
                <c:pt idx="444">
                  <c:v>-9.3716559886891579E-3</c:v>
                </c:pt>
                <c:pt idx="445">
                  <c:v>-9.324966010613632E-3</c:v>
                </c:pt>
                <c:pt idx="446">
                  <c:v>-9.2784877320777667E-3</c:v>
                </c:pt>
                <c:pt idx="447">
                  <c:v>-9.2322205991492347E-3</c:v>
                </c:pt>
                <c:pt idx="448">
                  <c:v>-9.186164050686417E-3</c:v>
                </c:pt>
                <c:pt idx="449">
                  <c:v>-9.1403175185646082E-3</c:v>
                </c:pt>
                <c:pt idx="450">
                  <c:v>-9.0946804278975064E-3</c:v>
                </c:pt>
                <c:pt idx="451">
                  <c:v>-9.0492521972540679E-3</c:v>
                </c:pt>
                <c:pt idx="452">
                  <c:v>-9.004032238870828E-3</c:v>
                </c:pt>
                <c:pt idx="453">
                  <c:v>-8.9590199588597715E-3</c:v>
                </c:pt>
                <c:pt idx="454">
                  <c:v>-8.9142147574118313E-3</c:v>
                </c:pt>
                <c:pt idx="455">
                  <c:v>-8.8696160289961148E-3</c:v>
                </c:pt>
                <c:pt idx="456">
                  <c:v>-8.8252231625549262E-3</c:v>
                </c:pt>
                <c:pt idx="457">
                  <c:v>-8.7810355416946765E-3</c:v>
                </c:pt>
                <c:pt idx="458">
                  <c:v>-8.7370525448727532E-3</c:v>
                </c:pt>
                <c:pt idx="459">
                  <c:v>-8.6932735455804294E-3</c:v>
                </c:pt>
                <c:pt idx="460">
                  <c:v>-8.6496979125219014E-3</c:v>
                </c:pt>
                <c:pt idx="461">
                  <c:v>-8.606325009789504E-3</c:v>
                </c:pt>
                <c:pt idx="462">
                  <c:v>-8.5631541970352058E-3</c:v>
                </c:pt>
                <c:pt idx="463">
                  <c:v>-8.5201848296384379E-3</c:v>
                </c:pt>
                <c:pt idx="464">
                  <c:v>-8.4774162588703364E-3</c:v>
                </c:pt>
                <c:pt idx="465">
                  <c:v>-8.4348478320544588E-3</c:v>
                </c:pt>
                <c:pt idx="466">
                  <c:v>-8.392478892724058E-3</c:v>
                </c:pt>
                <c:pt idx="467">
                  <c:v>-8.3503087807759637E-3</c:v>
                </c:pt>
                <c:pt idx="468">
                  <c:v>-8.3083368326211538E-3</c:v>
                </c:pt>
                <c:pt idx="469">
                  <c:v>-8.2665623813320648E-3</c:v>
                </c:pt>
                <c:pt idx="470">
                  <c:v>-8.2249847567867143E-3</c:v>
                </c:pt>
                <c:pt idx="471">
                  <c:v>-8.1836032858096965E-3</c:v>
                </c:pt>
                <c:pt idx="472">
                  <c:v>-8.1424172923101109E-3</c:v>
                </c:pt>
                <c:pt idx="473">
                  <c:v>-8.1014260974164778E-3</c:v>
                </c:pt>
                <c:pt idx="474">
                  <c:v>-8.0606290196087137E-3</c:v>
                </c:pt>
                <c:pt idx="475">
                  <c:v>-8.0200253748472054E-3</c:v>
                </c:pt>
                <c:pt idx="476">
                  <c:v>-7.9796144766990616E-3</c:v>
                </c:pt>
                <c:pt idx="477">
                  <c:v>-7.9393956364615711E-3</c:v>
                </c:pt>
                <c:pt idx="478">
                  <c:v>-7.8993681632829483E-3</c:v>
                </c:pt>
                <c:pt idx="479">
                  <c:v>-7.8595313642803987E-3</c:v>
                </c:pt>
                <c:pt idx="480">
                  <c:v>-7.8198845446555698E-3</c:v>
                </c:pt>
                <c:pt idx="481">
                  <c:v>-7.7804270078074321E-3</c:v>
                </c:pt>
                <c:pt idx="482">
                  <c:v>-7.7411580554426398E-3</c:v>
                </c:pt>
                <c:pt idx="483">
                  <c:v>-7.7020769876834276E-3</c:v>
                </c:pt>
                <c:pt idx="484">
                  <c:v>-7.6631831031730852E-3</c:v>
                </c:pt>
                <c:pt idx="485">
                  <c:v>-7.6244756991790579E-3</c:v>
                </c:pt>
                <c:pt idx="486">
                  <c:v>-7.5859540716937254E-3</c:v>
                </c:pt>
                <c:pt idx="487">
                  <c:v>-7.5476175155328963E-3</c:v>
                </c:pt>
                <c:pt idx="488">
                  <c:v>-7.5094653244320688E-3</c:v>
                </c:pt>
                <c:pt idx="489">
                  <c:v>-7.4714967911405014E-3</c:v>
                </c:pt>
                <c:pt idx="490">
                  <c:v>-7.4337112075131325E-3</c:v>
                </c:pt>
                <c:pt idx="491">
                  <c:v>-7.3961078646003989E-3</c:v>
                </c:pt>
                <c:pt idx="492">
                  <c:v>-7.3586860527359845E-3</c:v>
                </c:pt>
                <c:pt idx="493">
                  <c:v>-7.3214450616225493E-3</c:v>
                </c:pt>
                <c:pt idx="494">
                  <c:v>-7.2843841804154739E-3</c:v>
                </c:pt>
                <c:pt idx="495">
                  <c:v>-7.247502697804659E-3</c:v>
                </c:pt>
                <c:pt idx="496">
                  <c:v>-7.2107999020944195E-3</c:v>
                </c:pt>
                <c:pt idx="497">
                  <c:v>-7.174275081281511E-3</c:v>
                </c:pt>
                <c:pt idx="498">
                  <c:v>-7.1379275231313235E-3</c:v>
                </c:pt>
                <c:pt idx="499">
                  <c:v>-7.1017565152522834E-3</c:v>
                </c:pt>
                <c:pt idx="500">
                  <c:v>-7.0657613451684921E-3</c:v>
                </c:pt>
                <c:pt idx="501">
                  <c:v>-7.0299413003906443E-3</c:v>
                </c:pt>
                <c:pt idx="502">
                  <c:v>-6.9942956684852526E-3</c:v>
                </c:pt>
                <c:pt idx="503">
                  <c:v>-6.9588237371422182E-3</c:v>
                </c:pt>
                <c:pt idx="504">
                  <c:v>-6.9235247942407785E-3</c:v>
                </c:pt>
                <c:pt idx="505">
                  <c:v>-6.8883981279138614E-3</c:v>
                </c:pt>
                <c:pt idx="506">
                  <c:v>-6.8534430266108818E-3</c:v>
                </c:pt>
                <c:pt idx="507">
                  <c:v>-6.8186587791590082E-3</c:v>
                </c:pt>
                <c:pt idx="508">
                  <c:v>-6.7840446748229349E-3</c:v>
                </c:pt>
                <c:pt idx="509">
                  <c:v>-6.7496000033631836E-3</c:v>
                </c:pt>
                <c:pt idx="510">
                  <c:v>-6.7153240550929649E-3</c:v>
                </c:pt>
                <c:pt idx="511">
                  <c:v>-6.6812161209336357E-3</c:v>
                </c:pt>
                <c:pt idx="512">
                  <c:v>-6.64727549246877E-3</c:v>
                </c:pt>
                <c:pt idx="513">
                  <c:v>-6.6135014619968782E-3</c:v>
                </c:pt>
                <c:pt idx="514">
                  <c:v>-6.5798933225828015E-3</c:v>
                </c:pt>
                <c:pt idx="515">
                  <c:v>-6.5464503681078017E-3</c:v>
                </c:pt>
                <c:pt idx="516">
                  <c:v>-6.5131718933183827E-3</c:v>
                </c:pt>
                <c:pt idx="517">
                  <c:v>-6.4800571938738605E-3</c:v>
                </c:pt>
                <c:pt idx="518">
                  <c:v>-6.4471055663927138E-3</c:v>
                </c:pt>
                <c:pt idx="519">
                  <c:v>-6.4143163084977306E-3</c:v>
                </c:pt>
                <c:pt idx="520">
                  <c:v>-6.3816887188599871E-3</c:v>
                </c:pt>
                <c:pt idx="521">
                  <c:v>-6.349222097241672E-3</c:v>
                </c:pt>
                <c:pt idx="522">
                  <c:v>-6.3169157445377884E-3</c:v>
                </c:pt>
                <c:pt idx="523">
                  <c:v>-6.2847689628167452E-3</c:v>
                </c:pt>
                <c:pt idx="524">
                  <c:v>-6.2527810553598727E-3</c:v>
                </c:pt>
                <c:pt idx="525">
                  <c:v>-6.2209513266998778E-3</c:v>
                </c:pt>
                <c:pt idx="526">
                  <c:v>-6.189279082658255E-3</c:v>
                </c:pt>
                <c:pt idx="527">
                  <c:v>-6.1577636303816897E-3</c:v>
                </c:pt>
                <c:pt idx="528">
                  <c:v>-6.1264042783774576E-3</c:v>
                </c:pt>
                <c:pt idx="529">
                  <c:v>-6.0952003365478524E-3</c:v>
                </c:pt>
                <c:pt idx="530">
                  <c:v>-6.0641511162236568E-3</c:v>
                </c:pt>
                <c:pt idx="531">
                  <c:v>-6.0332559301966744E-3</c:v>
                </c:pt>
                <c:pt idx="532">
                  <c:v>-6.0025140927513479E-3</c:v>
                </c:pt>
                <c:pt idx="533">
                  <c:v>-5.9719249196954777E-3</c:v>
                </c:pt>
                <c:pt idx="534">
                  <c:v>-5.9414877283900606E-3</c:v>
                </c:pt>
                <c:pt idx="535">
                  <c:v>-5.9112018377782656E-3</c:v>
                </c:pt>
                <c:pt idx="536">
                  <c:v>-5.8810665684135652E-3</c:v>
                </c:pt>
                <c:pt idx="537">
                  <c:v>-5.8510812424870454E-3</c:v>
                </c:pt>
                <c:pt idx="538">
                  <c:v>-5.8212451838538957E-3</c:v>
                </c:pt>
                <c:pt idx="539">
                  <c:v>-5.7915577180591192E-3</c:v>
                </c:pt>
                <c:pt idx="540">
                  <c:v>-5.762018172362454E-3</c:v>
                </c:pt>
                <c:pt idx="541">
                  <c:v>-5.7326258757625422E-3</c:v>
                </c:pt>
                <c:pt idx="542">
                  <c:v>-5.7033801590203525E-3</c:v>
                </c:pt>
                <c:pt idx="543">
                  <c:v>-5.6742803546818718E-3</c:v>
                </c:pt>
                <c:pt idx="544">
                  <c:v>-5.6453257971000844E-3</c:v>
                </c:pt>
                <c:pt idx="545">
                  <c:v>-5.6165158224562532E-3</c:v>
                </c:pt>
                <c:pt idx="546">
                  <c:v>-5.5878497687805147E-3</c:v>
                </c:pt>
                <c:pt idx="547">
                  <c:v>-5.559326975971805E-3</c:v>
                </c:pt>
                <c:pt idx="548">
                  <c:v>-5.5309467858171294E-3</c:v>
                </c:pt>
                <c:pt idx="549">
                  <c:v>-5.5027085420101905E-3</c:v>
                </c:pt>
                <c:pt idx="550">
                  <c:v>-5.4746115901693872E-3</c:v>
                </c:pt>
                <c:pt idx="551">
                  <c:v>-5.4466552778551971E-3</c:v>
                </c:pt>
                <c:pt idx="552">
                  <c:v>-5.4188389545869603E-3</c:v>
                </c:pt>
                <c:pt idx="553">
                  <c:v>-5.3911619718590674E-3</c:v>
                </c:pt>
                <c:pt idx="554">
                  <c:v>-5.363623683156577E-3</c:v>
                </c:pt>
                <c:pt idx="555">
                  <c:v>-5.3362234439702635E-3</c:v>
                </c:pt>
                <c:pt idx="556">
                  <c:v>-5.3089606118111128E-3</c:v>
                </c:pt>
                <c:pt idx="557">
                  <c:v>-5.2818345462242802E-3</c:v>
                </c:pt>
                <c:pt idx="558">
                  <c:v>-5.2548446088025143E-3</c:v>
                </c:pt>
                <c:pt idx="559">
                  <c:v>-5.2279901631990646E-3</c:v>
                </c:pt>
                <c:pt idx="560">
                  <c:v>-5.2012705751400832E-3</c:v>
                </c:pt>
                <c:pt idx="561">
                  <c:v>-5.1746852124365268E-3</c:v>
                </c:pt>
                <c:pt idx="562">
                  <c:v>-5.1482334449955789E-3</c:v>
                </c:pt>
                <c:pt idx="563">
                  <c:v>-5.1219146448315891E-3</c:v>
                </c:pt>
                <c:pt idx="564">
                  <c:v>-5.0957281860765568E-3</c:v>
                </c:pt>
                <c:pt idx="565">
                  <c:v>-5.0696734449901509E-3</c:v>
                </c:pt>
                <c:pt idx="566">
                  <c:v>-5.0437497999692915E-3</c:v>
                </c:pt>
                <c:pt idx="567">
                  <c:v>-5.0179566315572931E-3</c:v>
                </c:pt>
                <c:pt idx="568">
                  <c:v>-4.9922933224525847E-3</c:v>
                </c:pt>
                <c:pt idx="569">
                  <c:v>-4.9667592575170097E-3</c:v>
                </c:pt>
                <c:pt idx="570">
                  <c:v>-4.9413538237837217E-3</c:v>
                </c:pt>
                <c:pt idx="571">
                  <c:v>-4.9160764104646806E-3</c:v>
                </c:pt>
                <c:pt idx="572">
                  <c:v>-4.8909264089577621E-3</c:v>
                </c:pt>
                <c:pt idx="573">
                  <c:v>-4.86590321285348E-3</c:v>
                </c:pt>
                <c:pt idx="574">
                  <c:v>-4.8410062179413422E-3</c:v>
                </c:pt>
                <c:pt idx="575">
                  <c:v>-4.8162348222158405E-3</c:v>
                </c:pt>
                <c:pt idx="576">
                  <c:v>-4.7915884258820825E-3</c:v>
                </c:pt>
                <c:pt idx="577">
                  <c:v>-4.7670664313610774E-3</c:v>
                </c:pt>
                <c:pt idx="578">
                  <c:v>-4.7426682432946824E-3</c:v>
                </c:pt>
                <c:pt idx="579">
                  <c:v>-4.7183932685502129E-3</c:v>
                </c:pt>
                <c:pt idx="580">
                  <c:v>-4.6942409162247295E-3</c:v>
                </c:pt>
                <c:pt idx="581">
                  <c:v>-4.6702105976490077E-3</c:v>
                </c:pt>
                <c:pt idx="582">
                  <c:v>-4.6463017263911974E-3</c:v>
                </c:pt>
                <c:pt idx="583">
                  <c:v>-4.6225137182601753E-3</c:v>
                </c:pt>
                <c:pt idx="584">
                  <c:v>-4.5988459913086045E-3</c:v>
                </c:pt>
                <c:pt idx="585">
                  <c:v>-4.5752979658357021E-3</c:v>
                </c:pt>
                <c:pt idx="586">
                  <c:v>-4.5518690643897236E-3</c:v>
                </c:pt>
                <c:pt idx="587">
                  <c:v>-4.5285587117701717E-3</c:v>
                </c:pt>
                <c:pt idx="588">
                  <c:v>-4.5053663350297334E-3</c:v>
                </c:pt>
                <c:pt idx="589">
                  <c:v>-4.4822913634759536E-3</c:v>
                </c:pt>
                <c:pt idx="590">
                  <c:v>-4.4593332286726505E-3</c:v>
                </c:pt>
                <c:pt idx="591">
                  <c:v>-4.4364913644410796E-3</c:v>
                </c:pt>
                <c:pt idx="592">
                  <c:v>-4.4137652068608505E-3</c:v>
                </c:pt>
                <c:pt idx="593">
                  <c:v>-4.3911541942706052E-3</c:v>
                </c:pt>
                <c:pt idx="594">
                  <c:v>-4.3686577672684586E-3</c:v>
                </c:pt>
                <c:pt idx="595">
                  <c:v>-4.3462753687122145E-3</c:v>
                </c:pt>
                <c:pt idx="596">
                  <c:v>-4.3240064437193538E-3</c:v>
                </c:pt>
                <c:pt idx="597">
                  <c:v>-4.3018504396668067E-3</c:v>
                </c:pt>
                <c:pt idx="598">
                  <c:v>-4.2798068061905108E-3</c:v>
                </c:pt>
                <c:pt idx="599">
                  <c:v>-4.2578749951847619E-3</c:v>
                </c:pt>
                <c:pt idx="600">
                  <c:v>-4.2360544608013619E-3</c:v>
                </c:pt>
                <c:pt idx="601">
                  <c:v>-4.214344659448567E-3</c:v>
                </c:pt>
                <c:pt idx="602">
                  <c:v>-4.1927450497898453E-3</c:v>
                </c:pt>
                <c:pt idx="603">
                  <c:v>-4.1712550927424461E-3</c:v>
                </c:pt>
                <c:pt idx="604">
                  <c:v>-4.1498742514757807E-3</c:v>
                </c:pt>
                <c:pt idx="605">
                  <c:v>-4.1286019914096306E-3</c:v>
                </c:pt>
                <c:pt idx="606">
                  <c:v>-4.1074377802121755E-3</c:v>
                </c:pt>
                <c:pt idx="607">
                  <c:v>-4.086381087797855E-3</c:v>
                </c:pt>
                <c:pt idx="608">
                  <c:v>-4.0654313863250583E-3</c:v>
                </c:pt>
                <c:pt idx="609">
                  <c:v>-4.0445881501936596E-3</c:v>
                </c:pt>
                <c:pt idx="610">
                  <c:v>-4.0238508560423887E-3</c:v>
                </c:pt>
                <c:pt idx="611">
                  <c:v>-4.0032189827460532E-3</c:v>
                </c:pt>
                <c:pt idx="612">
                  <c:v>-3.9826920114126065E-3</c:v>
                </c:pt>
                <c:pt idx="613">
                  <c:v>-3.9622694253800706E-3</c:v>
                </c:pt>
                <c:pt idx="614">
                  <c:v>-3.9419507102133192E-3</c:v>
                </c:pt>
                <c:pt idx="615">
                  <c:v>-3.9217353537007197E-3</c:v>
                </c:pt>
                <c:pt idx="616">
                  <c:v>-3.9016228458506404E-3</c:v>
                </c:pt>
                <c:pt idx="617">
                  <c:v>-3.8816126788878279E-3</c:v>
                </c:pt>
                <c:pt idx="618">
                  <c:v>-3.861704347249654E-3</c:v>
                </c:pt>
                <c:pt idx="619">
                  <c:v>-3.8418973475822411E-3</c:v>
                </c:pt>
                <c:pt idx="620">
                  <c:v>-3.8221911787364635E-3</c:v>
                </c:pt>
                <c:pt idx="621">
                  <c:v>-3.8025853417638332E-3</c:v>
                </c:pt>
                <c:pt idx="622">
                  <c:v>-3.7830793399122697E-3</c:v>
                </c:pt>
                <c:pt idx="623">
                  <c:v>-3.7636726786217582E-3</c:v>
                </c:pt>
                <c:pt idx="624">
                  <c:v>-3.7443648655199006E-3</c:v>
                </c:pt>
                <c:pt idx="625">
                  <c:v>-3.7251554104173585E-3</c:v>
                </c:pt>
                <c:pt idx="626">
                  <c:v>-3.7060438253031973E-3</c:v>
                </c:pt>
                <c:pt idx="627">
                  <c:v>-3.6870296243401283E-3</c:v>
                </c:pt>
                <c:pt idx="628">
                  <c:v>-3.6681123238596529E-3</c:v>
                </c:pt>
                <c:pt idx="629">
                  <c:v>-3.6492914423571169E-3</c:v>
                </c:pt>
                <c:pt idx="630">
                  <c:v>-3.6305665004866699E-3</c:v>
                </c:pt>
                <c:pt idx="631">
                  <c:v>-3.6119370210561364E-3</c:v>
                </c:pt>
                <c:pt idx="632">
                  <c:v>-3.5934025290218037E-3</c:v>
                </c:pt>
                <c:pt idx="633">
                  <c:v>-3.5749625514831236E-3</c:v>
                </c:pt>
                <c:pt idx="634">
                  <c:v>-3.5566166176773332E-3</c:v>
                </c:pt>
                <c:pt idx="635">
                  <c:v>-3.5383642589739994E-3</c:v>
                </c:pt>
                <c:pt idx="636">
                  <c:v>-3.5202050088694852E-3</c:v>
                </c:pt>
                <c:pt idx="637">
                  <c:v>-3.5021384029813437E-3</c:v>
                </c:pt>
                <c:pt idx="638">
                  <c:v>-3.4841639790426393E-3</c:v>
                </c:pt>
                <c:pt idx="639">
                  <c:v>-3.4662812768962012E-3</c:v>
                </c:pt>
                <c:pt idx="640">
                  <c:v>-3.4484898384888082E-3</c:v>
                </c:pt>
                <c:pt idx="641">
                  <c:v>-3.4307892078653114E-3</c:v>
                </c:pt>
                <c:pt idx="642">
                  <c:v>-3.4131789311626901E-3</c:v>
                </c:pt>
                <c:pt idx="643">
                  <c:v>-3.3956585566040512E-3</c:v>
                </c:pt>
                <c:pt idx="644">
                  <c:v>-3.378227634492568E-3</c:v>
                </c:pt>
                <c:pt idx="645">
                  <c:v>-3.3608857172053625E-3</c:v>
                </c:pt>
                <c:pt idx="646">
                  <c:v>-3.3436323591873322E-3</c:v>
                </c:pt>
                <c:pt idx="647">
                  <c:v>-3.3264671169449273E-3</c:v>
                </c:pt>
                <c:pt idx="648">
                  <c:v>-3.309389549039872E-3</c:v>
                </c:pt>
                <c:pt idx="649">
                  <c:v>-3.2923992160828418E-3</c:v>
                </c:pt>
                <c:pt idx="650">
                  <c:v>-3.2754956807270899E-3</c:v>
                </c:pt>
                <c:pt idx="651">
                  <c:v>-3.2586785076620297E-3</c:v>
                </c:pt>
                <c:pt idx="652">
                  <c:v>-3.2419472636067734E-3</c:v>
                </c:pt>
                <c:pt idx="653">
                  <c:v>-3.2253015173036269E-3</c:v>
                </c:pt>
                <c:pt idx="654">
                  <c:v>-3.2087408395115465E-3</c:v>
                </c:pt>
                <c:pt idx="655">
                  <c:v>-3.1922648029995551E-3</c:v>
                </c:pt>
                <c:pt idx="656">
                  <c:v>-3.1758729825401215E-3</c:v>
                </c:pt>
                <c:pt idx="657">
                  <c:v>-3.1595649549025031E-3</c:v>
                </c:pt>
                <c:pt idx="658">
                  <c:v>-3.1433402988460557E-3</c:v>
                </c:pt>
                <c:pt idx="659">
                  <c:v>-3.1271985951135083E-3</c:v>
                </c:pt>
                <c:pt idx="660">
                  <c:v>-3.1111394264242095E-3</c:v>
                </c:pt>
                <c:pt idx="661">
                  <c:v>-3.0951623774673411E-3</c:v>
                </c:pt>
                <c:pt idx="662">
                  <c:v>-3.0792670348951034E-3</c:v>
                </c:pt>
                <c:pt idx="663">
                  <c:v>-3.0634529873158748E-3</c:v>
                </c:pt>
                <c:pt idx="664">
                  <c:v>-3.0477198252873436E-3</c:v>
                </c:pt>
                <c:pt idx="665">
                  <c:v>-3.0320671413096171E-3</c:v>
                </c:pt>
                <c:pt idx="666">
                  <c:v>-3.0164945298183036E-3</c:v>
                </c:pt>
                <c:pt idx="667">
                  <c:v>-3.0010015871775766E-3</c:v>
                </c:pt>
                <c:pt idx="668">
                  <c:v>-2.9855879116732153E-3</c:v>
                </c:pt>
                <c:pt idx="669">
                  <c:v>-2.9702531035056246E-3</c:v>
                </c:pt>
                <c:pt idx="670">
                  <c:v>-2.9549967647828392E-3</c:v>
                </c:pt>
                <c:pt idx="671">
                  <c:v>-2.9398184995135072E-3</c:v>
                </c:pt>
                <c:pt idx="672">
                  <c:v>-2.9247179135998588E-3</c:v>
                </c:pt>
                <c:pt idx="673">
                  <c:v>-2.9096946148306595E-3</c:v>
                </c:pt>
                <c:pt idx="674">
                  <c:v>-2.8947482128741484E-3</c:v>
                </c:pt>
                <c:pt idx="675">
                  <c:v>-2.8798783192709632E-3</c:v>
                </c:pt>
                <c:pt idx="676">
                  <c:v>-2.8650845474270529E-3</c:v>
                </c:pt>
                <c:pt idx="677">
                  <c:v>-2.8503665126065792E-3</c:v>
                </c:pt>
                <c:pt idx="678">
                  <c:v>-2.8357238319248082E-3</c:v>
                </c:pt>
                <c:pt idx="679">
                  <c:v>-2.8211561243409915E-3</c:v>
                </c:pt>
                <c:pt idx="680">
                  <c:v>-2.806663010651239E-3</c:v>
                </c:pt>
                <c:pt idx="681">
                  <c:v>-2.7922441134813842E-3</c:v>
                </c:pt>
                <c:pt idx="682">
                  <c:v>-2.7778990572798431E-3</c:v>
                </c:pt>
                <c:pt idx="683">
                  <c:v>-2.7636274683104662E-3</c:v>
                </c:pt>
                <c:pt idx="684">
                  <c:v>-2.7494289746453865E-3</c:v>
                </c:pt>
                <c:pt idx="685">
                  <c:v>-2.7353032061578622E-3</c:v>
                </c:pt>
                <c:pt idx="686">
                  <c:v>-2.7212497945151167E-3</c:v>
                </c:pt>
                <c:pt idx="687">
                  <c:v>-2.707268373171175E-3</c:v>
                </c:pt>
                <c:pt idx="688">
                  <c:v>-2.6933585773596998E-3</c:v>
                </c:pt>
                <c:pt idx="689">
                  <c:v>-2.6795200440868239E-3</c:v>
                </c:pt>
                <c:pt idx="690">
                  <c:v>-2.6657524121239842E-3</c:v>
                </c:pt>
                <c:pt idx="691">
                  <c:v>-2.652055322000755E-3</c:v>
                </c:pt>
                <c:pt idx="692">
                  <c:v>-2.6384284159976816E-3</c:v>
                </c:pt>
                <c:pt idx="693">
                  <c:v>-2.6248713381391174E-3</c:v>
                </c:pt>
                <c:pt idx="694">
                  <c:v>-2.6113837341860606E-3</c:v>
                </c:pt>
                <c:pt idx="695">
                  <c:v>-2.597965251628997E-3</c:v>
                </c:pt>
                <c:pt idx="696">
                  <c:v>-2.5846155396807421E-3</c:v>
                </c:pt>
                <c:pt idx="697">
                  <c:v>-2.5713342492692912E-3</c:v>
                </c:pt>
                <c:pt idx="698">
                  <c:v>-2.5581210330306724E-3</c:v>
                </c:pt>
                <c:pt idx="699">
                  <c:v>-2.5449755453018042E-3</c:v>
                </c:pt>
                <c:pt idx="700">
                  <c:v>-2.5318974421133611E-3</c:v>
                </c:pt>
                <c:pt idx="701">
                  <c:v>-2.5188863811826429E-3</c:v>
                </c:pt>
                <c:pt idx="702">
                  <c:v>-2.5059420219064529E-3</c:v>
                </c:pt>
                <c:pt idx="703">
                  <c:v>-2.4930640253539829E-3</c:v>
                </c:pt>
                <c:pt idx="704">
                  <c:v>-2.4802520542597057E-3</c:v>
                </c:pt>
                <c:pt idx="705">
                  <c:v>-2.4675057730162778E-3</c:v>
                </c:pt>
                <c:pt idx="706">
                  <c:v>-2.4548248476674479E-3</c:v>
                </c:pt>
                <c:pt idx="707">
                  <c:v>-2.4422089459009777E-3</c:v>
                </c:pt>
                <c:pt idx="708">
                  <c:v>-2.4296577370415714E-3</c:v>
                </c:pt>
                <c:pt idx="709">
                  <c:v>-2.4171708920438162E-3</c:v>
                </c:pt>
                <c:pt idx="710">
                  <c:v>-2.4047480834851307E-3</c:v>
                </c:pt>
                <c:pt idx="711">
                  <c:v>-2.3923889855587297E-3</c:v>
                </c:pt>
                <c:pt idx="712">
                  <c:v>-2.380093274066596E-3</c:v>
                </c:pt>
                <c:pt idx="713">
                  <c:v>-2.3678606264124656E-3</c:v>
                </c:pt>
                <c:pt idx="714">
                  <c:v>-2.3556907215948261E-3</c:v>
                </c:pt>
                <c:pt idx="715">
                  <c:v>-2.343583240199927E-3</c:v>
                </c:pt>
                <c:pt idx="716">
                  <c:v>-2.3315378643948043E-3</c:v>
                </c:pt>
                <c:pt idx="717">
                  <c:v>-2.3195542779203162E-3</c:v>
                </c:pt>
                <c:pt idx="718">
                  <c:v>-2.307632166084195E-3</c:v>
                </c:pt>
                <c:pt idx="719">
                  <c:v>-2.2957712157541128E-3</c:v>
                </c:pt>
                <c:pt idx="720">
                  <c:v>-2.2839711153507603E-3</c:v>
                </c:pt>
                <c:pt idx="721">
                  <c:v>-2.2722315548409418E-3</c:v>
                </c:pt>
                <c:pt idx="722">
                  <c:v>-2.2605522257306853E-3</c:v>
                </c:pt>
                <c:pt idx="723">
                  <c:v>-2.2489328210583679E-3</c:v>
                </c:pt>
                <c:pt idx="724">
                  <c:v>-2.2373730353878558E-3</c:v>
                </c:pt>
                <c:pt idx="725">
                  <c:v>-2.2258725648016623E-3</c:v>
                </c:pt>
                <c:pt idx="726">
                  <c:v>-2.2144311068941214E-3</c:v>
                </c:pt>
                <c:pt idx="727">
                  <c:v>-2.2030483607645766E-3</c:v>
                </c:pt>
                <c:pt idx="728">
                  <c:v>-2.191724027010589E-3</c:v>
                </c:pt>
                <c:pt idx="729">
                  <c:v>-2.1804578077211606E-3</c:v>
                </c:pt>
                <c:pt idx="730">
                  <c:v>-2.1692494064699756E-3</c:v>
                </c:pt>
                <c:pt idx="731">
                  <c:v>-2.1580985283086605E-3</c:v>
                </c:pt>
                <c:pt idx="732">
                  <c:v>-2.1470048797600592E-3</c:v>
                </c:pt>
                <c:pt idx="733">
                  <c:v>-2.1359681688115284E-3</c:v>
                </c:pt>
                <c:pt idx="734">
                  <c:v>-2.1249881049082518E-3</c:v>
                </c:pt>
                <c:pt idx="735">
                  <c:v>-2.1140643989465704E-3</c:v>
                </c:pt>
                <c:pt idx="736">
                  <c:v>-2.1031967632673338E-3</c:v>
                </c:pt>
                <c:pt idx="737">
                  <c:v>-2.0923849116492679E-3</c:v>
                </c:pt>
                <c:pt idx="738">
                  <c:v>-2.0816285593023651E-3</c:v>
                </c:pt>
                <c:pt idx="739">
                  <c:v>-2.0709274228612904E-3</c:v>
                </c:pt>
                <c:pt idx="740">
                  <c:v>-2.0602812203788091E-3</c:v>
                </c:pt>
                <c:pt idx="741">
                  <c:v>-2.0496896713192336E-3</c:v>
                </c:pt>
                <c:pt idx="742">
                  <c:v>-2.0391524965518888E-3</c:v>
                </c:pt>
                <c:pt idx="743">
                  <c:v>-2.0286694183445993E-3</c:v>
                </c:pt>
                <c:pt idx="744">
                  <c:v>-2.018240160357196E-3</c:v>
                </c:pt>
                <c:pt idx="745">
                  <c:v>-2.0078644476350417E-3</c:v>
                </c:pt>
                <c:pt idx="746">
                  <c:v>-1.9975420066025789E-3</c:v>
                </c:pt>
                <c:pt idx="747">
                  <c:v>-1.987272565056898E-3</c:v>
                </c:pt>
                <c:pt idx="748">
                  <c:v>-1.9770558521613243E-3</c:v>
                </c:pt>
                <c:pt idx="749">
                  <c:v>-1.9668915984390276E-3</c:v>
                </c:pt>
                <c:pt idx="750">
                  <c:v>-1.9567795357666525E-3</c:v>
                </c:pt>
                <c:pt idx="751">
                  <c:v>-1.9467193973679686E-3</c:v>
                </c:pt>
                <c:pt idx="752">
                  <c:v>-1.9367109178075432E-3</c:v>
                </c:pt>
                <c:pt idx="753">
                  <c:v>-1.9267538329844347E-3</c:v>
                </c:pt>
                <c:pt idx="754">
                  <c:v>-1.9168478801259066E-3</c:v>
                </c:pt>
                <c:pt idx="755">
                  <c:v>-1.9069927977811644E-3</c:v>
                </c:pt>
                <c:pt idx="756">
                  <c:v>-1.8971883258151131E-3</c:v>
                </c:pt>
                <c:pt idx="757">
                  <c:v>-1.8874342054021364E-3</c:v>
                </c:pt>
                <c:pt idx="758">
                  <c:v>-1.8777301790198976E-3</c:v>
                </c:pt>
                <c:pt idx="759">
                  <c:v>-1.8680759904431629E-3</c:v>
                </c:pt>
                <c:pt idx="760">
                  <c:v>-1.8584713847376456E-3</c:v>
                </c:pt>
                <c:pt idx="761">
                  <c:v>-1.8489161082538732E-3</c:v>
                </c:pt>
                <c:pt idx="762">
                  <c:v>-1.8394099086210759E-3</c:v>
                </c:pt>
                <c:pt idx="763">
                  <c:v>-1.8299525347410972E-3</c:v>
                </c:pt>
                <c:pt idx="764">
                  <c:v>-1.8205437367823272E-3</c:v>
                </c:pt>
                <c:pt idx="765">
                  <c:v>-1.8111832661736576E-3</c:v>
                </c:pt>
                <c:pt idx="766">
                  <c:v>-1.8018708755984589E-3</c:v>
                </c:pt>
                <c:pt idx="767">
                  <c:v>-1.7926063189885801E-3</c:v>
                </c:pt>
                <c:pt idx="768">
                  <c:v>-1.7833893515183713E-3</c:v>
                </c:pt>
                <c:pt idx="769">
                  <c:v>-1.7742197295987276E-3</c:v>
                </c:pt>
                <c:pt idx="770">
                  <c:v>-1.7650972108711562E-3</c:v>
                </c:pt>
                <c:pt idx="771">
                  <c:v>-1.756021554201866E-3</c:v>
                </c:pt>
                <c:pt idx="772">
                  <c:v>-1.7469925196758791E-3</c:v>
                </c:pt>
                <c:pt idx="773">
                  <c:v>-1.7380098685911656E-3</c:v>
                </c:pt>
                <c:pt idx="774">
                  <c:v>-1.7290733634528006E-3</c:v>
                </c:pt>
                <c:pt idx="775">
                  <c:v>-1.7201827679671441E-3</c:v>
                </c:pt>
                <c:pt idx="776">
                  <c:v>-1.7113378470360427E-3</c:v>
                </c:pt>
                <c:pt idx="777">
                  <c:v>-1.7025383667510555E-3</c:v>
                </c:pt>
                <c:pt idx="778">
                  <c:v>-1.6937840943877006E-3</c:v>
                </c:pt>
                <c:pt idx="779">
                  <c:v>-1.6850747983997265E-3</c:v>
                </c:pt>
                <c:pt idx="780">
                  <c:v>-1.6764102484134044E-3</c:v>
                </c:pt>
                <c:pt idx="781">
                  <c:v>-1.6677902152218444E-3</c:v>
                </c:pt>
                <c:pt idx="782">
                  <c:v>-1.6592144707793335E-3</c:v>
                </c:pt>
                <c:pt idx="783">
                  <c:v>-1.6506827881956972E-3</c:v>
                </c:pt>
                <c:pt idx="784">
                  <c:v>-1.6421949417306833E-3</c:v>
                </c:pt>
                <c:pt idx="785">
                  <c:v>-1.6337507067883685E-3</c:v>
                </c:pt>
                <c:pt idx="786">
                  <c:v>-1.6253498599115876E-3</c:v>
                </c:pt>
                <c:pt idx="787">
                  <c:v>-1.6169921787763859E-3</c:v>
                </c:pt>
                <c:pt idx="788">
                  <c:v>-1.6086774421864938E-3</c:v>
                </c:pt>
                <c:pt idx="789">
                  <c:v>-1.6004054300678243E-3</c:v>
                </c:pt>
                <c:pt idx="790">
                  <c:v>-1.5921759234629937E-3</c:v>
                </c:pt>
                <c:pt idx="791">
                  <c:v>-1.583988704525864E-3</c:v>
                </c:pt>
                <c:pt idx="792">
                  <c:v>-1.5758435565161088E-3</c:v>
                </c:pt>
                <c:pt idx="793">
                  <c:v>-1.567740263793801E-3</c:v>
                </c:pt>
                <c:pt idx="794">
                  <c:v>-1.5596786118140247E-3</c:v>
                </c:pt>
                <c:pt idx="795">
                  <c:v>-1.5516583871215076E-3</c:v>
                </c:pt>
                <c:pt idx="796">
                  <c:v>-1.5436793773452786E-3</c:v>
                </c:pt>
                <c:pt idx="797">
                  <c:v>-1.5357413711933447E-3</c:v>
                </c:pt>
                <c:pt idx="798">
                  <c:v>-1.5278441584473939E-3</c:v>
                </c:pt>
                <c:pt idx="799">
                  <c:v>-1.519987529957518E-3</c:v>
                </c:pt>
                <c:pt idx="800">
                  <c:v>-1.5121712776369597E-3</c:v>
                </c:pt>
                <c:pt idx="801">
                  <c:v>-1.5043951944568807E-3</c:v>
                </c:pt>
                <c:pt idx="802">
                  <c:v>-1.4966590744411531E-3</c:v>
                </c:pt>
                <c:pt idx="803">
                  <c:v>-1.4889627126611737E-3</c:v>
                </c:pt>
                <c:pt idx="804">
                  <c:v>-1.4813059052306995E-3</c:v>
                </c:pt>
                <c:pt idx="805">
                  <c:v>-1.4736884493007057E-3</c:v>
                </c:pt>
                <c:pt idx="806">
                  <c:v>-1.4661101430542675E-3</c:v>
                </c:pt>
                <c:pt idx="807">
                  <c:v>-1.4585707857014622E-3</c:v>
                </c:pt>
                <c:pt idx="808">
                  <c:v>-1.4510701774742949E-3</c:v>
                </c:pt>
                <c:pt idx="809">
                  <c:v>-1.4436081196216454E-3</c:v>
                </c:pt>
                <c:pt idx="810">
                  <c:v>-1.4361844144042386E-3</c:v>
                </c:pt>
                <c:pt idx="811">
                  <c:v>-1.4287988650896356E-3</c:v>
                </c:pt>
                <c:pt idx="812">
                  <c:v>-1.4214512759472475E-3</c:v>
                </c:pt>
                <c:pt idx="813">
                  <c:v>-1.4141414522433717E-3</c:v>
                </c:pt>
                <c:pt idx="814">
                  <c:v>-1.4068692002362489E-3</c:v>
                </c:pt>
                <c:pt idx="815">
                  <c:v>-1.3996343271711436E-3</c:v>
                </c:pt>
                <c:pt idx="816">
                  <c:v>-1.392436641275445E-3</c:v>
                </c:pt>
                <c:pt idx="817">
                  <c:v>-1.3852759517537911E-3</c:v>
                </c:pt>
                <c:pt idx="818">
                  <c:v>-1.3781520687832134E-3</c:v>
                </c:pt>
                <c:pt idx="819">
                  <c:v>-1.3710648035083046E-3</c:v>
                </c:pt>
                <c:pt idx="820">
                  <c:v>-1.3640139680364065E-3</c:v>
                </c:pt>
                <c:pt idx="821">
                  <c:v>-1.3569993754328207E-3</c:v>
                </c:pt>
                <c:pt idx="822">
                  <c:v>-1.3500208397160404E-3</c:v>
                </c:pt>
                <c:pt idx="823">
                  <c:v>-1.343078175853004E-3</c:v>
                </c:pt>
                <c:pt idx="824">
                  <c:v>-1.3361711997543697E-3</c:v>
                </c:pt>
                <c:pt idx="825">
                  <c:v>-1.3292997282698124E-3</c:v>
                </c:pt>
                <c:pt idx="826">
                  <c:v>-1.3224635791833407E-3</c:v>
                </c:pt>
                <c:pt idx="827">
                  <c:v>-1.3156625712086364E-3</c:v>
                </c:pt>
                <c:pt idx="828">
                  <c:v>-1.3088965239844144E-3</c:v>
                </c:pt>
                <c:pt idx="829">
                  <c:v>-1.3021652580698046E-3</c:v>
                </c:pt>
                <c:pt idx="830">
                  <c:v>-1.2954685949397543E-3</c:v>
                </c:pt>
                <c:pt idx="831">
                  <c:v>-1.2888063569804515E-3</c:v>
                </c:pt>
                <c:pt idx="832">
                  <c:v>-1.2821783674847702E-3</c:v>
                </c:pt>
                <c:pt idx="833">
                  <c:v>-1.2755844506477355E-3</c:v>
                </c:pt>
                <c:pt idx="834">
                  <c:v>-1.2690244315620106E-3</c:v>
                </c:pt>
                <c:pt idx="835">
                  <c:v>-1.2624981362134038E-3</c:v>
                </c:pt>
                <c:pt idx="836">
                  <c:v>-1.2560053914763968E-3</c:v>
                </c:pt>
                <c:pt idx="837">
                  <c:v>-1.2495460251096934E-3</c:v>
                </c:pt>
                <c:pt idx="838">
                  <c:v>-1.2431198657517893E-3</c:v>
                </c:pt>
                <c:pt idx="839">
                  <c:v>-1.2367267429165617E-3</c:v>
                </c:pt>
                <c:pt idx="840">
                  <c:v>-1.2303664869888803E-3</c:v>
                </c:pt>
                <c:pt idx="841">
                  <c:v>-1.2240389292202381E-3</c:v>
                </c:pt>
                <c:pt idx="842">
                  <c:v>-1.2177439017244029E-3</c:v>
                </c:pt>
                <c:pt idx="843">
                  <c:v>-1.2114812374730891E-3</c:v>
                </c:pt>
                <c:pt idx="844">
                  <c:v>-1.2052507702916492E-3</c:v>
                </c:pt>
                <c:pt idx="845">
                  <c:v>-1.1990523348547868E-3</c:v>
                </c:pt>
                <c:pt idx="846">
                  <c:v>-1.1928857666822883E-3</c:v>
                </c:pt>
                <c:pt idx="847">
                  <c:v>-1.1867509021347752E-3</c:v>
                </c:pt>
                <c:pt idx="848">
                  <c:v>-1.1806475784094767E-3</c:v>
                </c:pt>
                <c:pt idx="849">
                  <c:v>-1.1745756335360224E-3</c:v>
                </c:pt>
                <c:pt idx="850">
                  <c:v>-1.1685349063722532E-3</c:v>
                </c:pt>
                <c:pt idx="851">
                  <c:v>-1.1625252366000542E-3</c:v>
                </c:pt>
                <c:pt idx="852">
                  <c:v>-1.1565464647212058E-3</c:v>
                </c:pt>
                <c:pt idx="853">
                  <c:v>-1.1505984320532552E-3</c:v>
                </c:pt>
                <c:pt idx="854">
                  <c:v>-1.1446809807254073E-3</c:v>
                </c:pt>
                <c:pt idx="855">
                  <c:v>-1.1387939536744343E-3</c:v>
                </c:pt>
                <c:pt idx="856">
                  <c:v>-1.1329371946406065E-3</c:v>
                </c:pt>
                <c:pt idx="857">
                  <c:v>-1.1271105481636407E-3</c:v>
                </c:pt>
                <c:pt idx="858">
                  <c:v>-1.1213138595786692E-3</c:v>
                </c:pt>
                <c:pt idx="859">
                  <c:v>-1.1155469750122264E-3</c:v>
                </c:pt>
                <c:pt idx="860">
                  <c:v>-1.1098097413782565E-3</c:v>
                </c:pt>
                <c:pt idx="861">
                  <c:v>-1.1041020063741395E-3</c:v>
                </c:pt>
                <c:pt idx="862">
                  <c:v>-1.0984236184767354E-3</c:v>
                </c:pt>
                <c:pt idx="863">
                  <c:v>-1.0927744269384483E-3</c:v>
                </c:pt>
                <c:pt idx="864">
                  <c:v>-1.0871542817833093E-3</c:v>
                </c:pt>
                <c:pt idx="865">
                  <c:v>-1.081563033803078E-3</c:v>
                </c:pt>
                <c:pt idx="866">
                  <c:v>-1.0760005345533626E-3</c:v>
                </c:pt>
                <c:pt idx="867">
                  <c:v>-1.0704666363497589E-3</c:v>
                </c:pt>
                <c:pt idx="868">
                  <c:v>-1.0649611922640071E-3</c:v>
                </c:pt>
                <c:pt idx="869">
                  <c:v>-1.0594840561201691E-3</c:v>
                </c:pt>
                <c:pt idx="870">
                  <c:v>-1.0540350824908222E-3</c:v>
                </c:pt>
                <c:pt idx="871">
                  <c:v>-1.0486141266932713E-3</c:v>
                </c:pt>
                <c:pt idx="872">
                  <c:v>-1.0432210447857814E-3</c:v>
                </c:pt>
                <c:pt idx="873">
                  <c:v>-1.0378556935638256E-3</c:v>
                </c:pt>
                <c:pt idx="874">
                  <c:v>-1.0325179305563535E-3</c:v>
                </c:pt>
                <c:pt idx="875">
                  <c:v>-1.0272076140220763E-3</c:v>
                </c:pt>
                <c:pt idx="876">
                  <c:v>-1.0219246029457704E-3</c:v>
                </c:pt>
                <c:pt idx="877">
                  <c:v>-1.0166687570345994E-3</c:v>
                </c:pt>
                <c:pt idx="878">
                  <c:v>-1.0114399367144528E-3</c:v>
                </c:pt>
                <c:pt idx="879">
                  <c:v>-1.0062380031263035E-3</c:v>
                </c:pt>
                <c:pt idx="880">
                  <c:v>-1.001062818122583E-3</c:v>
                </c:pt>
                <c:pt idx="881">
                  <c:v>-9.9591424426357321E-4</c:v>
                </c:pt>
                <c:pt idx="882">
                  <c:v>-9.9079214481381751E-4</c:v>
                </c:pt>
                <c:pt idx="883">
                  <c:v>-9.8569638373854755E-4</c:v>
                </c:pt>
                <c:pt idx="884">
                  <c:v>-9.8062682570012878E-4</c:v>
                </c:pt>
                <c:pt idx="885">
                  <c:v>-9.7558333605452289E-4</c:v>
                </c:pt>
                <c:pt idx="886">
                  <c:v>-9.7056578084776736E-4</c:v>
                </c:pt>
                <c:pt idx="887">
                  <c:v>-9.6557402681247246E-4</c:v>
                </c:pt>
                <c:pt idx="888">
                  <c:v>-9.6060794136433537E-4</c:v>
                </c:pt>
                <c:pt idx="889">
                  <c:v>-9.5566739259867134E-4</c:v>
                </c:pt>
                <c:pt idx="890">
                  <c:v>-9.5075224928696186E-4</c:v>
                </c:pt>
                <c:pt idx="891">
                  <c:v>-9.4586238087341983E-4</c:v>
                </c:pt>
                <c:pt idx="892">
                  <c:v>-9.4099765747157128E-4</c:v>
                </c:pt>
                <c:pt idx="893">
                  <c:v>-9.3615794986085432E-4</c:v>
                </c:pt>
                <c:pt idx="894">
                  <c:v>-9.3134312948323474E-4</c:v>
                </c:pt>
                <c:pt idx="895">
                  <c:v>-9.2655306843983766E-4</c:v>
                </c:pt>
                <c:pt idx="896">
                  <c:v>-9.2178763948759675E-4</c:v>
                </c:pt>
                <c:pt idx="897">
                  <c:v>-9.1704671603591895E-4</c:v>
                </c:pt>
                <c:pt idx="898">
                  <c:v>-9.1233017214336644E-4</c:v>
                </c:pt>
                <c:pt idx="899">
                  <c:v>-9.0763788251435455E-4</c:v>
                </c:pt>
                <c:pt idx="900">
                  <c:v>-9.0296972249586575E-4</c:v>
                </c:pt>
                <c:pt idx="901">
                  <c:v>-8.9832556807418042E-4</c:v>
                </c:pt>
                <c:pt idx="902">
                  <c:v>-8.9370529587162349E-4</c:v>
                </c:pt>
                <c:pt idx="903">
                  <c:v>-8.891087831433271E-4</c:v>
                </c:pt>
                <c:pt idx="904">
                  <c:v>-8.8453590777400916E-4</c:v>
                </c:pt>
                <c:pt idx="905">
                  <c:v>-8.7998654827476817E-4</c:v>
                </c:pt>
                <c:pt idx="906">
                  <c:v>-8.7546058377989389E-4</c:v>
                </c:pt>
                <c:pt idx="907">
                  <c:v>-8.7095789404369336E-4</c:v>
                </c:pt>
                <c:pt idx="908">
                  <c:v>-8.6647835943733326E-4</c:v>
                </c:pt>
                <c:pt idx="909">
                  <c:v>-8.6202186094569725E-4</c:v>
                </c:pt>
                <c:pt idx="910">
                  <c:v>-8.5758828016425958E-4</c:v>
                </c:pt>
                <c:pt idx="911">
                  <c:v>-8.5317749929597392E-4</c:v>
                </c:pt>
                <c:pt idx="912">
                  <c:v>-8.4878940114817736E-4</c:v>
                </c:pt>
                <c:pt idx="913">
                  <c:v>-8.4442386912951029E-4</c:v>
                </c:pt>
                <c:pt idx="914">
                  <c:v>-8.4008078724685125E-4</c:v>
                </c:pt>
                <c:pt idx="915">
                  <c:v>-8.3576004010226716E-4</c:v>
                </c:pt>
                <c:pt idx="916">
                  <c:v>-8.3146151288997878E-4</c:v>
                </c:pt>
                <c:pt idx="917">
                  <c:v>-8.2718509139334117E-4</c:v>
                </c:pt>
                <c:pt idx="918">
                  <c:v>-8.2293066198183896E-4</c:v>
                </c:pt>
                <c:pt idx="919">
                  <c:v>-8.186981116080973E-4</c:v>
                </c:pt>
                <c:pt idx="920">
                  <c:v>-8.1448732780490683E-4</c:v>
                </c:pt>
                <c:pt idx="921">
                  <c:v>-8.102981986822642E-4</c:v>
                </c:pt>
                <c:pt idx="922">
                  <c:v>-8.0613061292442688E-4</c:v>
                </c:pt>
                <c:pt idx="923">
                  <c:v>-8.0198445978698284E-4</c:v>
                </c:pt>
                <c:pt idx="924">
                  <c:v>-7.9785962909393509E-4</c:v>
                </c:pt>
                <c:pt idx="925">
                  <c:v>-7.9375601123480037E-4</c:v>
                </c:pt>
                <c:pt idx="926">
                  <c:v>-7.8967349716172267E-4</c:v>
                </c:pt>
                <c:pt idx="927">
                  <c:v>-7.8561197838660087E-4</c:v>
                </c:pt>
                <c:pt idx="928">
                  <c:v>-7.815713469782312E-4</c:v>
                </c:pt>
                <c:pt idx="929">
                  <c:v>-7.7755149555946339E-4</c:v>
                </c:pt>
                <c:pt idx="930">
                  <c:v>-7.7355231730437174E-4</c:v>
                </c:pt>
                <c:pt idx="931">
                  <c:v>-7.6957370593543962E-4</c:v>
                </c:pt>
                <c:pt idx="932">
                  <c:v>-7.6561555572075889E-4</c:v>
                </c:pt>
                <c:pt idx="933">
                  <c:v>-7.616777614712425E-4</c:v>
                </c:pt>
                <c:pt idx="934">
                  <c:v>-7.5776021853785189E-4</c:v>
                </c:pt>
                <c:pt idx="935">
                  <c:v>-7.5386282280883745E-4</c:v>
                </c:pt>
                <c:pt idx="936">
                  <c:v>-7.4998547070699367E-4</c:v>
                </c:pt>
                <c:pt idx="937">
                  <c:v>-7.4612805918692737E-4</c:v>
                </c:pt>
                <c:pt idx="938">
                  <c:v>-7.4229048573234014E-4</c:v>
                </c:pt>
                <c:pt idx="939">
                  <c:v>-7.3847264835332405E-4</c:v>
                </c:pt>
                <c:pt idx="940">
                  <c:v>-7.3467444558367103E-4</c:v>
                </c:pt>
                <c:pt idx="941">
                  <c:v>-7.3089577647819626E-4</c:v>
                </c:pt>
                <c:pt idx="942">
                  <c:v>-7.2713654061007415E-4</c:v>
                </c:pt>
                <c:pt idx="943">
                  <c:v>-7.2339663806818852E-4</c:v>
                </c:pt>
                <c:pt idx="944">
                  <c:v>-7.1967596945449544E-4</c:v>
                </c:pt>
                <c:pt idx="945">
                  <c:v>-7.1597443588139985E-4</c:v>
                </c:pt>
                <c:pt idx="946">
                  <c:v>-7.1229193896914526E-4</c:v>
                </c:pt>
                <c:pt idx="947">
                  <c:v>-7.0862838084321644E-4</c:v>
                </c:pt>
                <c:pt idx="948">
                  <c:v>-7.0498366413175508E-4</c:v>
                </c:pt>
                <c:pt idx="949">
                  <c:v>-7.0135769196298897E-4</c:v>
                </c:pt>
                <c:pt idx="950">
                  <c:v>-6.977503679626737E-4</c:v>
                </c:pt>
                <c:pt idx="951">
                  <c:v>-6.9416159625154737E-4</c:v>
                </c:pt>
                <c:pt idx="952">
                  <c:v>-6.9059128144279805E-4</c:v>
                </c:pt>
                <c:pt idx="953">
                  <c:v>-6.8703932863954447E-4</c:v>
                </c:pt>
                <c:pt idx="954">
                  <c:v>-6.8350564343232863E-4</c:v>
                </c:pt>
                <c:pt idx="955">
                  <c:v>-6.7999013189662155E-4</c:v>
                </c:pt>
                <c:pt idx="956">
                  <c:v>-6.7649270059034193E-4</c:v>
                </c:pt>
                <c:pt idx="957">
                  <c:v>-6.7301325655138656E-4</c:v>
                </c:pt>
                <c:pt idx="958">
                  <c:v>-6.6955170729517371E-4</c:v>
                </c:pt>
                <c:pt idx="959">
                  <c:v>-6.6610796081219878E-4</c:v>
                </c:pt>
                <c:pt idx="960">
                  <c:v>-6.6268192556560249E-4</c:v>
                </c:pt>
                <c:pt idx="961">
                  <c:v>-6.5927351048875114E-4</c:v>
                </c:pt>
                <c:pt idx="962">
                  <c:v>-6.5588262498282894E-4</c:v>
                </c:pt>
                <c:pt idx="963">
                  <c:v>-6.5250917891444317E-4</c:v>
                </c:pt>
                <c:pt idx="964">
                  <c:v>-6.4915308261324065E-4</c:v>
                </c:pt>
                <c:pt idx="965">
                  <c:v>-6.4581424686953695E-4</c:v>
                </c:pt>
                <c:pt idx="966">
                  <c:v>-6.4249258293195698E-4</c:v>
                </c:pt>
                <c:pt idx="967">
                  <c:v>-6.3918800250508789E-4</c:v>
                </c:pt>
                <c:pt idx="968">
                  <c:v>-6.3590041774714418E-4</c:v>
                </c:pt>
                <c:pt idx="969">
                  <c:v>-6.3262974126764362E-4</c:v>
                </c:pt>
                <c:pt idx="970">
                  <c:v>-6.293758861250962E-4</c:v>
                </c:pt>
                <c:pt idx="971">
                  <c:v>-6.2613876582470361E-4</c:v>
                </c:pt>
                <c:pt idx="972">
                  <c:v>-6.2291829431607116E-4</c:v>
                </c:pt>
                <c:pt idx="973">
                  <c:v>-6.1971438599093111E-4</c:v>
                </c:pt>
                <c:pt idx="974">
                  <c:v>-6.1652695568087737E-4</c:v>
                </c:pt>
                <c:pt idx="975">
                  <c:v>-6.1335591865511194E-4</c:v>
                </c:pt>
                <c:pt idx="976">
                  <c:v>-6.1020119061820242E-4</c:v>
                </c:pt>
                <c:pt idx="977">
                  <c:v>-6.0706268770785118E-4</c:v>
                </c:pt>
                <c:pt idx="978">
                  <c:v>-6.0394032649267574E-4</c:v>
                </c:pt>
                <c:pt idx="979">
                  <c:v>-6.0083402397000075E-4</c:v>
                </c:pt>
                <c:pt idx="980">
                  <c:v>-5.9774369756366045E-4</c:v>
                </c:pt>
                <c:pt idx="981">
                  <c:v>-5.9466926512181299E-4</c:v>
                </c:pt>
                <c:pt idx="982">
                  <c:v>-5.9161064491476526E-4</c:v>
                </c:pt>
                <c:pt idx="983">
                  <c:v>-5.8856775563280949E-4</c:v>
                </c:pt>
                <c:pt idx="984">
                  <c:v>-5.855405163840699E-4</c:v>
                </c:pt>
                <c:pt idx="985">
                  <c:v>-5.8252884669236131E-4</c:v>
                </c:pt>
                <c:pt idx="986">
                  <c:v>-5.7953266649505783E-4</c:v>
                </c:pt>
                <c:pt idx="987">
                  <c:v>-5.7655189614097253E-4</c:v>
                </c:pt>
                <c:pt idx="988">
                  <c:v>-5.7358645638824843E-4</c:v>
                </c:pt>
                <c:pt idx="989">
                  <c:v>-5.7063626840225942E-4</c:v>
                </c:pt>
                <c:pt idx="990">
                  <c:v>-5.6770125375352253E-4</c:v>
                </c:pt>
                <c:pt idx="991">
                  <c:v>-5.6478133441562018E-4</c:v>
                </c:pt>
                <c:pt idx="992">
                  <c:v>-5.618764327631336E-4</c:v>
                </c:pt>
                <c:pt idx="993">
                  <c:v>-5.5898647156958636E-4</c:v>
                </c:pt>
                <c:pt idx="994">
                  <c:v>-5.5611137400539867E-4</c:v>
                </c:pt>
                <c:pt idx="995">
                  <c:v>-5.5325106363585173E-4</c:v>
                </c:pt>
                <c:pt idx="996">
                  <c:v>-5.5040546441906257E-4</c:v>
                </c:pt>
                <c:pt idx="997">
                  <c:v>-5.475745007039695E-4</c:v>
                </c:pt>
                <c:pt idx="998">
                  <c:v>-5.4475809722832728E-4</c:v>
                </c:pt>
                <c:pt idx="999">
                  <c:v>-5.4195617911671301E-4</c:v>
                </c:pt>
                <c:pt idx="1000">
                  <c:v>-5.3916867187854176E-4</c:v>
                </c:pt>
                <c:pt idx="1001">
                  <c:v>-5.3639550140609248E-4</c:v>
                </c:pt>
                <c:pt idx="1002">
                  <c:v>-5.336365939725442E-4</c:v>
                </c:pt>
                <c:pt idx="1003">
                  <c:v>-5.3089187623002183E-4</c:v>
                </c:pt>
                <c:pt idx="1004">
                  <c:v>-5.28161275207652E-4</c:v>
                </c:pt>
                <c:pt idx="1005">
                  <c:v>-5.2544471830962903E-4</c:v>
                </c:pt>
                <c:pt idx="1006">
                  <c:v>-5.227421333132905E-4</c:v>
                </c:pt>
                <c:pt idx="1007">
                  <c:v>-5.2005344836720288E-4</c:v>
                </c:pt>
                <c:pt idx="1008">
                  <c:v>-5.1737859198925664E-4</c:v>
                </c:pt>
                <c:pt idx="1009">
                  <c:v>-5.1471749306477134E-4</c:v>
                </c:pt>
                <c:pt idx="1010">
                  <c:v>-5.1207008084461008E-4</c:v>
                </c:pt>
                <c:pt idx="1011">
                  <c:v>-5.0943628494330402E-4</c:v>
                </c:pt>
                <c:pt idx="1012">
                  <c:v>-5.0681603533718575E-4</c:v>
                </c:pt>
                <c:pt idx="1013">
                  <c:v>-5.04209262362533E-4</c:v>
                </c:pt>
                <c:pt idx="1014">
                  <c:v>-5.0161589671372125E-4</c:v>
                </c:pt>
                <c:pt idx="1015">
                  <c:v>-4.9903586944138596E-4</c:v>
                </c:pt>
                <c:pt idx="1016">
                  <c:v>-4.9646911195059412E-4</c:v>
                </c:pt>
                <c:pt idx="1017">
                  <c:v>-4.9391555599902529E-4</c:v>
                </c:pt>
                <c:pt idx="1018">
                  <c:v>-4.9137513369516155E-4</c:v>
                </c:pt>
                <c:pt idx="1019">
                  <c:v>-4.8884777749648716E-4</c:v>
                </c:pt>
                <c:pt idx="1020">
                  <c:v>-4.8633342020769707E-4</c:v>
                </c:pt>
                <c:pt idx="1021">
                  <c:v>-4.8383199497891479E-4</c:v>
                </c:pt>
                <c:pt idx="1022">
                  <c:v>-4.8134343530391917E-4</c:v>
                </c:pt>
                <c:pt idx="1023">
                  <c:v>-4.7886767501838028E-4</c:v>
                </c:pt>
                <c:pt idx="1024">
                  <c:v>-4.7640464829810448E-4</c:v>
                </c:pt>
                <c:pt idx="1025">
                  <c:v>-4.7395428965728813E-4</c:v>
                </c:pt>
                <c:pt idx="1026">
                  <c:v>-4.7151653394678051E-4</c:v>
                </c:pt>
                <c:pt idx="1027">
                  <c:v>-4.6909131635235548E-4</c:v>
                </c:pt>
                <c:pt idx="1028">
                  <c:v>-4.6667857239299199E-4</c:v>
                </c:pt>
                <c:pt idx="1029">
                  <c:v>-4.6427823791916331E-4</c:v>
                </c:pt>
                <c:pt idx="1030">
                  <c:v>-4.6189024911113516E-4</c:v>
                </c:pt>
                <c:pt idx="1031">
                  <c:v>-4.5951454247727236E-4</c:v>
                </c:pt>
                <c:pt idx="1032">
                  <c:v>-4.5715105485235425E-4</c:v>
                </c:pt>
                <c:pt idx="1033">
                  <c:v>-4.5479972339589866E-4</c:v>
                </c:pt>
                <c:pt idx="1034">
                  <c:v>-4.5246048559049448E-4</c:v>
                </c:pt>
                <c:pt idx="1035">
                  <c:v>-4.501332792401427E-4</c:v>
                </c:pt>
                <c:pt idx="1036">
                  <c:v>-4.47818042468606E-4</c:v>
                </c:pt>
                <c:pt idx="1037">
                  <c:v>-4.4551471371776684E-4</c:v>
                </c:pt>
                <c:pt idx="1038">
                  <c:v>-4.4322323174599367E-4</c:v>
                </c:pt>
                <c:pt idx="1039">
                  <c:v>-4.4094353562651575E-4</c:v>
                </c:pt>
                <c:pt idx="1040">
                  <c:v>-4.3867556474580624E-4</c:v>
                </c:pt>
                <c:pt idx="1041">
                  <c:v>-4.3641925880197357E-4</c:v>
                </c:pt>
                <c:pt idx="1042">
                  <c:v>-4.3417455780316076E-4</c:v>
                </c:pt>
                <c:pt idx="1043">
                  <c:v>-4.3194140206595348E-4</c:v>
                </c:pt>
                <c:pt idx="1044">
                  <c:v>-4.2971973221379568E-4</c:v>
                </c:pt>
                <c:pt idx="1045">
                  <c:v>-4.2750948917541373E-4</c:v>
                </c:pt>
                <c:pt idx="1046">
                  <c:v>-4.2531061418324835E-4</c:v>
                </c:pt>
                <c:pt idx="1047">
                  <c:v>-4.2312304877189475E-4</c:v>
                </c:pt>
                <c:pt idx="1048">
                  <c:v>-4.2094673477655064E-4</c:v>
                </c:pt>
                <c:pt idx="1049">
                  <c:v>-4.1878161433147232E-4</c:v>
                </c:pt>
                <c:pt idx="1050">
                  <c:v>-4.1662762986843842E-4</c:v>
                </c:pt>
                <c:pt idx="1051">
                  <c:v>-4.1448472411522184E-4</c:v>
                </c:pt>
                <c:pt idx="1052">
                  <c:v>-4.1235284009406918E-4</c:v>
                </c:pt>
                <c:pt idx="1053">
                  <c:v>-4.102319211201881E-4</c:v>
                </c:pt>
                <c:pt idx="1054">
                  <c:v>-4.0812191080024258E-4</c:v>
                </c:pt>
                <c:pt idx="1055">
                  <c:v>-4.0602275303085552E-4</c:v>
                </c:pt>
                <c:pt idx="1056">
                  <c:v>-4.0393439199711944E-4</c:v>
                </c:pt>
                <c:pt idx="1057">
                  <c:v>-4.0185677217111429E-4</c:v>
                </c:pt>
                <c:pt idx="1058">
                  <c:v>-3.9978983831043344E-4</c:v>
                </c:pt>
                <c:pt idx="1059">
                  <c:v>-3.9773353545671667E-4</c:v>
                </c:pt>
                <c:pt idx="1060">
                  <c:v>-3.956878089341911E-4</c:v>
                </c:pt>
                <c:pt idx="1061">
                  <c:v>-3.9365260434821929E-4</c:v>
                </c:pt>
                <c:pt idx="1062">
                  <c:v>-3.9162786758385488E-4</c:v>
                </c:pt>
                <c:pt idx="1063">
                  <c:v>-3.8961354480440582E-4</c:v>
                </c:pt>
                <c:pt idx="1064">
                  <c:v>-3.8760958245000454E-4</c:v>
                </c:pt>
                <c:pt idx="1065">
                  <c:v>-3.8561592723618585E-4</c:v>
                </c:pt>
                <c:pt idx="1066">
                  <c:v>-3.8363252615247192E-4</c:v>
                </c:pt>
                <c:pt idx="1067">
                  <c:v>-3.816593264609645E-4</c:v>
                </c:pt>
                <c:pt idx="1068">
                  <c:v>-3.7969627569494453E-4</c:v>
                </c:pt>
                <c:pt idx="1069">
                  <c:v>-3.7774332165747858E-4</c:v>
                </c:pt>
                <c:pt idx="1070">
                  <c:v>-3.7580041242003283E-4</c:v>
                </c:pt>
                <c:pt idx="1071">
                  <c:v>-3.7386749632109398E-4</c:v>
                </c:pt>
                <c:pt idx="1072">
                  <c:v>-3.7194452196479704E-4</c:v>
                </c:pt>
                <c:pt idx="1073">
                  <c:v>-3.7003143821956051E-4</c:v>
                </c:pt>
                <c:pt idx="1074">
                  <c:v>-3.6812819421672821E-4</c:v>
                </c:pt>
                <c:pt idx="1075">
                  <c:v>-3.6623473934921846E-4</c:v>
                </c:pt>
                <c:pt idx="1076">
                  <c:v>-3.6435102327017968E-4</c:v>
                </c:pt>
                <c:pt idx="1077">
                  <c:v>-3.6247699589165335E-4</c:v>
                </c:pt>
                <c:pt idx="1078">
                  <c:v>-3.6061260738324354E-4</c:v>
                </c:pt>
                <c:pt idx="1079">
                  <c:v>-3.5875780817079344E-4</c:v>
                </c:pt>
                <c:pt idx="1080">
                  <c:v>-3.5691254893506844E-4</c:v>
                </c:pt>
                <c:pt idx="1081">
                  <c:v>-3.5507678061044625E-4</c:v>
                </c:pt>
                <c:pt idx="1082">
                  <c:v>-3.5325045438361357E-4</c:v>
                </c:pt>
                <c:pt idx="1083">
                  <c:v>-3.5143352169226931E-4</c:v>
                </c:pt>
                <c:pt idx="1084">
                  <c:v>-3.4962593422383485E-4</c:v>
                </c:pt>
                <c:pt idx="1085">
                  <c:v>-3.4782764391417045E-4</c:v>
                </c:pt>
                <c:pt idx="1086">
                  <c:v>-3.4603860294629858E-4</c:v>
                </c:pt>
                <c:pt idx="1087">
                  <c:v>-3.4425876374913377E-4</c:v>
                </c:pt>
                <c:pt idx="1088">
                  <c:v>-3.424880789962187E-4</c:v>
                </c:pt>
                <c:pt idx="1089">
                  <c:v>-3.4072650160446702E-4</c:v>
                </c:pt>
                <c:pt idx="1090">
                  <c:v>-3.3897398473291268E-4</c:v>
                </c:pt>
                <c:pt idx="1091">
                  <c:v>-3.3723048178146541E-4</c:v>
                </c:pt>
                <c:pt idx="1092">
                  <c:v>-3.3549594638967279E-4</c:v>
                </c:pt>
                <c:pt idx="1093">
                  <c:v>-3.3377033243548853E-4</c:v>
                </c:pt>
                <c:pt idx="1094">
                  <c:v>-3.3205359403404723E-4</c:v>
                </c:pt>
                <c:pt idx="1095">
                  <c:v>-3.3034568553644527E-4</c:v>
                </c:pt>
                <c:pt idx="1096">
                  <c:v>-3.2864656152852809E-4</c:v>
                </c:pt>
                <c:pt idx="1097">
                  <c:v>-3.2695617682968354E-4</c:v>
                </c:pt>
                <c:pt idx="1098">
                  <c:v>-3.2527448649164153E-4</c:v>
                </c:pt>
                <c:pt idx="1099">
                  <c:v>-3.2360144579727986E-4</c:v>
                </c:pt>
                <c:pt idx="1100">
                  <c:v>-3.219370102594361E-4</c:v>
                </c:pt>
                <c:pt idx="1101">
                  <c:v>-3.2028113561972552E-4</c:v>
                </c:pt>
                <c:pt idx="1102">
                  <c:v>-3.1863377784736521E-4</c:v>
                </c:pt>
                <c:pt idx="1103">
                  <c:v>-3.1699489313800422E-4</c:v>
                </c:pt>
                <c:pt idx="1104">
                  <c:v>-3.1536443791255962E-4</c:v>
                </c:pt>
                <c:pt idx="1105">
                  <c:v>-3.1374236881605852E-4</c:v>
                </c:pt>
                <c:pt idx="1106">
                  <c:v>-3.1212864271648626E-4</c:v>
                </c:pt>
                <c:pt idx="1107">
                  <c:v>-3.1052321670364011E-4</c:v>
                </c:pt>
                <c:pt idx="1108">
                  <c:v>-3.0892604808798921E-4</c:v>
                </c:pt>
                <c:pt idx="1109">
                  <c:v>-3.073370943995403E-4</c:v>
                </c:pt>
                <c:pt idx="1110">
                  <c:v>-3.0575631338670902E-4</c:v>
                </c:pt>
                <c:pt idx="1111">
                  <c:v>-3.0418366301519735E-4</c:v>
                </c:pt>
                <c:pt idx="1112">
                  <c:v>-3.0261910146687652E-4</c:v>
                </c:pt>
                <c:pt idx="1113">
                  <c:v>-3.0106258713867589E-4</c:v>
                </c:pt>
                <c:pt idx="1114">
                  <c:v>-2.9951407864147736E-4</c:v>
                </c:pt>
                <c:pt idx="1115">
                  <c:v>-2.9797353479901555E-4</c:v>
                </c:pt>
                <c:pt idx="1116">
                  <c:v>-2.9644091464678352E-4</c:v>
                </c:pt>
                <c:pt idx="1117">
                  <c:v>-2.9491617743094428E-4</c:v>
                </c:pt>
                <c:pt idx="1118">
                  <c:v>-2.9339928260724773E-4</c:v>
                </c:pt>
                <c:pt idx="1119">
                  <c:v>-2.9189018983995322E-4</c:v>
                </c:pt>
                <c:pt idx="1120">
                  <c:v>-2.9038885900075772E-4</c:v>
                </c:pt>
                <c:pt idx="1121">
                  <c:v>-2.8889525016772926E-4</c:v>
                </c:pt>
                <c:pt idx="1122">
                  <c:v>-2.8740932362424608E-4</c:v>
                </c:pt>
                <c:pt idx="1123">
                  <c:v>-2.8593103985794123E-4</c:v>
                </c:pt>
                <c:pt idx="1124">
                  <c:v>-2.8446035955965234E-4</c:v>
                </c:pt>
                <c:pt idx="1125">
                  <c:v>-2.8299724362237705E-4</c:v>
                </c:pt>
                <c:pt idx="1126">
                  <c:v>-2.8154165314023364E-4</c:v>
                </c:pt>
                <c:pt idx="1127">
                  <c:v>-2.8009354940742714E-4</c:v>
                </c:pt>
                <c:pt idx="1128">
                  <c:v>-2.7865289391722063E-4</c:v>
                </c:pt>
                <c:pt idx="1129">
                  <c:v>-2.7721964836091172E-4</c:v>
                </c:pt>
                <c:pt idx="1130">
                  <c:v>-2.757937746268146E-4</c:v>
                </c:pt>
                <c:pt idx="1131">
                  <c:v>-2.7437523479924709E-4</c:v>
                </c:pt>
                <c:pt idx="1132">
                  <c:v>-2.729639911575229E-4</c:v>
                </c:pt>
                <c:pt idx="1133">
                  <c:v>-2.7156000617494912E-4</c:v>
                </c:pt>
                <c:pt idx="1134">
                  <c:v>-2.7016324251782887E-4</c:v>
                </c:pt>
                <c:pt idx="1135">
                  <c:v>-2.6877366304446903E-4</c:v>
                </c:pt>
                <c:pt idx="1136">
                  <c:v>-2.6739123080419305E-4</c:v>
                </c:pt>
                <c:pt idx="1137">
                  <c:v>-2.6601590903635886E-4</c:v>
                </c:pt>
                <c:pt idx="1138">
                  <c:v>-2.646476611693819E-4</c:v>
                </c:pt>
                <c:pt idx="1139">
                  <c:v>-2.6328645081976298E-4</c:v>
                </c:pt>
                <c:pt idx="1140">
                  <c:v>-2.619322417911214E-4</c:v>
                </c:pt>
                <c:pt idx="1141">
                  <c:v>-2.6058499807323274E-4</c:v>
                </c:pt>
                <c:pt idx="1142">
                  <c:v>-2.5924468384107171E-4</c:v>
                </c:pt>
                <c:pt idx="1143">
                  <c:v>-2.5791126345386017E-4</c:v>
                </c:pt>
                <c:pt idx="1144">
                  <c:v>-2.5658470145411948E-4</c:v>
                </c:pt>
                <c:pt idx="1145">
                  <c:v>-2.5526496256672831E-4</c:v>
                </c:pt>
                <c:pt idx="1146">
                  <c:v>-2.5395201169798486E-4</c:v>
                </c:pt>
                <c:pt idx="1147">
                  <c:v>-2.5264581393467424E-4</c:v>
                </c:pt>
                <c:pt idx="1148">
                  <c:v>-2.5134633454314026E-4</c:v>
                </c:pt>
                <c:pt idx="1149">
                  <c:v>-2.5005353896836237E-4</c:v>
                </c:pt>
                <c:pt idx="1150">
                  <c:v>-2.4876739283303699E-4</c:v>
                </c:pt>
                <c:pt idx="1151">
                  <c:v>-2.4748786193666393E-4</c:v>
                </c:pt>
                <c:pt idx="1152">
                  <c:v>-2.4621491225463709E-4</c:v>
                </c:pt>
                <c:pt idx="1153">
                  <c:v>-2.4494850993734022E-4</c:v>
                </c:pt>
                <c:pt idx="1154">
                  <c:v>-2.4368862130924715E-4</c:v>
                </c:pt>
                <c:pt idx="1155">
                  <c:v>-2.4243521286802645E-4</c:v>
                </c:pt>
                <c:pt idx="1156">
                  <c:v>-2.4118825128365112E-4</c:v>
                </c:pt>
                <c:pt idx="1157">
                  <c:v>-2.3994770339751253E-4</c:v>
                </c:pt>
                <c:pt idx="1158">
                  <c:v>-2.3871353622153892E-4</c:v>
                </c:pt>
                <c:pt idx="1159">
                  <c:v>-2.3748571693731866E-4</c:v>
                </c:pt>
                <c:pt idx="1160">
                  <c:v>-2.3626421289522771E-4</c:v>
                </c:pt>
                <c:pt idx="1161">
                  <c:v>-2.3504899161356184E-4</c:v>
                </c:pt>
                <c:pt idx="1162">
                  <c:v>-2.3384002077767314E-4</c:v>
                </c:pt>
                <c:pt idx="1163">
                  <c:v>-2.3263726823911105E-4</c:v>
                </c:pt>
                <c:pt idx="1164">
                  <c:v>-2.3144070201476763E-4</c:v>
                </c:pt>
                <c:pt idx="1165">
                  <c:v>-2.3025029028602754E-4</c:v>
                </c:pt>
                <c:pt idx="1166">
                  <c:v>-2.2906600139792213E-4</c:v>
                </c:pt>
                <c:pt idx="1167">
                  <c:v>-2.278878038582879E-4</c:v>
                </c:pt>
                <c:pt idx="1168">
                  <c:v>-2.267156663369294E-4</c:v>
                </c:pt>
                <c:pt idx="1169">
                  <c:v>-2.2554955766478638E-4</c:v>
                </c:pt>
                <c:pt idx="1170">
                  <c:v>-2.2438944683310515E-4</c:v>
                </c:pt>
                <c:pt idx="1171">
                  <c:v>-2.2323530299261427E-4</c:v>
                </c:pt>
                <c:pt idx="1172">
                  <c:v>-2.2208709545270451E-4</c:v>
                </c:pt>
                <c:pt idx="1173">
                  <c:v>-2.2094479368061295E-4</c:v>
                </c:pt>
                <c:pt idx="1174">
                  <c:v>-2.1980836730061125E-4</c:v>
                </c:pt>
                <c:pt idx="1175">
                  <c:v>-2.1867778609319821E-4</c:v>
                </c:pt>
                <c:pt idx="1176">
                  <c:v>-2.1755301999429636E-4</c:v>
                </c:pt>
                <c:pt idx="1177">
                  <c:v>-2.1643403909445277E-4</c:v>
                </c:pt>
                <c:pt idx="1178">
                  <c:v>-2.1532081363804387E-4</c:v>
                </c:pt>
                <c:pt idx="1179">
                  <c:v>-2.1421331402248447E-4</c:v>
                </c:pt>
                <c:pt idx="1180">
                  <c:v>-2.1311151079744074E-4</c:v>
                </c:pt>
                <c:pt idx="1181">
                  <c:v>-2.1201537466404731E-4</c:v>
                </c:pt>
                <c:pt idx="1182">
                  <c:v>-2.1092487647412836E-4</c:v>
                </c:pt>
                <c:pt idx="1183">
                  <c:v>-2.0983998722942269E-4</c:v>
                </c:pt>
                <c:pt idx="1184">
                  <c:v>-2.0876067808081285E-4</c:v>
                </c:pt>
                <c:pt idx="1185">
                  <c:v>-2.0768692032755817E-4</c:v>
                </c:pt>
                <c:pt idx="1186">
                  <c:v>-2.0661868541653168E-4</c:v>
                </c:pt>
                <c:pt idx="1187">
                  <c:v>-2.0555594494146108E-4</c:v>
                </c:pt>
                <c:pt idx="1188">
                  <c:v>-2.0449867064217353E-4</c:v>
                </c:pt>
                <c:pt idx="1189">
                  <c:v>-2.0344683440384439E-4</c:v>
                </c:pt>
                <c:pt idx="1190">
                  <c:v>-2.0240040825624965E-4</c:v>
                </c:pt>
                <c:pt idx="1191">
                  <c:v>-2.0135936437302242E-4</c:v>
                </c:pt>
                <c:pt idx="1192">
                  <c:v>-2.0032367507091312E-4</c:v>
                </c:pt>
                <c:pt idx="1193">
                  <c:v>-1.9929331280905353E-4</c:v>
                </c:pt>
                <c:pt idx="1194">
                  <c:v>-1.9826825018822447E-4</c:v>
                </c:pt>
                <c:pt idx="1195">
                  <c:v>-1.9724845995012751E-4</c:v>
                </c:pt>
                <c:pt idx="1196">
                  <c:v>-1.962339149766602E-4</c:v>
                </c:pt>
                <c:pt idx="1197">
                  <c:v>-1.9522458828919508E-4</c:v>
                </c:pt>
                <c:pt idx="1198">
                  <c:v>-1.9422045304786251E-4</c:v>
                </c:pt>
                <c:pt idx="1199">
                  <c:v>-1.9322148255083697E-4</c:v>
                </c:pt>
                <c:pt idx="1200">
                  <c:v>-1.9222765023362728E-4</c:v>
                </c:pt>
                <c:pt idx="1201">
                  <c:v>-1.9123892966837024E-4</c:v>
                </c:pt>
                <c:pt idx="1202">
                  <c:v>-1.9025529456312808E-4</c:v>
                </c:pt>
                <c:pt idx="1203">
                  <c:v>-1.8927671876118934E-4</c:v>
                </c:pt>
                <c:pt idx="1204">
                  <c:v>-1.883031762403736E-4</c:v>
                </c:pt>
                <c:pt idx="1205">
                  <c:v>-1.8733464111233948E-4</c:v>
                </c:pt>
                <c:pt idx="1206">
                  <c:v>-1.8637108762189643E-4</c:v>
                </c:pt>
                <c:pt idx="1207">
                  <c:v>-1.8541249014631997E-4</c:v>
                </c:pt>
                <c:pt idx="1208">
                  <c:v>-1.8445882319467044E-4</c:v>
                </c:pt>
                <c:pt idx="1209">
                  <c:v>-1.835100614071153E-4</c:v>
                </c:pt>
                <c:pt idx="1210">
                  <c:v>-1.8256617955425479E-4</c:v>
                </c:pt>
                <c:pt idx="1211">
                  <c:v>-1.8162715253645131E-4</c:v>
                </c:pt>
                <c:pt idx="1212">
                  <c:v>-1.8069295538316192E-4</c:v>
                </c:pt>
                <c:pt idx="1213">
                  <c:v>-1.7976356325227454E-4</c:v>
                </c:pt>
                <c:pt idx="1214">
                  <c:v>-1.7883895142944742E-4</c:v>
                </c:pt>
                <c:pt idx="1215">
                  <c:v>-1.7791909532745206E-4</c:v>
                </c:pt>
                <c:pt idx="1216">
                  <c:v>-1.7700397048551949E-4</c:v>
                </c:pt>
                <c:pt idx="1217">
                  <c:v>-1.7609355256868994E-4</c:v>
                </c:pt>
                <c:pt idx="1218">
                  <c:v>-1.7518781736716575E-4</c:v>
                </c:pt>
                <c:pt idx="1219">
                  <c:v>-1.7428674079566779E-4</c:v>
                </c:pt>
                <c:pt idx="1220">
                  <c:v>-1.73390298892795E-4</c:v>
                </c:pt>
                <c:pt idx="1221">
                  <c:v>-1.7249846782038734E-4</c:v>
                </c:pt>
                <c:pt idx="1222">
                  <c:v>-1.7161122386289199E-4</c:v>
                </c:pt>
                <c:pt idx="1223">
                  <c:v>-1.7072854342673277E-4</c:v>
                </c:pt>
                <c:pt idx="1224">
                  <c:v>-1.6985040303968288E-4</c:v>
                </c:pt>
                <c:pt idx="1225">
                  <c:v>-1.6897677935024074E-4</c:v>
                </c:pt>
                <c:pt idx="1226">
                  <c:v>-1.6810764912700919E-4</c:v>
                </c:pt>
                <c:pt idx="1227">
                  <c:v>-1.6724298925807778E-4</c:v>
                </c:pt>
                <c:pt idx="1228">
                  <c:v>-1.6638277675040821E-4</c:v>
                </c:pt>
                <c:pt idx="1229">
                  <c:v>-1.655269887292231E-4</c:v>
                </c:pt>
                <c:pt idx="1230">
                  <c:v>-1.6467560243739769E-4</c:v>
                </c:pt>
                <c:pt idx="1231">
                  <c:v>-1.6382859523485476E-4</c:v>
                </c:pt>
                <c:pt idx="1232">
                  <c:v>-1.6298594459796271E-4</c:v>
                </c:pt>
                <c:pt idx="1233">
                  <c:v>-1.6214762811893671E-4</c:v>
                </c:pt>
                <c:pt idx="1234">
                  <c:v>-1.613136235052428E-4</c:v>
                </c:pt>
                <c:pt idx="1235">
                  <c:v>-1.6048390857900527E-4</c:v>
                </c:pt>
                <c:pt idx="1236">
                  <c:v>-1.5965846127641691E-4</c:v>
                </c:pt>
                <c:pt idx="1237">
                  <c:v>-1.5883725964715241E-4</c:v>
                </c:pt>
                <c:pt idx="1238">
                  <c:v>-1.5802028185378468E-4</c:v>
                </c:pt>
                <c:pt idx="1239">
                  <c:v>-1.5720750617120424E-4</c:v>
                </c:pt>
                <c:pt idx="1240">
                  <c:v>-1.563989109860416E-4</c:v>
                </c:pt>
                <c:pt idx="1241">
                  <c:v>-1.555944747960925E-4</c:v>
                </c:pt>
                <c:pt idx="1242">
                  <c:v>-1.5479417620974629E-4</c:v>
                </c:pt>
                <c:pt idx="1243">
                  <c:v>-1.5399799394541706E-4</c:v>
                </c:pt>
                <c:pt idx="1244">
                  <c:v>-1.532059068309778E-4</c:v>
                </c:pt>
                <c:pt idx="1245">
                  <c:v>-1.5241789380319754E-4</c:v>
                </c:pt>
                <c:pt idx="1246">
                  <c:v>-1.5163393390718117E-4</c:v>
                </c:pt>
                <c:pt idx="1247">
                  <c:v>-1.5085400629581233E-4</c:v>
                </c:pt>
                <c:pt idx="1248">
                  <c:v>-1.5007809022919908E-4</c:v>
                </c:pt>
                <c:pt idx="1249">
                  <c:v>-1.4930616507412246E-4</c:v>
                </c:pt>
                <c:pt idx="1250">
                  <c:v>-1.4853821030348785E-4</c:v>
                </c:pt>
                <c:pt idx="1251">
                  <c:v>-1.4777420549577915E-4</c:v>
                </c:pt>
                <c:pt idx="1252">
                  <c:v>-1.4701413033451586E-4</c:v>
                </c:pt>
                <c:pt idx="1253">
                  <c:v>-1.4625796460771275E-4</c:v>
                </c:pt>
                <c:pt idx="1254">
                  <c:v>-1.4550568820734252E-4</c:v>
                </c:pt>
                <c:pt idx="1255">
                  <c:v>-1.4475728112880117E-4</c:v>
                </c:pt>
                <c:pt idx="1256">
                  <c:v>-1.4401272347037595E-4</c:v>
                </c:pt>
                <c:pt idx="1257">
                  <c:v>-1.4327199543271631E-4</c:v>
                </c:pt>
                <c:pt idx="1258">
                  <c:v>-1.4253507731830741E-4</c:v>
                </c:pt>
                <c:pt idx="1259">
                  <c:v>-1.4180194953094632E-4</c:v>
                </c:pt>
                <c:pt idx="1260">
                  <c:v>-1.41072592575221E-4</c:v>
                </c:pt>
                <c:pt idx="1261">
                  <c:v>-1.4034698705599191E-4</c:v>
                </c:pt>
                <c:pt idx="1262">
                  <c:v>-1.3962511367787635E-4</c:v>
                </c:pt>
                <c:pt idx="1263">
                  <c:v>-1.3890695324473529E-4</c:v>
                </c:pt>
                <c:pt idx="1264">
                  <c:v>-1.3819248665916306E-4</c:v>
                </c:pt>
                <c:pt idx="1265">
                  <c:v>-1.3748169492197945E-4</c:v>
                </c:pt>
                <c:pt idx="1266">
                  <c:v>-1.3677455913172461E-4</c:v>
                </c:pt>
                <c:pt idx="1267">
                  <c:v>-1.360710604841564E-4</c:v>
                </c:pt>
                <c:pt idx="1268">
                  <c:v>-1.353711802717504E-4</c:v>
                </c:pt>
                <c:pt idx="1269">
                  <c:v>-1.3467489988320253E-4</c:v>
                </c:pt>
                <c:pt idx="1270">
                  <c:v>-1.3398220080293409E-4</c:v>
                </c:pt>
                <c:pt idx="1271">
                  <c:v>-1.3329306461059946E-4</c:v>
                </c:pt>
                <c:pt idx="1272">
                  <c:v>-1.3260747298059631E-4</c:v>
                </c:pt>
                <c:pt idx="1273">
                  <c:v>-1.3192540768157835E-4</c:v>
                </c:pt>
                <c:pt idx="1274">
                  <c:v>-1.3124685057597048E-4</c:v>
                </c:pt>
                <c:pt idx="1275">
                  <c:v>-1.3057178361948658E-4</c:v>
                </c:pt>
                <c:pt idx="1276">
                  <c:v>-1.2990018886064963E-4</c:v>
                </c:pt>
                <c:pt idx="1277">
                  <c:v>-1.2923204844031446E-4</c:v>
                </c:pt>
                <c:pt idx="1278">
                  <c:v>-1.2856734459119285E-4</c:v>
                </c:pt>
                <c:pt idx="1279">
                  <c:v>-1.27906059637381E-4</c:v>
                </c:pt>
                <c:pt idx="1280">
                  <c:v>-1.2724817599388968E-4</c:v>
                </c:pt>
                <c:pt idx="1281">
                  <c:v>-1.2659367616617647E-4</c:v>
                </c:pt>
                <c:pt idx="1282">
                  <c:v>-1.2594254274968071E-4</c:v>
                </c:pt>
                <c:pt idx="1283">
                  <c:v>-1.2529475842936063E-4</c:v>
                </c:pt>
                <c:pt idx="1284">
                  <c:v>-1.2465030597923297E-4</c:v>
                </c:pt>
                <c:pt idx="1285">
                  <c:v>-1.2400916826191488E-4</c:v>
                </c:pt>
                <c:pt idx="1286">
                  <c:v>-1.2337132822816833E-4</c:v>
                </c:pt>
                <c:pt idx="1287">
                  <c:v>-1.2273676891644663E-4</c:v>
                </c:pt>
                <c:pt idx="1288">
                  <c:v>-1.2210547345244349E-4</c:v>
                </c:pt>
                <c:pt idx="1289">
                  <c:v>-1.2147742504864437E-4</c:v>
                </c:pt>
                <c:pt idx="1290">
                  <c:v>-1.2085260700387997E-4</c:v>
                </c:pt>
                <c:pt idx="1291">
                  <c:v>-1.2023100270288221E-4</c:v>
                </c:pt>
                <c:pt idx="1292">
                  <c:v>-1.1961259561584243E-4</c:v>
                </c:pt>
                <c:pt idx="1293">
                  <c:v>-1.189973692979718E-4</c:v>
                </c:pt>
                <c:pt idx="1294">
                  <c:v>-1.1838530738906408E-4</c:v>
                </c:pt>
                <c:pt idx="1295">
                  <c:v>-1.1777639361306058E-4</c:v>
                </c:pt>
                <c:pt idx="1296">
                  <c:v>-1.1717061177761735E-4</c:v>
                </c:pt>
                <c:pt idx="1297">
                  <c:v>-1.1656794577367466E-4</c:v>
                </c:pt>
                <c:pt idx="1298">
                  <c:v>-1.1596837957502859E-4</c:v>
                </c:pt>
                <c:pt idx="1299">
                  <c:v>-1.1537189723790492E-4</c:v>
                </c:pt>
                <c:pt idx="1300">
                  <c:v>-1.1477848290053516E-4</c:v>
                </c:pt>
                <c:pt idx="1301">
                  <c:v>-1.1418812078273475E-4</c:v>
                </c:pt>
                <c:pt idx="1302">
                  <c:v>-1.136007951854835E-4</c:v>
                </c:pt>
                <c:pt idx="1303">
                  <c:v>-1.1301649049050808E-4</c:v>
                </c:pt>
                <c:pt idx="1304">
                  <c:v>-1.1243519115986678E-4</c:v>
                </c:pt>
                <c:pt idx="1305">
                  <c:v>-1.1185688173553628E-4</c:v>
                </c:pt>
                <c:pt idx="1306">
                  <c:v>-1.1128154683900066E-4</c:v>
                </c:pt>
                <c:pt idx="1307">
                  <c:v>-1.1070917117084242E-4</c:v>
                </c:pt>
                <c:pt idx="1308">
                  <c:v>-1.101397395103357E-4</c:v>
                </c:pt>
                <c:pt idx="1309">
                  <c:v>-1.0957323671504151E-4</c:v>
                </c:pt>
                <c:pt idx="1310">
                  <c:v>-1.090096477204051E-4</c:v>
                </c:pt>
                <c:pt idx="1311">
                  <c:v>-1.0844895753935537E-4</c:v>
                </c:pt>
                <c:pt idx="1312">
                  <c:v>-1.0789115126190635E-4</c:v>
                </c:pt>
                <c:pt idx="1313">
                  <c:v>-1.0733621405476071E-4</c:v>
                </c:pt>
                <c:pt idx="1314">
                  <c:v>-1.0678413116091535E-4</c:v>
                </c:pt>
                <c:pt idx="1315">
                  <c:v>-1.0623488789926899E-4</c:v>
                </c:pt>
                <c:pt idx="1316">
                  <c:v>-1.0568846966423178E-4</c:v>
                </c:pt>
                <c:pt idx="1317">
                  <c:v>-1.051448619253369E-4</c:v>
                </c:pt>
                <c:pt idx="1318">
                  <c:v>-1.0460405022685423E-4</c:v>
                </c:pt>
                <c:pt idx="1319">
                  <c:v>-1.0406602018740589E-4</c:v>
                </c:pt>
                <c:pt idx="1320">
                  <c:v>-1.035307574995839E-4</c:v>
                </c:pt>
                <c:pt idx="1321">
                  <c:v>-1.0299824792956965E-4</c:v>
                </c:pt>
                <c:pt idx="1322">
                  <c:v>-1.0246847731675544E-4</c:v>
                </c:pt>
                <c:pt idx="1323">
                  <c:v>-1.0194143157336794E-4</c:v>
                </c:pt>
                <c:pt idx="1324">
                  <c:v>-1.0141709668409357E-4</c:v>
                </c:pt>
                <c:pt idx="1325">
                  <c:v>-1.0089545870570584E-4</c:v>
                </c:pt>
                <c:pt idx="1326">
                  <c:v>-1.003765037666945E-4</c:v>
                </c:pt>
                <c:pt idx="1327">
                  <c:v>-9.9860218066896798E-5</c:v>
                </c:pt>
                <c:pt idx="1328">
                  <c:v>-9.9346587877130406E-5</c:v>
                </c:pt>
                <c:pt idx="1329">
                  <c:v>-9.8835599538828425E-5</c:v>
                </c:pt>
                <c:pt idx="1330">
                  <c:v>-9.8327239463676138E-5</c:v>
                </c:pt>
                <c:pt idx="1331">
                  <c:v>-9.7821494133249682E-5</c:v>
                </c:pt>
                <c:pt idx="1332">
                  <c:v>-9.7318350098656614E-5</c:v>
                </c:pt>
                <c:pt idx="1333">
                  <c:v>-9.6817793980178226E-5</c:v>
                </c:pt>
                <c:pt idx="1334">
                  <c:v>-9.6319812466913812E-5</c:v>
                </c:pt>
                <c:pt idx="1335">
                  <c:v>-9.5824392316426683E-5</c:v>
                </c:pt>
                <c:pt idx="1336">
                  <c:v>-9.5331520354392034E-5</c:v>
                </c:pt>
                <c:pt idx="1337">
                  <c:v>-9.4841183474246642E-5</c:v>
                </c:pt>
                <c:pt idx="1338">
                  <c:v>-9.4353368636840328E-5</c:v>
                </c:pt>
                <c:pt idx="1339">
                  <c:v>-9.3868062870089224E-5</c:v>
                </c:pt>
                <c:pt idx="1340">
                  <c:v>-9.3385253268630827E-5</c:v>
                </c:pt>
                <c:pt idx="1341">
                  <c:v>-9.2904926993480827E-5</c:v>
                </c:pt>
                <c:pt idx="1342">
                  <c:v>-9.2427071271691715E-5</c:v>
                </c:pt>
                <c:pt idx="1343">
                  <c:v>-9.1951673396013119E-5</c:v>
                </c:pt>
                <c:pt idx="1344">
                  <c:v>-9.1478720724553884E-5</c:v>
                </c:pt>
                <c:pt idx="1345">
                  <c:v>-9.1008200680445928E-5</c:v>
                </c:pt>
                <c:pt idx="1346">
                  <c:v>-9.0540100751509793E-5</c:v>
                </c:pt>
                <c:pt idx="1347">
                  <c:v>-9.0074408489921947E-5</c:v>
                </c:pt>
                <c:pt idx="1348">
                  <c:v>-8.9611111511883745E-5</c:v>
                </c:pt>
                <c:pt idx="1349">
                  <c:v>-8.9150197497292133E-5</c:v>
                </c:pt>
                <c:pt idx="1350">
                  <c:v>-8.8691654189412068E-5</c:v>
                </c:pt>
                <c:pt idx="1351">
                  <c:v>-8.8235469394550543E-5</c:v>
                </c:pt>
                <c:pt idx="1352">
                  <c:v>-8.7781630981732377E-5</c:v>
                </c:pt>
                <c:pt idx="1353">
                  <c:v>-8.7330126882377617E-5</c:v>
                </c:pt>
                <c:pt idx="1354">
                  <c:v>-8.6880945089980622E-5</c:v>
                </c:pt>
                <c:pt idx="1355">
                  <c:v>-8.643407365979077E-5</c:v>
                </c:pt>
                <c:pt idx="1356">
                  <c:v>-8.5989500708494855E-5</c:v>
                </c:pt>
                <c:pt idx="1357">
                  <c:v>-8.5547214413901089E-5</c:v>
                </c:pt>
                <c:pt idx="1358">
                  <c:v>-8.5107203014624707E-5</c:v>
                </c:pt>
                <c:pt idx="1359">
                  <c:v>-8.4669454809775221E-5</c:v>
                </c:pt>
                <c:pt idx="1360">
                  <c:v>-8.4233958158645285E-5</c:v>
                </c:pt>
                <c:pt idx="1361">
                  <c:v>-8.3800701480401155E-5</c:v>
                </c:pt>
                <c:pt idx="1362">
                  <c:v>-8.3369673253774705E-5</c:v>
                </c:pt>
                <c:pt idx="1363">
                  <c:v>-8.2940862016757076E-5</c:v>
                </c:pt>
                <c:pt idx="1364">
                  <c:v>-8.2514256366293906E-5</c:v>
                </c:pt>
                <c:pt idx="1365">
                  <c:v>-8.2089844957982047E-5</c:v>
                </c:pt>
                <c:pt idx="1366">
                  <c:v>-8.1667616505767948E-5</c:v>
                </c:pt>
                <c:pt idx="1367">
                  <c:v>-8.1247559781647525E-5</c:v>
                </c:pt>
                <c:pt idx="1368">
                  <c:v>-8.0829663615367568E-5</c:v>
                </c:pt>
                <c:pt idx="1369">
                  <c:v>-8.0413916894128741E-5</c:v>
                </c:pt>
                <c:pt idx="1370">
                  <c:v>-8.0000308562290038E-5</c:v>
                </c:pt>
                <c:pt idx="1371">
                  <c:v>-7.958882762107482E-5</c:v>
                </c:pt>
                <c:pt idx="1372">
                  <c:v>-7.9179463128278331E-5</c:v>
                </c:pt>
                <c:pt idx="1373">
                  <c:v>-7.8772204197976708E-5</c:v>
                </c:pt>
                <c:pt idx="1374">
                  <c:v>-7.8367040000237542E-5</c:v>
                </c:pt>
                <c:pt idx="1375">
                  <c:v>-7.7963959760831856E-5</c:v>
                </c:pt>
                <c:pt idx="1376">
                  <c:v>-7.7562952760947611E-5</c:v>
                </c:pt>
                <c:pt idx="1377">
                  <c:v>-7.7164008336904689E-5</c:v>
                </c:pt>
                <c:pt idx="1378">
                  <c:v>-7.6767115879871297E-5</c:v>
                </c:pt>
                <c:pt idx="1379">
                  <c:v>-7.6372264835581884E-5</c:v>
                </c:pt>
                <c:pt idx="1380">
                  <c:v>-7.5979444704056469E-5</c:v>
                </c:pt>
                <c:pt idx="1381">
                  <c:v>-7.5588645039321431E-5</c:v>
                </c:pt>
                <c:pt idx="1382">
                  <c:v>-7.5199855449131748E-5</c:v>
                </c:pt>
                <c:pt idx="1383">
                  <c:v>-7.4813065594694624E-5</c:v>
                </c:pt>
                <c:pt idx="1384">
                  <c:v>-7.4428265190394559E-5</c:v>
                </c:pt>
                <c:pt idx="1385">
                  <c:v>-7.4045444003519877E-5</c:v>
                </c:pt>
                <c:pt idx="1386">
                  <c:v>-7.3664591853990559E-5</c:v>
                </c:pt>
                <c:pt idx="1387">
                  <c:v>-7.3285698614087587E-5</c:v>
                </c:pt>
                <c:pt idx="1388">
                  <c:v>-7.2908754208183619E-5</c:v>
                </c:pt>
                <c:pt idx="1389">
                  <c:v>-7.2533748612475021E-5</c:v>
                </c:pt>
                <c:pt idx="1390">
                  <c:v>-7.2160671854715349E-5</c:v>
                </c:pt>
                <c:pt idx="1391">
                  <c:v>-7.1789514013950191E-5</c:v>
                </c:pt>
                <c:pt idx="1392">
                  <c:v>-7.1420265220253288E-5</c:v>
                </c:pt>
                <c:pt idx="1393">
                  <c:v>-7.105291565446414E-5</c:v>
                </c:pt>
                <c:pt idx="1394">
                  <c:v>-7.0687455547926837E-5</c:v>
                </c:pt>
                <c:pt idx="1395">
                  <c:v>-7.0323875182230327E-5</c:v>
                </c:pt>
                <c:pt idx="1396">
                  <c:v>-6.9962164888949979E-5</c:v>
                </c:pt>
                <c:pt idx="1397">
                  <c:v>-6.9602315049390481E-5</c:v>
                </c:pt>
                <c:pt idx="1398">
                  <c:v>-6.9244316094330062E-5</c:v>
                </c:pt>
                <c:pt idx="1399">
                  <c:v>-6.8888158503766029E-5</c:v>
                </c:pt>
                <c:pt idx="1400">
                  <c:v>-6.853383280666158E-5</c:v>
                </c:pt>
                <c:pt idx="1401">
                  <c:v>-6.8181329580694011E-5</c:v>
                </c:pt>
                <c:pt idx="1402">
                  <c:v>-6.7830639452004103E-5</c:v>
                </c:pt>
                <c:pt idx="1403">
                  <c:v>-6.7481753094946891E-5</c:v>
                </c:pt>
                <c:pt idx="1404">
                  <c:v>-6.7134661231843651E-5</c:v>
                </c:pt>
                <c:pt idx="1405">
                  <c:v>-6.6789354632735206E-5</c:v>
                </c:pt>
                <c:pt idx="1406">
                  <c:v>-6.6445824115136476E-5</c:v>
                </c:pt>
                <c:pt idx="1407">
                  <c:v>-6.6104060543792286E-5</c:v>
                </c:pt>
                <c:pt idx="1408">
                  <c:v>-6.5764054830434466E-5</c:v>
                </c:pt>
                <c:pt idx="1409">
                  <c:v>-6.5425797933540169E-5</c:v>
                </c:pt>
                <c:pt idx="1410">
                  <c:v>-6.5089280858091409E-5</c:v>
                </c:pt>
                <c:pt idx="1411">
                  <c:v>-6.4754494655335922E-5</c:v>
                </c:pt>
                <c:pt idx="1412">
                  <c:v>-6.4421430422549137E-5</c:v>
                </c:pt>
                <c:pt idx="1413">
                  <c:v>-6.4090079302797501E-5</c:v>
                </c:pt>
                <c:pt idx="1414">
                  <c:v>-6.3760432484702889E-5</c:v>
                </c:pt>
                <c:pt idx="1415">
                  <c:v>-6.3432481202208355E-5</c:v>
                </c:pt>
                <c:pt idx="1416">
                  <c:v>-6.3106216734344964E-5</c:v>
                </c:pt>
                <c:pt idx="1417">
                  <c:v>-6.2781630404999951E-5</c:v>
                </c:pt>
                <c:pt idx="1418">
                  <c:v>-6.2458713582685932E-5</c:v>
                </c:pt>
                <c:pt idx="1419">
                  <c:v>-6.2137457680311434E-5</c:v>
                </c:pt>
                <c:pt idx="1420">
                  <c:v>-6.1817854154952532E-5</c:v>
                </c:pt>
                <c:pt idx="1421">
                  <c:v>-6.1499894507625647E-5</c:v>
                </c:pt>
                <c:pt idx="1422">
                  <c:v>-6.1183570283061578E-5</c:v>
                </c:pt>
                <c:pt idx="1423">
                  <c:v>-6.0868873069480651E-5</c:v>
                </c:pt>
                <c:pt idx="1424">
                  <c:v>-6.055579449836901E-5</c:v>
                </c:pt>
                <c:pt idx="1425">
                  <c:v>-6.0244326244256106E-5</c:v>
                </c:pt>
                <c:pt idx="1426">
                  <c:v>-5.993446002449329E-5</c:v>
                </c:pt>
                <c:pt idx="1427">
                  <c:v>-5.9626187599033579E-5</c:v>
                </c:pt>
                <c:pt idx="1428">
                  <c:v>-5.9319500770212514E-5</c:v>
                </c:pt>
                <c:pt idx="1429">
                  <c:v>-5.9014391382530186E-5</c:v>
                </c:pt>
                <c:pt idx="1430">
                  <c:v>-5.8710851322434353E-5</c:v>
                </c:pt>
                <c:pt idx="1431">
                  <c:v>-5.8408872518104689E-5</c:v>
                </c:pt>
                <c:pt idx="1432">
                  <c:v>-5.8108446939238135E-5</c:v>
                </c:pt>
                <c:pt idx="1433">
                  <c:v>-5.7809566596835362E-5</c:v>
                </c:pt>
                <c:pt idx="1434">
                  <c:v>-5.751222354298832E-5</c:v>
                </c:pt>
                <c:pt idx="1435">
                  <c:v>-5.7216409870668888E-5</c:v>
                </c:pt>
                <c:pt idx="1436">
                  <c:v>-5.6922117713518615E-5</c:v>
                </c:pt>
                <c:pt idx="1437">
                  <c:v>-5.6629339245639531E-5</c:v>
                </c:pt>
                <c:pt idx="1438">
                  <c:v>-5.6338066681386048E-5</c:v>
                </c:pt>
                <c:pt idx="1439">
                  <c:v>-5.6048292275157916E-5</c:v>
                </c:pt>
                <c:pt idx="1440">
                  <c:v>-5.5760008321194253E-5</c:v>
                </c:pt>
                <c:pt idx="1441">
                  <c:v>-5.5473207153368632E-5</c:v>
                </c:pt>
                <c:pt idx="1442">
                  <c:v>-5.5187881144985229E-5</c:v>
                </c:pt>
                <c:pt idx="1443">
                  <c:v>-5.4904022708576008E-5</c:v>
                </c:pt>
                <c:pt idx="1444">
                  <c:v>-5.4621624295698949E-5</c:v>
                </c:pt>
                <c:pt idx="1445">
                  <c:v>-5.4340678396737337E-5</c:v>
                </c:pt>
                <c:pt idx="1446">
                  <c:v>-5.406117754070004E-5</c:v>
                </c:pt>
                <c:pt idx="1447">
                  <c:v>-5.3783114295022858E-5</c:v>
                </c:pt>
                <c:pt idx="1448">
                  <c:v>-5.3506481265370877E-5</c:v>
                </c:pt>
                <c:pt idx="1449">
                  <c:v>-5.323127109544183E-5</c:v>
                </c:pt>
                <c:pt idx="1450">
                  <c:v>-5.2957476466770472E-5</c:v>
                </c:pt>
                <c:pt idx="1451">
                  <c:v>-5.2685090098533981E-5</c:v>
                </c:pt>
                <c:pt idx="1452">
                  <c:v>-5.2414104747358333E-5</c:v>
                </c:pt>
                <c:pt idx="1453">
                  <c:v>-5.2144513207125696E-5</c:v>
                </c:pt>
                <c:pt idx="1454">
                  <c:v>-5.1876308308782797E-5</c:v>
                </c:pt>
                <c:pt idx="1455">
                  <c:v>-5.1609482920150287E-5</c:v>
                </c:pt>
                <c:pt idx="1456">
                  <c:v>-5.1344029945733069E-5</c:v>
                </c:pt>
                <c:pt idx="1457">
                  <c:v>-5.1079942326531628E-5</c:v>
                </c:pt>
                <c:pt idx="1458">
                  <c:v>-5.081721303985431E-5</c:v>
                </c:pt>
                <c:pt idx="1459">
                  <c:v>-5.055583509913058E-5</c:v>
                </c:pt>
                <c:pt idx="1460">
                  <c:v>-5.0295801553725228E-5</c:v>
                </c:pt>
                <c:pt idx="1461">
                  <c:v>-5.0037105488753531E-5</c:v>
                </c:pt>
                <c:pt idx="1462">
                  <c:v>-4.9779740024897385E-5</c:v>
                </c:pt>
                <c:pt idx="1463">
                  <c:v>-4.9523698318222366E-5</c:v>
                </c:pt>
                <c:pt idx="1464">
                  <c:v>-4.9268973559995726E-5</c:v>
                </c:pt>
                <c:pt idx="1465">
                  <c:v>-4.9015558976505339E-5</c:v>
                </c:pt>
                <c:pt idx="1466">
                  <c:v>-4.8763447828879584E-5</c:v>
                </c:pt>
                <c:pt idx="1467">
                  <c:v>-4.8512633412908129E-5</c:v>
                </c:pt>
                <c:pt idx="1468">
                  <c:v>-4.8263109058863653E-5</c:v>
                </c:pt>
                <c:pt idx="1469">
                  <c:v>-4.8014868131324495E-5</c:v>
                </c:pt>
                <c:pt idx="1470">
                  <c:v>-4.7767904028998198E-5</c:v>
                </c:pt>
                <c:pt idx="1471">
                  <c:v>-4.7522210184545959E-5</c:v>
                </c:pt>
                <c:pt idx="1472">
                  <c:v>-4.7277780064407994E-5</c:v>
                </c:pt>
                <c:pt idx="1473">
                  <c:v>-4.7034607168629811E-5</c:v>
                </c:pt>
                <c:pt idx="1474">
                  <c:v>-4.6792685030689334E-5</c:v>
                </c:pt>
                <c:pt idx="1475">
                  <c:v>-4.6552007217324968E-5</c:v>
                </c:pt>
                <c:pt idx="1476">
                  <c:v>-4.6312567328364517E-5</c:v>
                </c:pt>
                <c:pt idx="1477">
                  <c:v>-4.6074358996554983E-5</c:v>
                </c:pt>
                <c:pt idx="1478">
                  <c:v>-4.5837375887393255E-5</c:v>
                </c:pt>
                <c:pt idx="1479">
                  <c:v>-4.5601611698957667E-5</c:v>
                </c:pt>
                <c:pt idx="1480">
                  <c:v>-4.5367060161740391E-5</c:v>
                </c:pt>
                <c:pt idx="1481">
                  <c:v>-4.5133715038480753E-5</c:v>
                </c:pt>
                <c:pt idx="1482">
                  <c:v>-4.4901570123999337E-5</c:v>
                </c:pt>
                <c:pt idx="1483">
                  <c:v>-4.4670619245032988E-5</c:v>
                </c:pt>
                <c:pt idx="1484">
                  <c:v>-4.4440856260070675E-5</c:v>
                </c:pt>
                <c:pt idx="1485">
                  <c:v>-4.4212275059190129E-5</c:v>
                </c:pt>
                <c:pt idx="1486">
                  <c:v>-4.3984869563895408E-5</c:v>
                </c:pt>
                <c:pt idx="1487">
                  <c:v>-4.3758633726955234E-5</c:v>
                </c:pt>
                <c:pt idx="1488">
                  <c:v>-4.3533561532242191E-5</c:v>
                </c:pt>
                <c:pt idx="1489">
                  <c:v>-4.3309646994572739E-5</c:v>
                </c:pt>
                <c:pt idx="1490">
                  <c:v>-4.308688415954806E-5</c:v>
                </c:pt>
                <c:pt idx="1491">
                  <c:v>-4.286526710339572E-5</c:v>
                </c:pt>
                <c:pt idx="1492">
                  <c:v>-4.2644789932812135E-5</c:v>
                </c:pt>
                <c:pt idx="1493">
                  <c:v>-4.2425446784805856E-5</c:v>
                </c:pt>
                <c:pt idx="1494">
                  <c:v>-4.2207231826541665E-5</c:v>
                </c:pt>
                <c:pt idx="1495">
                  <c:v>-4.1990139255185463E-5</c:v>
                </c:pt>
                <c:pt idx="1496">
                  <c:v>-4.177416329774996E-5</c:v>
                </c:pt>
                <c:pt idx="1497">
                  <c:v>-4.1559298210941163E-5</c:v>
                </c:pt>
                <c:pt idx="1498">
                  <c:v>-4.1345538281005643E-5</c:v>
                </c:pt>
                <c:pt idx="1499">
                  <c:v>-4.1132877823578589E-5</c:v>
                </c:pt>
                <c:pt idx="1500">
                  <c:v>-4.0921311183532674E-5</c:v>
                </c:pt>
                <c:pt idx="1501">
                  <c:v>-4.0710832734827635E-5</c:v>
                </c:pt>
                <c:pt idx="1502">
                  <c:v>-4.0501436880360695E-5</c:v>
                </c:pt>
                <c:pt idx="1503">
                  <c:v>-4.0293118051817706E-5</c:v>
                </c:pt>
                <c:pt idx="1504">
                  <c:v>-4.0085870709525083E-5</c:v>
                </c:pt>
                <c:pt idx="1505">
                  <c:v>-3.9879689342302494E-5</c:v>
                </c:pt>
                <c:pt idx="1506">
                  <c:v>-3.9674568467316304E-5</c:v>
                </c:pt>
                <c:pt idx="1507">
                  <c:v>-3.9470502629933761E-5</c:v>
                </c:pt>
                <c:pt idx="1508">
                  <c:v>-3.9267486403577967E-5</c:v>
                </c:pt>
                <c:pt idx="1509">
                  <c:v>-3.9065514389583553E-5</c:v>
                </c:pt>
                <c:pt idx="1510">
                  <c:v>-3.8864581217053143E-5</c:v>
                </c:pt>
                <c:pt idx="1511">
                  <c:v>-3.8664681542714498E-5</c:v>
                </c:pt>
                <c:pt idx="1512">
                  <c:v>-3.846581005077844E-5</c:v>
                </c:pt>
                <c:pt idx="1513">
                  <c:v>-3.8267961452797508E-5</c:v>
                </c:pt>
                <c:pt idx="1514">
                  <c:v>-3.8071130487525314E-5</c:v>
                </c:pt>
                <c:pt idx="1515">
                  <c:v>-3.7875311920776621E-5</c:v>
                </c:pt>
                <c:pt idx="1516">
                  <c:v>-3.7680500545288179E-5</c:v>
                </c:pt>
                <c:pt idx="1517">
                  <c:v>-3.7486691180580231E-5</c:v>
                </c:pt>
                <c:pt idx="1518">
                  <c:v>-3.7293878672818774E-5</c:v>
                </c:pt>
                <c:pt idx="1519">
                  <c:v>-3.7102057894678497E-5</c:v>
                </c:pt>
                <c:pt idx="1520">
                  <c:v>-3.6911223745206417E-5</c:v>
                </c:pt>
                <c:pt idx="1521">
                  <c:v>-3.6721371149686271E-5</c:v>
                </c:pt>
                <c:pt idx="1522">
                  <c:v>-3.6532495059503525E-5</c:v>
                </c:pt>
                <c:pt idx="1523">
                  <c:v>-3.634459045201116E-5</c:v>
                </c:pt>
                <c:pt idx="1524">
                  <c:v>-3.6157652330396073E-5</c:v>
                </c:pt>
                <c:pt idx="1525">
                  <c:v>-3.5971675723546235E-5</c:v>
                </c:pt>
                <c:pt idx="1526">
                  <c:v>-3.5786655685918469E-5</c:v>
                </c:pt>
                <c:pt idx="1527">
                  <c:v>-3.560258729740695E-5</c:v>
                </c:pt>
                <c:pt idx="1528">
                  <c:v>-3.5419465663212371E-5</c:v>
                </c:pt>
                <c:pt idx="1529">
                  <c:v>-3.5237285913711775E-5</c:v>
                </c:pt>
                <c:pt idx="1530">
                  <c:v>-3.5056043204329062E-5</c:v>
                </c:pt>
                <c:pt idx="1531">
                  <c:v>-3.4875732715406151E-5</c:v>
                </c:pt>
                <c:pt idx="1532">
                  <c:v>-3.4696349652074839E-5</c:v>
                </c:pt>
                <c:pt idx="1533">
                  <c:v>-3.4517889244129268E-5</c:v>
                </c:pt>
                <c:pt idx="1534">
                  <c:v>-3.434034674589909E-5</c:v>
                </c:pt>
                <c:pt idx="1535">
                  <c:v>-3.4163717436123264E-5</c:v>
                </c:pt>
                <c:pt idx="1536">
                  <c:v>-3.3987996617824513E-5</c:v>
                </c:pt>
                <c:pt idx="1537">
                  <c:v>-3.3813179618184411E-5</c:v>
                </c:pt>
                <c:pt idx="1538">
                  <c:v>-3.363926178841913E-5</c:v>
                </c:pt>
                <c:pt idx="1539">
                  <c:v>-3.3466238503655811E-5</c:v>
                </c:pt>
                <c:pt idx="1540">
                  <c:v>-3.3294105162809589E-5</c:v>
                </c:pt>
                <c:pt idx="1541">
                  <c:v>-3.3122857188461236E-5</c:v>
                </c:pt>
                <c:pt idx="1542">
                  <c:v>-3.2952490026735429E-5</c:v>
                </c:pt>
                <c:pt idx="1543">
                  <c:v>-3.2782999147179664E-5</c:v>
                </c:pt>
                <c:pt idx="1544">
                  <c:v>-3.2614380042643775E-5</c:v>
                </c:pt>
                <c:pt idx="1545">
                  <c:v>-3.2446628229160073E-5</c:v>
                </c:pt>
                <c:pt idx="1546">
                  <c:v>-3.2279739245824115E-5</c:v>
                </c:pt>
                <c:pt idx="1547">
                  <c:v>-3.2113708654676087E-5</c:v>
                </c:pt>
                <c:pt idx="1548">
                  <c:v>-3.1948532040582766E-5</c:v>
                </c:pt>
                <c:pt idx="1549">
                  <c:v>-3.1784205011120133E-5</c:v>
                </c:pt>
                <c:pt idx="1550">
                  <c:v>-3.1620723196456556E-5</c:v>
                </c:pt>
                <c:pt idx="1551">
                  <c:v>-3.1458082249236592E-5</c:v>
                </c:pt>
                <c:pt idx="1552">
                  <c:v>-3.1296277844465385E-5</c:v>
                </c:pt>
                <c:pt idx="1553">
                  <c:v>-3.1135305679393641E-5</c:v>
                </c:pt>
                <c:pt idx="1554">
                  <c:v>-3.0975161473403219E-5</c:v>
                </c:pt>
                <c:pt idx="1555">
                  <c:v>-3.0815840967893294E-5</c:v>
                </c:pt>
                <c:pt idx="1556">
                  <c:v>-3.0657339926167118E-5</c:v>
                </c:pt>
                <c:pt idx="1557">
                  <c:v>-3.0499654133319357E-5</c:v>
                </c:pt>
                <c:pt idx="1558">
                  <c:v>-3.0342779396124E-5</c:v>
                </c:pt>
                <c:pt idx="1559">
                  <c:v>-3.0186711542922854E-5</c:v>
                </c:pt>
                <c:pt idx="1560">
                  <c:v>-3.0031446423514611E-5</c:v>
                </c:pt>
                <c:pt idx="1561">
                  <c:v>-2.9876979909044485E-5</c:v>
                </c:pt>
                <c:pt idx="1562">
                  <c:v>-2.9723307891894417E-5</c:v>
                </c:pt>
                <c:pt idx="1563">
                  <c:v>-2.9570426285573843E-5</c:v>
                </c:pt>
                <c:pt idx="1564">
                  <c:v>-2.9418331024611027E-5</c:v>
                </c:pt>
                <c:pt idx="1565">
                  <c:v>-2.9267018064444952E-5</c:v>
                </c:pt>
                <c:pt idx="1566">
                  <c:v>-2.9116483381317758E-5</c:v>
                </c:pt>
                <c:pt idx="1567">
                  <c:v>-2.8966722972167749E-5</c:v>
                </c:pt>
                <c:pt idx="1568">
                  <c:v>-2.8817732854522942E-5</c:v>
                </c:pt>
                <c:pt idx="1569">
                  <c:v>-2.8669509066395164E-5</c:v>
                </c:pt>
                <c:pt idx="1570">
                  <c:v>-2.8522047666174687E-5</c:v>
                </c:pt>
                <c:pt idx="1571">
                  <c:v>-2.8375344732525419E-5</c:v>
                </c:pt>
                <c:pt idx="1572">
                  <c:v>-2.8229396364280627E-5</c:v>
                </c:pt>
                <c:pt idx="1573">
                  <c:v>-2.808419868033919E-5</c:v>
                </c:pt>
                <c:pt idx="1574">
                  <c:v>-2.79397478195624E-5</c:v>
                </c:pt>
                <c:pt idx="1575">
                  <c:v>-2.779603994067128E-5</c:v>
                </c:pt>
                <c:pt idx="1576">
                  <c:v>-2.7653071222144438E-5</c:v>
                </c:pt>
                <c:pt idx="1577">
                  <c:v>-2.7510837862116438E-5</c:v>
                </c:pt>
                <c:pt idx="1578">
                  <c:v>-2.7369336078276711E-5</c:v>
                </c:pt>
                <c:pt idx="1579">
                  <c:v>-2.7228562107768966E-5</c:v>
                </c:pt>
                <c:pt idx="1580">
                  <c:v>-2.7088512207091129E-5</c:v>
                </c:pt>
                <c:pt idx="1581">
                  <c:v>-2.6949182651995798E-5</c:v>
                </c:pt>
                <c:pt idx="1582">
                  <c:v>-2.6810569737391206E-5</c:v>
                </c:pt>
                <c:pt idx="1583">
                  <c:v>-2.6672669777242689E-5</c:v>
                </c:pt>
                <c:pt idx="1584">
                  <c:v>-2.653547910447467E-5</c:v>
                </c:pt>
                <c:pt idx="1585">
                  <c:v>-2.6398994070873143E-5</c:v>
                </c:pt>
                <c:pt idx="1586">
                  <c:v>-2.6263211046988664E-5</c:v>
                </c:pt>
                <c:pt idx="1587">
                  <c:v>-2.6128126422039823E-5</c:v>
                </c:pt>
                <c:pt idx="1588">
                  <c:v>-2.5993736603817238E-5</c:v>
                </c:pt>
                <c:pt idx="1589">
                  <c:v>-2.5860038018588023E-5</c:v>
                </c:pt>
                <c:pt idx="1590">
                  <c:v>-2.5727027111000754E-5</c:v>
                </c:pt>
                <c:pt idx="1591">
                  <c:v>-2.5594700343990926E-5</c:v>
                </c:pt>
                <c:pt idx="1592">
                  <c:v>-2.54630541986869E-5</c:v>
                </c:pt>
                <c:pt idx="1593">
                  <c:v>-2.5332085174316318E-5</c:v>
                </c:pt>
                <c:pt idx="1594">
                  <c:v>-2.5201789788113013E-5</c:v>
                </c:pt>
                <c:pt idx="1595">
                  <c:v>-2.50721645752244E-5</c:v>
                </c:pt>
                <c:pt idx="1596">
                  <c:v>-2.494320608861933E-5</c:v>
                </c:pt>
                <c:pt idx="1597">
                  <c:v>-2.4814910898996429E-5</c:v>
                </c:pt>
                <c:pt idx="1598">
                  <c:v>-2.468727559469291E-5</c:v>
                </c:pt>
                <c:pt idx="1599">
                  <c:v>-2.456029678159384E-5</c:v>
                </c:pt>
                <c:pt idx="1600">
                  <c:v>-2.4433971083041885E-5</c:v>
                </c:pt>
                <c:pt idx="1601">
                  <c:v>-2.4308295139747523E-5</c:v>
                </c:pt>
                <c:pt idx="1602">
                  <c:v>-2.4183265609699706E-5</c:v>
                </c:pt>
                <c:pt idx="1603">
                  <c:v>-2.4058879168076999E-5</c:v>
                </c:pt>
                <c:pt idx="1604">
                  <c:v>-2.3935132507159146E-5</c:v>
                </c:pt>
                <c:pt idx="1605">
                  <c:v>-2.3812022336239129E-5</c:v>
                </c:pt>
                <c:pt idx="1606">
                  <c:v>-2.3689545381535651E-5</c:v>
                </c:pt>
                <c:pt idx="1607">
                  <c:v>-2.3567698386106084E-5</c:v>
                </c:pt>
                <c:pt idx="1608">
                  <c:v>-2.3446478109759854E-5</c:v>
                </c:pt>
                <c:pt idx="1609">
                  <c:v>-2.3325881328972283E-5</c:v>
                </c:pt>
                <c:pt idx="1610">
                  <c:v>-2.3205904836798863E-5</c:v>
                </c:pt>
                <c:pt idx="1611">
                  <c:v>-2.3086545442789976E-5</c:v>
                </c:pt>
                <c:pt idx="1612">
                  <c:v>-2.2967799972906059E-5</c:v>
                </c:pt>
                <c:pt idx="1613">
                  <c:v>-2.2849665269433191E-5</c:v>
                </c:pt>
                <c:pt idx="1614">
                  <c:v>-2.2732138190899128E-5</c:v>
                </c:pt>
                <c:pt idx="1615">
                  <c:v>-2.2615215611989762E-5</c:v>
                </c:pt>
                <c:pt idx="1616">
                  <c:v>-2.249889442346601E-5</c:v>
                </c:pt>
                <c:pt idx="1617">
                  <c:v>-2.2383171532081134E-5</c:v>
                </c:pt>
                <c:pt idx="1618">
                  <c:v>-2.2268043860498489E-5</c:v>
                </c:pt>
                <c:pt idx="1619">
                  <c:v>-2.2153508347209683E-5</c:v>
                </c:pt>
                <c:pt idx="1620">
                  <c:v>-2.2039561946453167E-5</c:v>
                </c:pt>
                <c:pt idx="1621">
                  <c:v>-2.1926201628133236E-5</c:v>
                </c:pt>
                <c:pt idx="1622">
                  <c:v>-2.1813424377739465E-5</c:v>
                </c:pt>
                <c:pt idx="1623">
                  <c:v>-2.1701227196266535E-5</c:v>
                </c:pt>
                <c:pt idx="1624">
                  <c:v>-2.1589607100134487E-5</c:v>
                </c:pt>
                <c:pt idx="1625">
                  <c:v>-2.1478561121109375E-5</c:v>
                </c:pt>
                <c:pt idx="1626">
                  <c:v>-2.136808630622435E-5</c:v>
                </c:pt>
                <c:pt idx="1627">
                  <c:v>-2.1258179717701115E-5</c:v>
                </c:pt>
                <c:pt idx="1628">
                  <c:v>-2.1148838432871814E-5</c:v>
                </c:pt>
                <c:pt idx="1629">
                  <c:v>-2.1040059544101307E-5</c:v>
                </c:pt>
                <c:pt idx="1630">
                  <c:v>-2.0931840158709855E-5</c:v>
                </c:pt>
                <c:pt idx="1631">
                  <c:v>-2.0824177398896194E-5</c:v>
                </c:pt>
                <c:pt idx="1632">
                  <c:v>-2.0717068401661005E-5</c:v>
                </c:pt>
                <c:pt idx="1633">
                  <c:v>-2.0610510318730779E-5</c:v>
                </c:pt>
                <c:pt idx="1634">
                  <c:v>-2.0504500316482084E-5</c:v>
                </c:pt>
                <c:pt idx="1635">
                  <c:v>-2.0399035575866203E-5</c:v>
                </c:pt>
                <c:pt idx="1636">
                  <c:v>-2.0294113292334175E-5</c:v>
                </c:pt>
                <c:pt idx="1637">
                  <c:v>-2.0189730675762214E-5</c:v>
                </c:pt>
                <c:pt idx="1638">
                  <c:v>-2.0085884950377513E-5</c:v>
                </c:pt>
                <c:pt idx="1639">
                  <c:v>-1.9982573354684425E-5</c:v>
                </c:pt>
                <c:pt idx="1640">
                  <c:v>-1.9879793141391039E-5</c:v>
                </c:pt>
                <c:pt idx="1641">
                  <c:v>-1.9777541577336116E-5</c:v>
                </c:pt>
                <c:pt idx="1642">
                  <c:v>-1.967581594341641E-5</c:v>
                </c:pt>
                <c:pt idx="1643">
                  <c:v>-1.9574613534514357E-5</c:v>
                </c:pt>
                <c:pt idx="1644">
                  <c:v>-1.9473931659426145E-5</c:v>
                </c:pt>
                <c:pt idx="1645">
                  <c:v>-1.9373767640790149E-5</c:v>
                </c:pt>
                <c:pt idx="1646">
                  <c:v>-1.927411881501573E-5</c:v>
                </c:pt>
                <c:pt idx="1647">
                  <c:v>-1.9174982532212403E-5</c:v>
                </c:pt>
                <c:pt idx="1648">
                  <c:v>-1.9076356156119379E-5</c:v>
                </c:pt>
                <c:pt idx="1649">
                  <c:v>-1.8978237064035452E-5</c:v>
                </c:pt>
                <c:pt idx="1650">
                  <c:v>-1.8880622646749256E-5</c:v>
                </c:pt>
                <c:pt idx="1651">
                  <c:v>-1.8783510308469889E-5</c:v>
                </c:pt>
                <c:pt idx="1652">
                  <c:v>-1.8686897466757872E-5</c:v>
                </c:pt>
                <c:pt idx="1653">
                  <c:v>-1.8590781552456484E-5</c:v>
                </c:pt>
                <c:pt idx="1654">
                  <c:v>-1.8495160009623442E-5</c:v>
                </c:pt>
                <c:pt idx="1655">
                  <c:v>-1.8400030295462936E-5</c:v>
                </c:pt>
                <c:pt idx="1656">
                  <c:v>-1.8305389880257997E-5</c:v>
                </c:pt>
                <c:pt idx="1657">
                  <c:v>-1.8211236247303237E-5</c:v>
                </c:pt>
                <c:pt idx="1658">
                  <c:v>-1.8117566892837929E-5</c:v>
                </c:pt>
                <c:pt idx="1659">
                  <c:v>-1.8024379325979409E-5</c:v>
                </c:pt>
                <c:pt idx="1660">
                  <c:v>-1.7931671068656856E-5</c:v>
                </c:pt>
                <c:pt idx="1661">
                  <c:v>-1.7839439655545382E-5</c:v>
                </c:pt>
                <c:pt idx="1662">
                  <c:v>-1.7747682634000482E-5</c:v>
                </c:pt>
                <c:pt idx="1663">
                  <c:v>-1.7656397563992799E-5</c:v>
                </c:pt>
                <c:pt idx="1664">
                  <c:v>-1.7565582018043259E-5</c:v>
                </c:pt>
                <c:pt idx="1665">
                  <c:v>-1.7475233581158502E-5</c:v>
                </c:pt>
                <c:pt idx="1666">
                  <c:v>-1.7385349850766663E-5</c:v>
                </c:pt>
                <c:pt idx="1667">
                  <c:v>-1.7295928436653495E-5</c:v>
                </c:pt>
                <c:pt idx="1668">
                  <c:v>-1.720696696089879E-5</c:v>
                </c:pt>
                <c:pt idx="1669">
                  <c:v>-1.7118463057813157E-5</c:v>
                </c:pt>
                <c:pt idx="1670">
                  <c:v>-1.7030414373875112E-5</c:v>
                </c:pt>
                <c:pt idx="1671">
                  <c:v>-1.694281856766849E-5</c:v>
                </c:pt>
                <c:pt idx="1672">
                  <c:v>-1.6855673309820174E-5</c:v>
                </c:pt>
                <c:pt idx="1673">
                  <c:v>-1.6768976282938169E-5</c:v>
                </c:pt>
                <c:pt idx="1674">
                  <c:v>-1.6682725181549959E-5</c:v>
                </c:pt>
                <c:pt idx="1675">
                  <c:v>-1.6596917712041215E-5</c:v>
                </c:pt>
                <c:pt idx="1676">
                  <c:v>-1.6511551592594789E-5</c:v>
                </c:pt>
                <c:pt idx="1677">
                  <c:v>-1.6426624553130043E-5</c:v>
                </c:pt>
                <c:pt idx="1678">
                  <c:v>-1.6342134335242481E-5</c:v>
                </c:pt>
                <c:pt idx="1679">
                  <c:v>-1.6258078692143692E-5</c:v>
                </c:pt>
                <c:pt idx="1680">
                  <c:v>-1.6174455388601605E-5</c:v>
                </c:pt>
                <c:pt idx="1681">
                  <c:v>-1.6091262200881045E-5</c:v>
                </c:pt>
                <c:pt idx="1682">
                  <c:v>-1.6008496916684605E-5</c:v>
                </c:pt>
                <c:pt idx="1683">
                  <c:v>-1.5926157335093809E-5</c:v>
                </c:pt>
                <c:pt idx="1684">
                  <c:v>-1.5844241266510587E-5</c:v>
                </c:pt>
                <c:pt idx="1685">
                  <c:v>-1.5762746532599054E-5</c:v>
                </c:pt>
                <c:pt idx="1686">
                  <c:v>-1.5681670966227573E-5</c:v>
                </c:pt>
                <c:pt idx="1687">
                  <c:v>-1.5601012411411134E-5</c:v>
                </c:pt>
                <c:pt idx="1688">
                  <c:v>-1.5520768723254018E-5</c:v>
                </c:pt>
                <c:pt idx="1689">
                  <c:v>-1.5440937767892763E-5</c:v>
                </c:pt>
                <c:pt idx="1690">
                  <c:v>-1.5361517422439412E-5</c:v>
                </c:pt>
                <c:pt idx="1691">
                  <c:v>-1.5282505574925068E-5</c:v>
                </c:pt>
                <c:pt idx="1692">
                  <c:v>-1.5203900124243731E-5</c:v>
                </c:pt>
                <c:pt idx="1693">
                  <c:v>-1.5125698980096422E-5</c:v>
                </c:pt>
                <c:pt idx="1694">
                  <c:v>-1.5047900062935595E-5</c:v>
                </c:pt>
                <c:pt idx="1695">
                  <c:v>-1.4970501303909846E-5</c:v>
                </c:pt>
                <c:pt idx="1696">
                  <c:v>-1.4893500644808885E-5</c:v>
                </c:pt>
                <c:pt idx="1697">
                  <c:v>-1.4816896038008817E-5</c:v>
                </c:pt>
                <c:pt idx="1698">
                  <c:v>-1.4740685446417683E-5</c:v>
                </c:pt>
                <c:pt idx="1699">
                  <c:v>-1.4664866843421286E-5</c:v>
                </c:pt>
                <c:pt idx="1700">
                  <c:v>-1.4589438212829309E-5</c:v>
                </c:pt>
                <c:pt idx="1701">
                  <c:v>-1.4514397548821689E-5</c:v>
                </c:pt>
                <c:pt idx="1702">
                  <c:v>-1.4439742855895289E-5</c:v>
                </c:pt>
                <c:pt idx="1703">
                  <c:v>-1.4365472148810819E-5</c:v>
                </c:pt>
                <c:pt idx="1704">
                  <c:v>-1.4291583452540058E-5</c:v>
                </c:pt>
                <c:pt idx="1705">
                  <c:v>-1.4218074802213323E-5</c:v>
                </c:pt>
                <c:pt idx="1706">
                  <c:v>-1.4144944243067225E-5</c:v>
                </c:pt>
                <c:pt idx="1707">
                  <c:v>-1.4072189830392686E-5</c:v>
                </c:pt>
                <c:pt idx="1708">
                  <c:v>-1.399980962948322E-5</c:v>
                </c:pt>
                <c:pt idx="1709">
                  <c:v>-1.3927801715583493E-5</c:v>
                </c:pt>
                <c:pt idx="1710">
                  <c:v>-1.3856164173838133E-5</c:v>
                </c:pt>
                <c:pt idx="1711">
                  <c:v>-1.3784895099240812E-5</c:v>
                </c:pt>
                <c:pt idx="1712">
                  <c:v>-1.3713992596583585E-5</c:v>
                </c:pt>
                <c:pt idx="1713">
                  <c:v>-1.3643454780406496E-5</c:v>
                </c:pt>
                <c:pt idx="1714">
                  <c:v>-1.357327977494744E-5</c:v>
                </c:pt>
                <c:pt idx="1715">
                  <c:v>-1.3503465714092276E-5</c:v>
                </c:pt>
                <c:pt idx="1716">
                  <c:v>-1.3434010741325207E-5</c:v>
                </c:pt>
                <c:pt idx="1717">
                  <c:v>-1.3364913009679412E-5</c:v>
                </c:pt>
                <c:pt idx="1718">
                  <c:v>-1.3296170681687929E-5</c:v>
                </c:pt>
                <c:pt idx="1719">
                  <c:v>-1.3227781929334792E-5</c:v>
                </c:pt>
                <c:pt idx="1720">
                  <c:v>-1.3159744934006421E-5</c:v>
                </c:pt>
                <c:pt idx="1721">
                  <c:v>-1.3092057886443263E-5</c:v>
                </c:pt>
                <c:pt idx="1722">
                  <c:v>-1.3024718986691674E-5</c:v>
                </c:pt>
                <c:pt idx="1723">
                  <c:v>-1.2957726444056059E-5</c:v>
                </c:pt>
                <c:pt idx="1724">
                  <c:v>-1.2891078477051254E-5</c:v>
                </c:pt>
                <c:pt idx="1725">
                  <c:v>-1.2824773313355145E-5</c:v>
                </c:pt>
                <c:pt idx="1726">
                  <c:v>-1.2758809189761547E-5</c:v>
                </c:pt>
                <c:pt idx="1727">
                  <c:v>-1.2693184352133311E-5</c:v>
                </c:pt>
                <c:pt idx="1728">
                  <c:v>-1.262789705535568E-5</c:v>
                </c:pt>
                <c:pt idx="1729">
                  <c:v>-1.2562945563289879E-5</c:v>
                </c:pt>
                <c:pt idx="1730">
                  <c:v>-1.2498328148726951E-5</c:v>
                </c:pt>
                <c:pt idx="1731">
                  <c:v>-1.2434043093341824E-5</c:v>
                </c:pt>
                <c:pt idx="1732">
                  <c:v>-1.2370088687647617E-5</c:v>
                </c:pt>
                <c:pt idx="1733">
                  <c:v>-1.2306463230950184E-5</c:v>
                </c:pt>
                <c:pt idx="1734">
                  <c:v>-1.2243165031302883E-5</c:v>
                </c:pt>
                <c:pt idx="1735">
                  <c:v>-1.2180192405461587E-5</c:v>
                </c:pt>
                <c:pt idx="1736">
                  <c:v>-1.2117543678839925E-5</c:v>
                </c:pt>
                <c:pt idx="1737">
                  <c:v>-1.2055217185464744E-5</c:v>
                </c:pt>
                <c:pt idx="1738">
                  <c:v>-1.1993211267931814E-5</c:v>
                </c:pt>
                <c:pt idx="1739">
                  <c:v>-1.193152427736175E-5</c:v>
                </c:pt>
                <c:pt idx="1740">
                  <c:v>-1.1870154573356163E-5</c:v>
                </c:pt>
                <c:pt idx="1741">
                  <c:v>-1.1809100523954042E-5</c:v>
                </c:pt>
                <c:pt idx="1742">
                  <c:v>-1.1748360505588359E-5</c:v>
                </c:pt>
                <c:pt idx="1743">
                  <c:v>-1.1687932903042882E-5</c:v>
                </c:pt>
                <c:pt idx="1744">
                  <c:v>-1.1627816109409238E-5</c:v>
                </c:pt>
                <c:pt idx="1745">
                  <c:v>-1.1568008526044171E-5</c:v>
                </c:pt>
                <c:pt idx="1746">
                  <c:v>-1.1508508562527035E-5</c:v>
                </c:pt>
                <c:pt idx="1747">
                  <c:v>-1.1449314636617502E-5</c:v>
                </c:pt>
                <c:pt idx="1748">
                  <c:v>-1.1390425174213485E-5</c:v>
                </c:pt>
                <c:pt idx="1749">
                  <c:v>-1.1331838609309274E-5</c:v>
                </c:pt>
                <c:pt idx="1750">
                  <c:v>-1.1273553383953904E-5</c:v>
                </c:pt>
                <c:pt idx="1751">
                  <c:v>-1.1215567948209713E-5</c:v>
                </c:pt>
                <c:pt idx="1752">
                  <c:v>-1.1157880760111135E-5</c:v>
                </c:pt>
                <c:pt idx="1753">
                  <c:v>-1.110049028562369E-5</c:v>
                </c:pt>
                <c:pt idx="1754">
                  <c:v>-1.1043394998603193E-5</c:v>
                </c:pt>
                <c:pt idx="1755">
                  <c:v>-1.0986593380755172E-5</c:v>
                </c:pt>
                <c:pt idx="1756">
                  <c:v>-1.0930083921594487E-5</c:v>
                </c:pt>
                <c:pt idx="1757">
                  <c:v>-1.0873865118405169E-5</c:v>
                </c:pt>
                <c:pt idx="1758">
                  <c:v>-1.0817935476200457E-5</c:v>
                </c:pt>
                <c:pt idx="1759">
                  <c:v>-1.076229350768304E-5</c:v>
                </c:pt>
                <c:pt idx="1760">
                  <c:v>-1.0706937733205514E-5</c:v>
                </c:pt>
                <c:pt idx="1761">
                  <c:v>-1.0651866680731026E-5</c:v>
                </c:pt>
                <c:pt idx="1762">
                  <c:v>-1.0597078885794136E-5</c:v>
                </c:pt>
                <c:pt idx="1763">
                  <c:v>-1.0542572891461868E-5</c:v>
                </c:pt>
                <c:pt idx="1764">
                  <c:v>-1.048834724829497E-5</c:v>
                </c:pt>
                <c:pt idx="1765">
                  <c:v>-1.0434400514309372E-5</c:v>
                </c:pt>
                <c:pt idx="1766">
                  <c:v>-1.0380731254937837E-5</c:v>
                </c:pt>
                <c:pt idx="1767">
                  <c:v>-1.032733804299181E-5</c:v>
                </c:pt>
                <c:pt idx="1768">
                  <c:v>-1.0274219458623475E-5</c:v>
                </c:pt>
                <c:pt idx="1769">
                  <c:v>-1.0221374089287987E-5</c:v>
                </c:pt>
                <c:pt idx="1770">
                  <c:v>-1.0168800529705918E-5</c:v>
                </c:pt>
                <c:pt idx="1771">
                  <c:v>-1.0116497381825884E-5</c:v>
                </c:pt>
                <c:pt idx="1772">
                  <c:v>-1.0064463254787364E-5</c:v>
                </c:pt>
                <c:pt idx="1773">
                  <c:v>-1.001269676488372E-5</c:v>
                </c:pt>
                <c:pt idx="1774">
                  <c:v>-9.9611965355253996E-6</c:v>
                </c:pt>
                <c:pt idx="1775">
                  <c:v>-9.9099611972033241E-6</c:v>
                </c:pt>
                <c:pt idx="1776">
                  <c:v>-9.8589893874524788E-6</c:v>
                </c:pt>
                <c:pt idx="1777">
                  <c:v>-9.8082797508156743E-6</c:v>
                </c:pt>
                <c:pt idx="1778">
                  <c:v>-9.7578309388075055E-6</c:v>
                </c:pt>
                <c:pt idx="1779">
                  <c:v>-9.7076416098784914E-6</c:v>
                </c:pt>
                <c:pt idx="1780">
                  <c:v>-9.6577104293794016E-6</c:v>
                </c:pt>
                <c:pt idx="1781">
                  <c:v>-9.6080360695257623E-6</c:v>
                </c:pt>
                <c:pt idx="1782">
                  <c:v>-9.5586172093625499E-6</c:v>
                </c:pt>
                <c:pt idx="1783">
                  <c:v>-9.5094525347290617E-6</c:v>
                </c:pt>
                <c:pt idx="1784">
                  <c:v>-9.4605407382239704E-6</c:v>
                </c:pt>
                <c:pt idx="1785">
                  <c:v>-9.4118805191705583E-6</c:v>
                </c:pt>
                <c:pt idx="1786">
                  <c:v>-9.3634705835821301E-6</c:v>
                </c:pt>
                <c:pt idx="1787">
                  <c:v>-9.3153096441275973E-6</c:v>
                </c:pt>
                <c:pt idx="1788">
                  <c:v>-9.2673964200972501E-6</c:v>
                </c:pt>
                <c:pt idx="1789">
                  <c:v>-9.2197296373687014E-6</c:v>
                </c:pt>
                <c:pt idx="1790">
                  <c:v>-9.1723080283730004E-6</c:v>
                </c:pt>
                <c:pt idx="1791">
                  <c:v>-9.1251303320609292E-6</c:v>
                </c:pt>
                <c:pt idx="1792">
                  <c:v>-9.0781952938694636E-6</c:v>
                </c:pt>
                <c:pt idx="1793">
                  <c:v>-9.0315016656884187E-6</c:v>
                </c:pt>
                <c:pt idx="1794">
                  <c:v>-8.9850482058272537E-6</c:v>
                </c:pt>
                <c:pt idx="1795">
                  <c:v>-8.9388336789820511E-6</c:v>
                </c:pt>
                <c:pt idx="1796">
                  <c:v>-8.8928568562026723E-6</c:v>
                </c:pt>
                <c:pt idx="1797">
                  <c:v>-8.8471165148600738E-6</c:v>
                </c:pt>
                <c:pt idx="1798">
                  <c:v>-8.801611438613793E-6</c:v>
                </c:pt>
                <c:pt idx="1799">
                  <c:v>-8.7563404173796087E-6</c:v>
                </c:pt>
                <c:pt idx="1800">
                  <c:v>-8.7113022472973553E-6</c:v>
                </c:pt>
                <c:pt idx="1801">
                  <c:v>-8.6664957306989152E-6</c:v>
                </c:pt>
                <c:pt idx="1802">
                  <c:v>-8.6219196760763653E-6</c:v>
                </c:pt>
                <c:pt idx="1803">
                  <c:v>-8.5775728980502964E-6</c:v>
                </c:pt>
                <c:pt idx="1804">
                  <c:v>-8.5334542173382863E-6</c:v>
                </c:pt>
                <c:pt idx="1805">
                  <c:v>-8.4895624607235463E-6</c:v>
                </c:pt>
                <c:pt idx="1806">
                  <c:v>-8.4458964610237183E-6</c:v>
                </c:pt>
                <c:pt idx="1807">
                  <c:v>-8.4024550570598373E-6</c:v>
                </c:pt>
                <c:pt idx="1808">
                  <c:v>-8.359237093625451E-6</c:v>
                </c:pt>
                <c:pt idx="1809">
                  <c:v>-8.3162414214559073E-6</c:v>
                </c:pt>
                <c:pt idx="1810">
                  <c:v>-8.273466897197784E-6</c:v>
                </c:pt>
                <c:pt idx="1811">
                  <c:v>-8.2309123833784899E-6</c:v>
                </c:pt>
                <c:pt idx="1812">
                  <c:v>-8.1885767483760172E-6</c:v>
                </c:pt>
                <c:pt idx="1813">
                  <c:v>-8.1464588663888435E-6</c:v>
                </c:pt>
                <c:pt idx="1814">
                  <c:v>-8.1045576174060009E-6</c:v>
                </c:pt>
                <c:pt idx="1815">
                  <c:v>-8.0628718871772871E-6</c:v>
                </c:pt>
                <c:pt idx="1816">
                  <c:v>-8.0214005671836385E-6</c:v>
                </c:pt>
                <c:pt idx="1817">
                  <c:v>-7.9801425546076513E-6</c:v>
                </c:pt>
                <c:pt idx="1818">
                  <c:v>-7.9390967523042526E-6</c:v>
                </c:pt>
                <c:pt idx="1819">
                  <c:v>-7.8982620687715296E-6</c:v>
                </c:pt>
                <c:pt idx="1820">
                  <c:v>-7.8576374181216974E-6</c:v>
                </c:pt>
                <c:pt idx="1821">
                  <c:v>-7.8172217200522301E-6</c:v>
                </c:pt>
                <c:pt idx="1822">
                  <c:v>-7.7770138998171276E-6</c:v>
                </c:pt>
                <c:pt idx="1823">
                  <c:v>-7.7370128881983386E-6</c:v>
                </c:pt>
                <c:pt idx="1824">
                  <c:v>-7.697217621477326E-6</c:v>
                </c:pt>
                <c:pt idx="1825">
                  <c:v>-7.657627041406782E-6</c:v>
                </c:pt>
                <c:pt idx="1826">
                  <c:v>-7.6182400951824835E-6</c:v>
                </c:pt>
                <c:pt idx="1827">
                  <c:v>-7.5790557354153003E-6</c:v>
                </c:pt>
                <c:pt idx="1828">
                  <c:v>-7.5400729201033381E-6</c:v>
                </c:pt>
                <c:pt idx="1829">
                  <c:v>-7.5012906126042317E-6</c:v>
                </c:pt>
                <c:pt idx="1830">
                  <c:v>-7.4627077816075792E-6</c:v>
                </c:pt>
                <c:pt idx="1831">
                  <c:v>-7.4243234011075146E-6</c:v>
                </c:pt>
                <c:pt idx="1832">
                  <c:v>-7.3861364503754264E-6</c:v>
                </c:pt>
                <c:pt idx="1833">
                  <c:v>-7.348145913932812E-6</c:v>
                </c:pt>
                <c:pt idx="1834">
                  <c:v>-7.310350781524274E-6</c:v>
                </c:pt>
                <c:pt idx="1835">
                  <c:v>-7.2727500480906572E-6</c:v>
                </c:pt>
                <c:pt idx="1836">
                  <c:v>-7.2353427137423204E-6</c:v>
                </c:pt>
                <c:pt idx="1837">
                  <c:v>-7.1981277837325465E-6</c:v>
                </c:pt>
                <c:pt idx="1838">
                  <c:v>-7.1611042684310904E-6</c:v>
                </c:pt>
                <c:pt idx="1839">
                  <c:v>-7.1242711832978633E-6</c:v>
                </c:pt>
                <c:pt idx="1840">
                  <c:v>-7.0876275488567502E-6</c:v>
                </c:pt>
                <c:pt idx="1841">
                  <c:v>-7.0511723906695638E-6</c:v>
                </c:pt>
                <c:pt idx="1842">
                  <c:v>-7.0149047393101334E-6</c:v>
                </c:pt>
                <c:pt idx="1843">
                  <c:v>-6.978823630338523E-6</c:v>
                </c:pt>
                <c:pt idx="1844">
                  <c:v>-6.942928104275386E-6</c:v>
                </c:pt>
                <c:pt idx="1845">
                  <c:v>-6.9072172065764513E-6</c:v>
                </c:pt>
                <c:pt idx="1846">
                  <c:v>-6.8716899876071388E-6</c:v>
                </c:pt>
                <c:pt idx="1847">
                  <c:v>-6.8363455026173068E-6</c:v>
                </c:pt>
                <c:pt idx="1848">
                  <c:v>-6.8011828117161272E-6</c:v>
                </c:pt>
                <c:pt idx="1849">
                  <c:v>-6.7662009798470956E-6</c:v>
                </c:pt>
                <c:pt idx="1850">
                  <c:v>-6.7313990767631615E-6</c:v>
                </c:pt>
                <c:pt idx="1851">
                  <c:v>-6.6967761770019934E-6</c:v>
                </c:pt>
                <c:pt idx="1852">
                  <c:v>-6.6623313598613686E-6</c:v>
                </c:pt>
                <c:pt idx="1853">
                  <c:v>-6.6280637093746898E-6</c:v>
                </c:pt>
                <c:pt idx="1854">
                  <c:v>-6.5939723142866258E-6</c:v>
                </c:pt>
                <c:pt idx="1855">
                  <c:v>-6.5600562680288807E-6</c:v>
                </c:pt>
                <c:pt idx="1856">
                  <c:v>-6.5263146686960857E-6</c:v>
                </c:pt>
                <c:pt idx="1857">
                  <c:v>-6.4927466190218157E-6</c:v>
                </c:pt>
                <c:pt idx="1858">
                  <c:v>-6.4593512263547275E-6</c:v>
                </c:pt>
                <c:pt idx="1859">
                  <c:v>-6.4261276026348242E-6</c:v>
                </c:pt>
                <c:pt idx="1860">
                  <c:v>-6.3930748643698384E-6</c:v>
                </c:pt>
                <c:pt idx="1861">
                  <c:v>-6.3601921326117386E-6</c:v>
                </c:pt>
                <c:pt idx="1862">
                  <c:v>-6.3274785329333554E-6</c:v>
                </c:pt>
                <c:pt idx="1863">
                  <c:v>-6.294933195405129E-6</c:v>
                </c:pt>
                <c:pt idx="1864">
                  <c:v>-6.2625552545719756E-6</c:v>
                </c:pt>
                <c:pt idx="1865">
                  <c:v>-6.2303438494302728E-6</c:v>
                </c:pt>
                <c:pt idx="1866">
                  <c:v>-6.1982981234049644E-6</c:v>
                </c:pt>
                <c:pt idx="1867">
                  <c:v>-6.1664172243267817E-6</c:v>
                </c:pt>
                <c:pt idx="1868">
                  <c:v>-6.1347003044095804E-6</c:v>
                </c:pt>
                <c:pt idx="1869">
                  <c:v>-6.1031465202277988E-6</c:v>
                </c:pt>
                <c:pt idx="1870">
                  <c:v>-6.0717550326940287E-6</c:v>
                </c:pt>
                <c:pt idx="1871">
                  <c:v>-6.0405250070367009E-6</c:v>
                </c:pt>
                <c:pt idx="1872">
                  <c:v>-6.0094556127778873E-6</c:v>
                </c:pt>
                <c:pt idx="1873">
                  <c:v>-5.9785460237112165E-6</c:v>
                </c:pt>
                <c:pt idx="1874">
                  <c:v>-5.9477954178799036E-6</c:v>
                </c:pt>
                <c:pt idx="1875">
                  <c:v>-5.9172029775548929E-6</c:v>
                </c:pt>
                <c:pt idx="1876">
                  <c:v>-5.8867678892131101E-6</c:v>
                </c:pt>
                <c:pt idx="1877">
                  <c:v>-5.8564893435158318E-6</c:v>
                </c:pt>
                <c:pt idx="1878">
                  <c:v>-5.826366535287162E-6</c:v>
                </c:pt>
                <c:pt idx="1879">
                  <c:v>-5.7963986634926208E-6</c:v>
                </c:pt>
                <c:pt idx="1880">
                  <c:v>-5.766584931217843E-6</c:v>
                </c:pt>
                <c:pt idx="1881">
                  <c:v>-5.7369245456473852E-6</c:v>
                </c:pt>
                <c:pt idx="1882">
                  <c:v>-5.7074167180436456E-6</c:v>
                </c:pt>
                <c:pt idx="1883">
                  <c:v>-5.6780606637258878E-6</c:v>
                </c:pt>
                <c:pt idx="1884">
                  <c:v>-5.6488556020493752E-6</c:v>
                </c:pt>
                <c:pt idx="1885">
                  <c:v>-5.6198007563846103E-6</c:v>
                </c:pt>
                <c:pt idx="1886">
                  <c:v>-5.5908953540966846E-6</c:v>
                </c:pt>
                <c:pt idx="1887">
                  <c:v>-5.5621386265247308E-6</c:v>
                </c:pt>
                <c:pt idx="1888">
                  <c:v>-5.5335298089614825E-6</c:v>
                </c:pt>
                <c:pt idx="1889">
                  <c:v>-5.5050681406329404E-6</c:v>
                </c:pt>
                <c:pt idx="1890">
                  <c:v>-5.4767528646781396E-6</c:v>
                </c:pt>
                <c:pt idx="1891">
                  <c:v>-5.4485832281290238E-6</c:v>
                </c:pt>
                <c:pt idx="1892">
                  <c:v>-5.4205584818904221E-6</c:v>
                </c:pt>
                <c:pt idx="1893">
                  <c:v>-5.3926778807201291E-6</c:v>
                </c:pt>
                <c:pt idx="1894">
                  <c:v>-5.3649406832090871E-6</c:v>
                </c:pt>
                <c:pt idx="1895">
                  <c:v>-5.3373461517616706E-6</c:v>
                </c:pt>
                <c:pt idx="1896">
                  <c:v>-5.3098935525760706E-6</c:v>
                </c:pt>
                <c:pt idx="1897">
                  <c:v>-5.2825821556247823E-6</c:v>
                </c:pt>
                <c:pt idx="1898">
                  <c:v>-5.2554112346351921E-6</c:v>
                </c:pt>
                <c:pt idx="1899">
                  <c:v>-5.2283800670702643E-6</c:v>
                </c:pt>
                <c:pt idx="1900">
                  <c:v>-5.2014879341093263E-6</c:v>
                </c:pt>
                <c:pt idx="1901">
                  <c:v>-5.174734120628954E-6</c:v>
                </c:pt>
                <c:pt idx="1902">
                  <c:v>-5.1481179151839567E-6</c:v>
                </c:pt>
                <c:pt idx="1903">
                  <c:v>-5.1216386099884544E-6</c:v>
                </c:pt>
                <c:pt idx="1904">
                  <c:v>-5.0952955008970599E-6</c:v>
                </c:pt>
                <c:pt idx="1905">
                  <c:v>-5.0690878873861514E-6</c:v>
                </c:pt>
                <c:pt idx="1906">
                  <c:v>-5.0430150725352463E-6</c:v>
                </c:pt>
                <c:pt idx="1907">
                  <c:v>-5.0170763630084658E-6</c:v>
                </c:pt>
                <c:pt idx="1908">
                  <c:v>-4.9912710690360996E-6</c:v>
                </c:pt>
                <c:pt idx="1909">
                  <c:v>-4.9655985043962624E-6</c:v>
                </c:pt>
                <c:pt idx="1910">
                  <c:v>-4.9400579863966463E-6</c:v>
                </c:pt>
                <c:pt idx="1911">
                  <c:v>-4.9146488358563661E-6</c:v>
                </c:pt>
                <c:pt idx="1912">
                  <c:v>-4.8893703770878972E-6</c:v>
                </c:pt>
                <c:pt idx="1913">
                  <c:v>-4.8642219378791095E-6</c:v>
                </c:pt>
                <c:pt idx="1914">
                  <c:v>-4.8392028494753911E-6</c:v>
                </c:pt>
                <c:pt idx="1915">
                  <c:v>-4.8143124465618643E-6</c:v>
                </c:pt>
                <c:pt idx="1916">
                  <c:v>-4.789550067245693E-6</c:v>
                </c:pt>
                <c:pt idx="1917">
                  <c:v>-4.7649150530384817E-6</c:v>
                </c:pt>
                <c:pt idx="1918">
                  <c:v>-4.7404067488387649E-6</c:v>
                </c:pt>
                <c:pt idx="1919">
                  <c:v>-4.7160245029145868E-6</c:v>
                </c:pt>
                <c:pt idx="1920">
                  <c:v>-4.69176766688617E-6</c:v>
                </c:pt>
                <c:pt idx="1921">
                  <c:v>-4.6676355957086731E-6</c:v>
                </c:pt>
                <c:pt idx="1922">
                  <c:v>-4.6436276476550384E-6</c:v>
                </c:pt>
                <c:pt idx="1923">
                  <c:v>-4.6197431842989263E-6</c:v>
                </c:pt>
                <c:pt idx="1924">
                  <c:v>-4.5959815704977381E-6</c:v>
                </c:pt>
                <c:pt idx="1925">
                  <c:v>-4.5723421743757262E-6</c:v>
                </c:pt>
                <c:pt idx="1926">
                  <c:v>-4.5488243673071913E-6</c:v>
                </c:pt>
                <c:pt idx="1927">
                  <c:v>-4.5254275238997649E-6</c:v>
                </c:pt>
                <c:pt idx="1928">
                  <c:v>-4.5021510219777801E-6</c:v>
                </c:pt>
                <c:pt idx="1929">
                  <c:v>-4.4789942425657256E-6</c:v>
                </c:pt>
                <c:pt idx="1930">
                  <c:v>-4.4559565698717855E-6</c:v>
                </c:pt>
                <c:pt idx="1931">
                  <c:v>-4.4330373912714651E-6</c:v>
                </c:pt>
                <c:pt idx="1932">
                  <c:v>-4.4102360972912986E-6</c:v>
                </c:pt>
                <c:pt idx="1933">
                  <c:v>-4.387552081592643E-6</c:v>
                </c:pt>
                <c:pt idx="1934">
                  <c:v>-4.3649847409555521E-6</c:v>
                </c:pt>
                <c:pt idx="1935">
                  <c:v>-4.3425334752627377E-6</c:v>
                </c:pt>
                <c:pt idx="1936">
                  <c:v>-4.3201976874836104E-6</c:v>
                </c:pt>
                <c:pt idx="1937">
                  <c:v>-4.2979767836584033E-6</c:v>
                </c:pt>
                <c:pt idx="1938">
                  <c:v>-4.2758701728823769E-6</c:v>
                </c:pt>
                <c:pt idx="1939">
                  <c:v>-4.2538772672901052E-6</c:v>
                </c:pt>
                <c:pt idx="1940">
                  <c:v>-4.2319974820398439E-6</c:v>
                </c:pt>
                <c:pt idx="1941">
                  <c:v>-4.2102302352979773E-6</c:v>
                </c:pt>
                <c:pt idx="1942">
                  <c:v>-4.1885749482235466E-6</c:v>
                </c:pt>
                <c:pt idx="1943">
                  <c:v>-4.1670310449528583E-6</c:v>
                </c:pt>
                <c:pt idx="1944">
                  <c:v>-4.1455979525841672E-6</c:v>
                </c:pt>
                <c:pt idx="1945">
                  <c:v>-4.1242751011624464E-6</c:v>
                </c:pt>
                <c:pt idx="1946">
                  <c:v>-4.1030619236642261E-6</c:v>
                </c:pt>
                <c:pt idx="1947">
                  <c:v>-4.0819578559825177E-6</c:v>
                </c:pt>
                <c:pt idx="1948">
                  <c:v>-4.0609623369118144E-6</c:v>
                </c:pt>
                <c:pt idx="1949">
                  <c:v>-4.0400748081331635E-6</c:v>
                </c:pt>
                <c:pt idx="1950">
                  <c:v>-4.0192947141993228E-6</c:v>
                </c:pt>
                <c:pt idx="1951">
                  <c:v>-3.998621502519988E-6</c:v>
                </c:pt>
                <c:pt idx="1952">
                  <c:v>-3.9780546233470992E-6</c:v>
                </c:pt>
                <c:pt idx="1953">
                  <c:v>-3.957593529760222E-6</c:v>
                </c:pt>
                <c:pt idx="1954">
                  <c:v>-3.9372376776520014E-6</c:v>
                </c:pt>
                <c:pt idx="1955">
                  <c:v>-3.9169865257136965E-6</c:v>
                </c:pt>
                <c:pt idx="1956">
                  <c:v>-3.8968395354207827E-6</c:v>
                </c:pt>
                <c:pt idx="1957">
                  <c:v>-3.8767961710186318E-6</c:v>
                </c:pt>
                <c:pt idx="1958">
                  <c:v>-3.856855899508266E-6</c:v>
                </c:pt>
                <c:pt idx="1959">
                  <c:v>-3.8370181906321839E-6</c:v>
                </c:pt>
                <c:pt idx="1960">
                  <c:v>-3.8172825168602589E-6</c:v>
                </c:pt>
                <c:pt idx="1961">
                  <c:v>-3.7976483533757123E-6</c:v>
                </c:pt>
                <c:pt idx="1962">
                  <c:v>-3.7781151780611559E-6</c:v>
                </c:pt>
                <c:pt idx="1963">
                  <c:v>-3.7586824714847084E-6</c:v>
                </c:pt>
                <c:pt idx="1964">
                  <c:v>-3.7393497168861822E-6</c:v>
                </c:pt>
                <c:pt idx="1965">
                  <c:v>-3.7201164001633422E-6</c:v>
                </c:pt>
                <c:pt idx="1966">
                  <c:v>-3.7009820098582342E-6</c:v>
                </c:pt>
                <c:pt idx="1967">
                  <c:v>-3.6819460371435838E-6</c:v>
                </c:pt>
                <c:pt idx="1968">
                  <c:v>-3.663007975809266E-6</c:v>
                </c:pt>
                <c:pt idx="1969">
                  <c:v>-3.6441673222488435E-6</c:v>
                </c:pt>
                <c:pt idx="1970">
                  <c:v>-3.6254235754461752E-6</c:v>
                </c:pt>
                <c:pt idx="1971">
                  <c:v>-3.6067762369620923E-6</c:v>
                </c:pt>
                <c:pt idx="1972">
                  <c:v>-3.5882248109211443E-6</c:v>
                </c:pt>
                <c:pt idx="1973">
                  <c:v>-3.5697688039984127E-6</c:v>
                </c:pt>
                <c:pt idx="1974">
                  <c:v>-3.5514077254063911E-6</c:v>
                </c:pt>
                <c:pt idx="1975">
                  <c:v>-3.5331410868819352E-6</c:v>
                </c:pt>
                <c:pt idx="1976">
                  <c:v>-3.5149684026732787E-6</c:v>
                </c:pt>
                <c:pt idx="1977">
                  <c:v>-3.4968891895271158E-6</c:v>
                </c:pt>
                <c:pt idx="1978">
                  <c:v>-3.47890296667575E-6</c:v>
                </c:pt>
                <c:pt idx="1979">
                  <c:v>-3.4610092558243102E-6</c:v>
                </c:pt>
                <c:pt idx="1980">
                  <c:v>-3.443207581138031E-6</c:v>
                </c:pt>
                <c:pt idx="1981">
                  <c:v>-3.4254974692295994E-6</c:v>
                </c:pt>
                <c:pt idx="1982">
                  <c:v>-3.4078784491465669E-6</c:v>
                </c:pt>
                <c:pt idx="1983">
                  <c:v>-3.390350052358825E-6</c:v>
                </c:pt>
                <c:pt idx="1984">
                  <c:v>-3.3729118127461462E-6</c:v>
                </c:pt>
                <c:pt idx="1985">
                  <c:v>-3.355563266585789E-6</c:v>
                </c:pt>
                <c:pt idx="1986">
                  <c:v>-3.3383039525401663E-6</c:v>
                </c:pt>
                <c:pt idx="1987">
                  <c:v>-3.3211334116445773E-6</c:v>
                </c:pt>
                <c:pt idx="1988">
                  <c:v>-3.3040511872950024E-6</c:v>
                </c:pt>
                <c:pt idx="1989">
                  <c:v>-3.2870568252359616E-6</c:v>
                </c:pt>
                <c:pt idx="1990">
                  <c:v>-3.2701498735484341E-6</c:v>
                </c:pt>
                <c:pt idx="1991">
                  <c:v>-3.2533298826378417E-6</c:v>
                </c:pt>
                <c:pt idx="1992">
                  <c:v>-3.2365964052220917E-6</c:v>
                </c:pt>
                <c:pt idx="1993">
                  <c:v>-3.2199489963196844E-6</c:v>
                </c:pt>
                <c:pt idx="1994">
                  <c:v>-3.2033872132378784E-6</c:v>
                </c:pt>
                <c:pt idx="1995">
                  <c:v>-3.1869106155609192E-6</c:v>
                </c:pt>
                <c:pt idx="1996">
                  <c:v>-3.1705187651383274E-6</c:v>
                </c:pt>
                <c:pt idx="1997">
                  <c:v>-3.1542112260732473E-6</c:v>
                </c:pt>
                <c:pt idx="1998">
                  <c:v>-3.1379875647108547E-6</c:v>
                </c:pt>
                <c:pt idx="1999">
                  <c:v>-3.1218473496268269E-6</c:v>
                </c:pt>
                <c:pt idx="2000">
                  <c:v>-3.1057901516158678E-6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CC-4BBB-B4CE-F2DA30787984}"/>
            </c:ext>
          </c:extLst>
        </c:ser>
        <c:ser>
          <c:idx val="3"/>
          <c:order val="3"/>
          <c:tx>
            <c:v>Physical LQI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Sheet1!$Q$2:$Q$3990</c:f>
              <c:numCache>
                <c:formatCode>General</c:formatCode>
                <c:ptCount val="3989"/>
                <c:pt idx="0">
                  <c:v>0</c:v>
                </c:pt>
                <c:pt idx="1">
                  <c:v>5.0000000000003375E-3</c:v>
                </c:pt>
                <c:pt idx="2">
                  <c:v>1.0000000000000231E-2</c:v>
                </c:pt>
                <c:pt idx="3">
                  <c:v>1.5000000000000124E-2</c:v>
                </c:pt>
                <c:pt idx="4">
                  <c:v>2.0000000000000018E-2</c:v>
                </c:pt>
                <c:pt idx="5">
                  <c:v>2.6000000000000245E-2</c:v>
                </c:pt>
                <c:pt idx="6">
                  <c:v>3.2000000000000028E-2</c:v>
                </c:pt>
                <c:pt idx="7">
                  <c:v>3.8000000000000256E-2</c:v>
                </c:pt>
                <c:pt idx="8">
                  <c:v>4.3000000000000149E-2</c:v>
                </c:pt>
                <c:pt idx="9">
                  <c:v>4.8000000000000043E-2</c:v>
                </c:pt>
                <c:pt idx="10">
                  <c:v>5.2999999999999936E-2</c:v>
                </c:pt>
                <c:pt idx="11">
                  <c:v>5.8000000000000274E-2</c:v>
                </c:pt>
                <c:pt idx="12">
                  <c:v>6.3000000000000167E-2</c:v>
                </c:pt>
                <c:pt idx="13">
                  <c:v>6.899999999999995E-2</c:v>
                </c:pt>
                <c:pt idx="14">
                  <c:v>7.4000000000000288E-2</c:v>
                </c:pt>
                <c:pt idx="15">
                  <c:v>7.9000000000000181E-2</c:v>
                </c:pt>
                <c:pt idx="16">
                  <c:v>8.3000000000000185E-2</c:v>
                </c:pt>
                <c:pt idx="17">
                  <c:v>8.8000000000000078E-2</c:v>
                </c:pt>
                <c:pt idx="18">
                  <c:v>9.4000000000000306E-2</c:v>
                </c:pt>
                <c:pt idx="19">
                  <c:v>9.8000000000000309E-2</c:v>
                </c:pt>
                <c:pt idx="20">
                  <c:v>0.10200000000000031</c:v>
                </c:pt>
                <c:pt idx="21">
                  <c:v>0.10600000000000032</c:v>
                </c:pt>
                <c:pt idx="22">
                  <c:v>0.11100000000000021</c:v>
                </c:pt>
                <c:pt idx="23">
                  <c:v>0.11500000000000021</c:v>
                </c:pt>
                <c:pt idx="24">
                  <c:v>0.11900000000000022</c:v>
                </c:pt>
                <c:pt idx="25">
                  <c:v>0.12300000000000022</c:v>
                </c:pt>
                <c:pt idx="26">
                  <c:v>0.12800000000000011</c:v>
                </c:pt>
                <c:pt idx="27">
                  <c:v>0.13300000000000001</c:v>
                </c:pt>
                <c:pt idx="28">
                  <c:v>0.13900000000000023</c:v>
                </c:pt>
                <c:pt idx="29">
                  <c:v>0.14300000000000024</c:v>
                </c:pt>
                <c:pt idx="30">
                  <c:v>0.14800000000000013</c:v>
                </c:pt>
                <c:pt idx="31">
                  <c:v>0.15399999999999991</c:v>
                </c:pt>
                <c:pt idx="32">
                  <c:v>0.15900000000000025</c:v>
                </c:pt>
                <c:pt idx="33">
                  <c:v>0.16400000000000015</c:v>
                </c:pt>
                <c:pt idx="34">
                  <c:v>0.16900000000000004</c:v>
                </c:pt>
                <c:pt idx="35">
                  <c:v>0.17300000000000004</c:v>
                </c:pt>
                <c:pt idx="36">
                  <c:v>0.17700000000000005</c:v>
                </c:pt>
                <c:pt idx="37">
                  <c:v>0.18199999999999994</c:v>
                </c:pt>
                <c:pt idx="38">
                  <c:v>0.18599999999999994</c:v>
                </c:pt>
                <c:pt idx="39">
                  <c:v>0.18999999999999995</c:v>
                </c:pt>
                <c:pt idx="40">
                  <c:v>0.19399999999999995</c:v>
                </c:pt>
                <c:pt idx="41">
                  <c:v>0.19900000000000029</c:v>
                </c:pt>
                <c:pt idx="42">
                  <c:v>0.20300000000000029</c:v>
                </c:pt>
                <c:pt idx="43">
                  <c:v>0.20700000000000029</c:v>
                </c:pt>
                <c:pt idx="44">
                  <c:v>0.21200000000000019</c:v>
                </c:pt>
                <c:pt idx="45">
                  <c:v>0.21900000000000031</c:v>
                </c:pt>
                <c:pt idx="46">
                  <c:v>0.22300000000000031</c:v>
                </c:pt>
                <c:pt idx="47">
                  <c:v>0.22700000000000031</c:v>
                </c:pt>
                <c:pt idx="48">
                  <c:v>0.23100000000000032</c:v>
                </c:pt>
                <c:pt idx="49">
                  <c:v>0.23500000000000032</c:v>
                </c:pt>
                <c:pt idx="50">
                  <c:v>0.23900000000000032</c:v>
                </c:pt>
                <c:pt idx="51">
                  <c:v>0.24300000000000033</c:v>
                </c:pt>
                <c:pt idx="52">
                  <c:v>0.24800000000000022</c:v>
                </c:pt>
                <c:pt idx="53">
                  <c:v>0.25200000000000022</c:v>
                </c:pt>
                <c:pt idx="54">
                  <c:v>0.25600000000000023</c:v>
                </c:pt>
                <c:pt idx="55">
                  <c:v>0.26100000000000012</c:v>
                </c:pt>
                <c:pt idx="56">
                  <c:v>0.26500000000000012</c:v>
                </c:pt>
                <c:pt idx="57">
                  <c:v>0.26900000000000013</c:v>
                </c:pt>
                <c:pt idx="58">
                  <c:v>0.27300000000000013</c:v>
                </c:pt>
                <c:pt idx="59">
                  <c:v>0.27800000000000002</c:v>
                </c:pt>
                <c:pt idx="60">
                  <c:v>0.28200000000000003</c:v>
                </c:pt>
                <c:pt idx="61">
                  <c:v>0.28600000000000003</c:v>
                </c:pt>
                <c:pt idx="62">
                  <c:v>0.29000000000000004</c:v>
                </c:pt>
                <c:pt idx="63">
                  <c:v>0.29400000000000004</c:v>
                </c:pt>
                <c:pt idx="64">
                  <c:v>0.29899999999999993</c:v>
                </c:pt>
                <c:pt idx="65">
                  <c:v>0.30200000000000005</c:v>
                </c:pt>
                <c:pt idx="66">
                  <c:v>0.30600000000000005</c:v>
                </c:pt>
                <c:pt idx="67">
                  <c:v>0.31099999999999994</c:v>
                </c:pt>
                <c:pt idx="68">
                  <c:v>0.31499999999999995</c:v>
                </c:pt>
                <c:pt idx="69">
                  <c:v>0.31899999999999995</c:v>
                </c:pt>
                <c:pt idx="70">
                  <c:v>0.32299999999999995</c:v>
                </c:pt>
                <c:pt idx="71">
                  <c:v>0.32699999999999996</c:v>
                </c:pt>
                <c:pt idx="72">
                  <c:v>0.33300000000000018</c:v>
                </c:pt>
                <c:pt idx="73">
                  <c:v>0.33700000000000019</c:v>
                </c:pt>
                <c:pt idx="74">
                  <c:v>0.34200000000000008</c:v>
                </c:pt>
                <c:pt idx="75">
                  <c:v>0.34600000000000009</c:v>
                </c:pt>
                <c:pt idx="76">
                  <c:v>0.35899999999999999</c:v>
                </c:pt>
                <c:pt idx="77">
                  <c:v>0.36299999999999999</c:v>
                </c:pt>
                <c:pt idx="78">
                  <c:v>0.36800000000000033</c:v>
                </c:pt>
                <c:pt idx="79">
                  <c:v>0.37300000000000022</c:v>
                </c:pt>
                <c:pt idx="80">
                  <c:v>0.37800000000000011</c:v>
                </c:pt>
                <c:pt idx="81">
                  <c:v>0.38200000000000012</c:v>
                </c:pt>
                <c:pt idx="82">
                  <c:v>0.38600000000000012</c:v>
                </c:pt>
                <c:pt idx="83">
                  <c:v>0.39100000000000001</c:v>
                </c:pt>
                <c:pt idx="84">
                  <c:v>0.39700000000000024</c:v>
                </c:pt>
                <c:pt idx="85">
                  <c:v>0.40200000000000014</c:v>
                </c:pt>
                <c:pt idx="86">
                  <c:v>0.40600000000000014</c:v>
                </c:pt>
                <c:pt idx="87">
                  <c:v>0.41100000000000003</c:v>
                </c:pt>
                <c:pt idx="88">
                  <c:v>0.41599999999999993</c:v>
                </c:pt>
                <c:pt idx="89">
                  <c:v>0.42100000000000026</c:v>
                </c:pt>
                <c:pt idx="90">
                  <c:v>0.42500000000000027</c:v>
                </c:pt>
                <c:pt idx="91">
                  <c:v>0.42900000000000027</c:v>
                </c:pt>
                <c:pt idx="92">
                  <c:v>0.43300000000000027</c:v>
                </c:pt>
                <c:pt idx="93">
                  <c:v>0.43700000000000028</c:v>
                </c:pt>
                <c:pt idx="94">
                  <c:v>0.44200000000000017</c:v>
                </c:pt>
                <c:pt idx="95">
                  <c:v>0.44600000000000017</c:v>
                </c:pt>
                <c:pt idx="96">
                  <c:v>0.45000000000000018</c:v>
                </c:pt>
                <c:pt idx="97">
                  <c:v>0.45400000000000018</c:v>
                </c:pt>
                <c:pt idx="98">
                  <c:v>0.45800000000000018</c:v>
                </c:pt>
                <c:pt idx="99">
                  <c:v>0.46200000000000019</c:v>
                </c:pt>
                <c:pt idx="100">
                  <c:v>0.46799999999999997</c:v>
                </c:pt>
                <c:pt idx="101">
                  <c:v>0.47199999999999998</c:v>
                </c:pt>
                <c:pt idx="102">
                  <c:v>0.47599999999999998</c:v>
                </c:pt>
                <c:pt idx="103">
                  <c:v>0.48100000000000032</c:v>
                </c:pt>
                <c:pt idx="104">
                  <c:v>0.48600000000000021</c:v>
                </c:pt>
                <c:pt idx="105">
                  <c:v>0.49000000000000021</c:v>
                </c:pt>
                <c:pt idx="106">
                  <c:v>0.49500000000000011</c:v>
                </c:pt>
                <c:pt idx="107">
                  <c:v>0.5</c:v>
                </c:pt>
                <c:pt idx="108">
                  <c:v>0.504</c:v>
                </c:pt>
                <c:pt idx="109">
                  <c:v>0.50900000000000034</c:v>
                </c:pt>
                <c:pt idx="110">
                  <c:v>0.51300000000000034</c:v>
                </c:pt>
                <c:pt idx="111">
                  <c:v>0.51800000000000024</c:v>
                </c:pt>
                <c:pt idx="112">
                  <c:v>0.52200000000000024</c:v>
                </c:pt>
                <c:pt idx="113">
                  <c:v>0.52600000000000025</c:v>
                </c:pt>
                <c:pt idx="114">
                  <c:v>0.53299999999999992</c:v>
                </c:pt>
                <c:pt idx="115">
                  <c:v>0.53800000000000026</c:v>
                </c:pt>
                <c:pt idx="116">
                  <c:v>0.54200000000000026</c:v>
                </c:pt>
                <c:pt idx="117">
                  <c:v>0.54600000000000026</c:v>
                </c:pt>
                <c:pt idx="118">
                  <c:v>0.55100000000000016</c:v>
                </c:pt>
                <c:pt idx="119">
                  <c:v>0.55500000000000016</c:v>
                </c:pt>
                <c:pt idx="120">
                  <c:v>0.55900000000000016</c:v>
                </c:pt>
                <c:pt idx="121">
                  <c:v>0.56200000000000028</c:v>
                </c:pt>
                <c:pt idx="122">
                  <c:v>0.56700000000000017</c:v>
                </c:pt>
                <c:pt idx="123">
                  <c:v>0.57100000000000017</c:v>
                </c:pt>
                <c:pt idx="124">
                  <c:v>0.57500000000000018</c:v>
                </c:pt>
                <c:pt idx="125">
                  <c:v>0.57900000000000018</c:v>
                </c:pt>
                <c:pt idx="126">
                  <c:v>0.58300000000000018</c:v>
                </c:pt>
                <c:pt idx="127">
                  <c:v>0.58700000000000019</c:v>
                </c:pt>
                <c:pt idx="128">
                  <c:v>0.59100000000000019</c:v>
                </c:pt>
                <c:pt idx="129">
                  <c:v>0.5950000000000002</c:v>
                </c:pt>
                <c:pt idx="130">
                  <c:v>0.5990000000000002</c:v>
                </c:pt>
                <c:pt idx="131">
                  <c:v>0.6030000000000002</c:v>
                </c:pt>
                <c:pt idx="132">
                  <c:v>0.60700000000000021</c:v>
                </c:pt>
                <c:pt idx="133">
                  <c:v>0.61100000000000021</c:v>
                </c:pt>
                <c:pt idx="134">
                  <c:v>0.61500000000000021</c:v>
                </c:pt>
                <c:pt idx="135">
                  <c:v>0.61900000000000022</c:v>
                </c:pt>
                <c:pt idx="136">
                  <c:v>0.63100000000000023</c:v>
                </c:pt>
                <c:pt idx="137">
                  <c:v>0.63500000000000023</c:v>
                </c:pt>
                <c:pt idx="138">
                  <c:v>0.63900000000000023</c:v>
                </c:pt>
                <c:pt idx="139">
                  <c:v>0.64400000000000013</c:v>
                </c:pt>
                <c:pt idx="140">
                  <c:v>0.64800000000000013</c:v>
                </c:pt>
                <c:pt idx="141">
                  <c:v>0.65200000000000014</c:v>
                </c:pt>
                <c:pt idx="142">
                  <c:v>0.65799999999999992</c:v>
                </c:pt>
                <c:pt idx="143">
                  <c:v>0.66300000000000026</c:v>
                </c:pt>
                <c:pt idx="144">
                  <c:v>0.66700000000000026</c:v>
                </c:pt>
                <c:pt idx="145">
                  <c:v>0.67100000000000026</c:v>
                </c:pt>
                <c:pt idx="146">
                  <c:v>0.67500000000000027</c:v>
                </c:pt>
                <c:pt idx="147">
                  <c:v>0.68000000000000016</c:v>
                </c:pt>
                <c:pt idx="148">
                  <c:v>0.68400000000000016</c:v>
                </c:pt>
                <c:pt idx="149">
                  <c:v>0.68900000000000006</c:v>
                </c:pt>
                <c:pt idx="150">
                  <c:v>0.69300000000000006</c:v>
                </c:pt>
                <c:pt idx="151">
                  <c:v>0.69700000000000006</c:v>
                </c:pt>
                <c:pt idx="152">
                  <c:v>0.70100000000000007</c:v>
                </c:pt>
                <c:pt idx="153">
                  <c:v>0.70599999999999996</c:v>
                </c:pt>
                <c:pt idx="154">
                  <c:v>0.7110000000000003</c:v>
                </c:pt>
                <c:pt idx="155">
                  <c:v>0.7150000000000003</c:v>
                </c:pt>
                <c:pt idx="156">
                  <c:v>0.71900000000000031</c:v>
                </c:pt>
                <c:pt idx="157">
                  <c:v>0.72500000000000009</c:v>
                </c:pt>
                <c:pt idx="158">
                  <c:v>0.72900000000000009</c:v>
                </c:pt>
                <c:pt idx="159">
                  <c:v>0.7330000000000001</c:v>
                </c:pt>
                <c:pt idx="160">
                  <c:v>0.7370000000000001</c:v>
                </c:pt>
                <c:pt idx="161">
                  <c:v>0.74199999999999999</c:v>
                </c:pt>
                <c:pt idx="162">
                  <c:v>0.746</c:v>
                </c:pt>
                <c:pt idx="163">
                  <c:v>0.75</c:v>
                </c:pt>
                <c:pt idx="164">
                  <c:v>0.754</c:v>
                </c:pt>
                <c:pt idx="165">
                  <c:v>0.75900000000000034</c:v>
                </c:pt>
                <c:pt idx="166">
                  <c:v>0.76300000000000034</c:v>
                </c:pt>
                <c:pt idx="167">
                  <c:v>0.76700000000000035</c:v>
                </c:pt>
                <c:pt idx="168">
                  <c:v>0.77099999999999991</c:v>
                </c:pt>
                <c:pt idx="169">
                  <c:v>0.77500000000000036</c:v>
                </c:pt>
                <c:pt idx="170">
                  <c:v>0.78000000000000025</c:v>
                </c:pt>
                <c:pt idx="171">
                  <c:v>0.78399999999999981</c:v>
                </c:pt>
                <c:pt idx="172">
                  <c:v>0.78800000000000026</c:v>
                </c:pt>
                <c:pt idx="173">
                  <c:v>0.79300000000000015</c:v>
                </c:pt>
                <c:pt idx="174">
                  <c:v>0.79699999999999971</c:v>
                </c:pt>
                <c:pt idx="175">
                  <c:v>0.80100000000000016</c:v>
                </c:pt>
                <c:pt idx="176">
                  <c:v>0.80499999999999972</c:v>
                </c:pt>
                <c:pt idx="177">
                  <c:v>0.8100000000000005</c:v>
                </c:pt>
                <c:pt idx="178">
                  <c:v>0.81400000000000006</c:v>
                </c:pt>
                <c:pt idx="179">
                  <c:v>0.8180000000000005</c:v>
                </c:pt>
                <c:pt idx="180">
                  <c:v>0.82200000000000006</c:v>
                </c:pt>
                <c:pt idx="181">
                  <c:v>0.82600000000000051</c:v>
                </c:pt>
                <c:pt idx="182">
                  <c:v>0.83100000000000041</c:v>
                </c:pt>
                <c:pt idx="183">
                  <c:v>0.83499999999999996</c:v>
                </c:pt>
                <c:pt idx="184">
                  <c:v>0.83900000000000041</c:v>
                </c:pt>
                <c:pt idx="185">
                  <c:v>0.84299999999999997</c:v>
                </c:pt>
                <c:pt idx="186">
                  <c:v>0.85599999999999987</c:v>
                </c:pt>
                <c:pt idx="187">
                  <c:v>0.86099999999999977</c:v>
                </c:pt>
                <c:pt idx="188">
                  <c:v>0.86500000000000021</c:v>
                </c:pt>
                <c:pt idx="189">
                  <c:v>0.86899999999999977</c:v>
                </c:pt>
                <c:pt idx="190">
                  <c:v>0.875</c:v>
                </c:pt>
                <c:pt idx="191">
                  <c:v>0.87900000000000045</c:v>
                </c:pt>
                <c:pt idx="192">
                  <c:v>0.88300000000000001</c:v>
                </c:pt>
                <c:pt idx="193">
                  <c:v>0.8879999999999999</c:v>
                </c:pt>
                <c:pt idx="194">
                  <c:v>0.89200000000000035</c:v>
                </c:pt>
                <c:pt idx="195">
                  <c:v>0.89599999999999991</c:v>
                </c:pt>
                <c:pt idx="196">
                  <c:v>0.90000000000000036</c:v>
                </c:pt>
                <c:pt idx="197">
                  <c:v>0.90399999999999991</c:v>
                </c:pt>
                <c:pt idx="198">
                  <c:v>0.90899999999999981</c:v>
                </c:pt>
                <c:pt idx="199">
                  <c:v>0.91300000000000026</c:v>
                </c:pt>
                <c:pt idx="200">
                  <c:v>0.91699999999999982</c:v>
                </c:pt>
                <c:pt idx="201">
                  <c:v>0.92100000000000026</c:v>
                </c:pt>
                <c:pt idx="202">
                  <c:v>0.92499999999999982</c:v>
                </c:pt>
                <c:pt idx="203">
                  <c:v>0.92999999999999972</c:v>
                </c:pt>
                <c:pt idx="204">
                  <c:v>0.93400000000000016</c:v>
                </c:pt>
                <c:pt idx="205">
                  <c:v>0.93900000000000006</c:v>
                </c:pt>
                <c:pt idx="206">
                  <c:v>0.9430000000000005</c:v>
                </c:pt>
                <c:pt idx="207">
                  <c:v>0.94700000000000006</c:v>
                </c:pt>
                <c:pt idx="208">
                  <c:v>0.95100000000000051</c:v>
                </c:pt>
                <c:pt idx="209">
                  <c:v>0.95500000000000007</c:v>
                </c:pt>
                <c:pt idx="210">
                  <c:v>0.96</c:v>
                </c:pt>
                <c:pt idx="211">
                  <c:v>0.96400000000000041</c:v>
                </c:pt>
                <c:pt idx="212">
                  <c:v>0.96799999999999997</c:v>
                </c:pt>
                <c:pt idx="213">
                  <c:v>0.97299999999999986</c:v>
                </c:pt>
                <c:pt idx="214">
                  <c:v>0.97900000000000009</c:v>
                </c:pt>
                <c:pt idx="215">
                  <c:v>0.98300000000000054</c:v>
                </c:pt>
                <c:pt idx="216">
                  <c:v>0.98800000000000043</c:v>
                </c:pt>
                <c:pt idx="217">
                  <c:v>0.99199999999999999</c:v>
                </c:pt>
                <c:pt idx="218">
                  <c:v>0.99600000000000044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1.0090000000000003</c:v>
                </c:pt>
                <c:pt idx="222">
                  <c:v>1.0129999999999999</c:v>
                </c:pt>
                <c:pt idx="223">
                  <c:v>1.0170000000000003</c:v>
                </c:pt>
                <c:pt idx="224">
                  <c:v>1.0229999999999997</c:v>
                </c:pt>
                <c:pt idx="225">
                  <c:v>1.0289999999999999</c:v>
                </c:pt>
                <c:pt idx="226">
                  <c:v>1.032</c:v>
                </c:pt>
                <c:pt idx="227">
                  <c:v>1.0369999999999999</c:v>
                </c:pt>
                <c:pt idx="228">
                  <c:v>1.0410000000000004</c:v>
                </c:pt>
                <c:pt idx="229">
                  <c:v>1.0449999999999999</c:v>
                </c:pt>
                <c:pt idx="230">
                  <c:v>1.0490000000000004</c:v>
                </c:pt>
                <c:pt idx="231">
                  <c:v>1.0529999999999999</c:v>
                </c:pt>
                <c:pt idx="232">
                  <c:v>1.0570000000000004</c:v>
                </c:pt>
                <c:pt idx="233">
                  <c:v>1.0609999999999999</c:v>
                </c:pt>
                <c:pt idx="234">
                  <c:v>1.0650000000000004</c:v>
                </c:pt>
                <c:pt idx="235">
                  <c:v>1.069</c:v>
                </c:pt>
                <c:pt idx="236">
                  <c:v>1.0819999999999999</c:v>
                </c:pt>
                <c:pt idx="237">
                  <c:v>1.0860000000000003</c:v>
                </c:pt>
                <c:pt idx="238">
                  <c:v>1.0910000000000002</c:v>
                </c:pt>
                <c:pt idx="239">
                  <c:v>1.0949999999999998</c:v>
                </c:pt>
                <c:pt idx="240">
                  <c:v>1.0990000000000002</c:v>
                </c:pt>
                <c:pt idx="241">
                  <c:v>1.1029999999999998</c:v>
                </c:pt>
                <c:pt idx="242">
                  <c:v>1.1080000000000005</c:v>
                </c:pt>
                <c:pt idx="243">
                  <c:v>1.1109999999999998</c:v>
                </c:pt>
                <c:pt idx="244">
                  <c:v>1.1160000000000005</c:v>
                </c:pt>
                <c:pt idx="245">
                  <c:v>1.1200000000000001</c:v>
                </c:pt>
                <c:pt idx="246">
                  <c:v>1.1240000000000006</c:v>
                </c:pt>
                <c:pt idx="247">
                  <c:v>1.1280000000000001</c:v>
                </c:pt>
                <c:pt idx="248">
                  <c:v>1.1320000000000006</c:v>
                </c:pt>
                <c:pt idx="249">
                  <c:v>1.1360000000000001</c:v>
                </c:pt>
                <c:pt idx="250">
                  <c:v>1.141</c:v>
                </c:pt>
                <c:pt idx="251">
                  <c:v>1.1470000000000002</c:v>
                </c:pt>
                <c:pt idx="252">
                  <c:v>1.1520000000000001</c:v>
                </c:pt>
                <c:pt idx="253">
                  <c:v>1.157</c:v>
                </c:pt>
                <c:pt idx="254">
                  <c:v>1.1610000000000005</c:v>
                </c:pt>
                <c:pt idx="255">
                  <c:v>1.165</c:v>
                </c:pt>
                <c:pt idx="256">
                  <c:v>1.1690000000000005</c:v>
                </c:pt>
                <c:pt idx="257">
                  <c:v>1.173</c:v>
                </c:pt>
                <c:pt idx="258">
                  <c:v>1.1779999999999999</c:v>
                </c:pt>
                <c:pt idx="259">
                  <c:v>1.1820000000000004</c:v>
                </c:pt>
                <c:pt idx="260">
                  <c:v>1.1859999999999999</c:v>
                </c:pt>
                <c:pt idx="261">
                  <c:v>1.1909999999999998</c:v>
                </c:pt>
                <c:pt idx="262">
                  <c:v>1.1950000000000003</c:v>
                </c:pt>
                <c:pt idx="263">
                  <c:v>1.1989999999999998</c:v>
                </c:pt>
                <c:pt idx="264">
                  <c:v>1.2030000000000003</c:v>
                </c:pt>
                <c:pt idx="265">
                  <c:v>1.2069999999999999</c:v>
                </c:pt>
                <c:pt idx="266">
                  <c:v>1.2119999999999997</c:v>
                </c:pt>
                <c:pt idx="267">
                  <c:v>1.2160000000000002</c:v>
                </c:pt>
                <c:pt idx="268">
                  <c:v>1.2210000000000001</c:v>
                </c:pt>
                <c:pt idx="269">
                  <c:v>1.2250000000000005</c:v>
                </c:pt>
                <c:pt idx="270">
                  <c:v>1.2309999999999999</c:v>
                </c:pt>
                <c:pt idx="271">
                  <c:v>1.2350000000000003</c:v>
                </c:pt>
                <c:pt idx="272">
                  <c:v>1.2389999999999999</c:v>
                </c:pt>
                <c:pt idx="273">
                  <c:v>1.2430000000000003</c:v>
                </c:pt>
                <c:pt idx="274">
                  <c:v>1.2480000000000002</c:v>
                </c:pt>
                <c:pt idx="275">
                  <c:v>1.2519999999999998</c:v>
                </c:pt>
                <c:pt idx="276">
                  <c:v>1.2560000000000002</c:v>
                </c:pt>
                <c:pt idx="277">
                  <c:v>1.2610000000000001</c:v>
                </c:pt>
                <c:pt idx="278">
                  <c:v>1.2640000000000002</c:v>
                </c:pt>
                <c:pt idx="279">
                  <c:v>1.2690000000000001</c:v>
                </c:pt>
                <c:pt idx="280">
                  <c:v>1.2720000000000002</c:v>
                </c:pt>
                <c:pt idx="281">
                  <c:v>1.2759999999999998</c:v>
                </c:pt>
                <c:pt idx="282">
                  <c:v>1.2809999999999997</c:v>
                </c:pt>
                <c:pt idx="283">
                  <c:v>1.2850000000000001</c:v>
                </c:pt>
                <c:pt idx="284">
                  <c:v>1.2889999999999997</c:v>
                </c:pt>
                <c:pt idx="285">
                  <c:v>1.2930000000000001</c:v>
                </c:pt>
                <c:pt idx="286">
                  <c:v>1.306</c:v>
                </c:pt>
                <c:pt idx="287">
                  <c:v>1.3100000000000005</c:v>
                </c:pt>
                <c:pt idx="288">
                  <c:v>1.3140000000000001</c:v>
                </c:pt>
                <c:pt idx="289">
                  <c:v>1.319</c:v>
                </c:pt>
                <c:pt idx="290">
                  <c:v>1.3220000000000001</c:v>
                </c:pt>
                <c:pt idx="291">
                  <c:v>1.3260000000000005</c:v>
                </c:pt>
                <c:pt idx="292">
                  <c:v>1.3310000000000004</c:v>
                </c:pt>
                <c:pt idx="293">
                  <c:v>1.3360000000000003</c:v>
                </c:pt>
                <c:pt idx="294">
                  <c:v>1.3420000000000005</c:v>
                </c:pt>
                <c:pt idx="295">
                  <c:v>1.3460000000000001</c:v>
                </c:pt>
                <c:pt idx="296">
                  <c:v>1.351</c:v>
                </c:pt>
                <c:pt idx="297">
                  <c:v>1.3550000000000004</c:v>
                </c:pt>
                <c:pt idx="298">
                  <c:v>1.3609999999999998</c:v>
                </c:pt>
                <c:pt idx="299">
                  <c:v>1.3650000000000002</c:v>
                </c:pt>
                <c:pt idx="300">
                  <c:v>1.3689999999999998</c:v>
                </c:pt>
                <c:pt idx="301">
                  <c:v>1.3740000000000006</c:v>
                </c:pt>
                <c:pt idx="302">
                  <c:v>1.3790000000000004</c:v>
                </c:pt>
                <c:pt idx="303">
                  <c:v>1.383</c:v>
                </c:pt>
                <c:pt idx="304">
                  <c:v>1.3870000000000005</c:v>
                </c:pt>
                <c:pt idx="305">
                  <c:v>1.391</c:v>
                </c:pt>
                <c:pt idx="306">
                  <c:v>1.3950000000000005</c:v>
                </c:pt>
                <c:pt idx="307">
                  <c:v>1.4000000000000004</c:v>
                </c:pt>
                <c:pt idx="308">
                  <c:v>1.4039999999999999</c:v>
                </c:pt>
                <c:pt idx="309">
                  <c:v>1.4080000000000004</c:v>
                </c:pt>
                <c:pt idx="310">
                  <c:v>1.4119999999999999</c:v>
                </c:pt>
                <c:pt idx="311">
                  <c:v>1.4160000000000004</c:v>
                </c:pt>
                <c:pt idx="312">
                  <c:v>1.4210000000000003</c:v>
                </c:pt>
                <c:pt idx="313">
                  <c:v>1.4249999999999998</c:v>
                </c:pt>
                <c:pt idx="314">
                  <c:v>1.4290000000000003</c:v>
                </c:pt>
                <c:pt idx="315">
                  <c:v>1.4329999999999998</c:v>
                </c:pt>
                <c:pt idx="316">
                  <c:v>1.4379999999999997</c:v>
                </c:pt>
                <c:pt idx="317">
                  <c:v>1.4420000000000002</c:v>
                </c:pt>
                <c:pt idx="318">
                  <c:v>1.4459999999999997</c:v>
                </c:pt>
                <c:pt idx="319">
                  <c:v>1.4500000000000002</c:v>
                </c:pt>
                <c:pt idx="320">
                  <c:v>1.4539999999999997</c:v>
                </c:pt>
                <c:pt idx="321">
                  <c:v>1.4590000000000005</c:v>
                </c:pt>
                <c:pt idx="322">
                  <c:v>1.4630000000000001</c:v>
                </c:pt>
                <c:pt idx="323">
                  <c:v>1.4670000000000005</c:v>
                </c:pt>
                <c:pt idx="324">
                  <c:v>1.4729999999999999</c:v>
                </c:pt>
                <c:pt idx="325">
                  <c:v>1.4779999999999998</c:v>
                </c:pt>
                <c:pt idx="326">
                  <c:v>1.4820000000000002</c:v>
                </c:pt>
                <c:pt idx="327">
                  <c:v>1.4870000000000001</c:v>
                </c:pt>
                <c:pt idx="328">
                  <c:v>1.4930000000000003</c:v>
                </c:pt>
                <c:pt idx="329">
                  <c:v>1.4980000000000002</c:v>
                </c:pt>
                <c:pt idx="330">
                  <c:v>1.5019999999999998</c:v>
                </c:pt>
                <c:pt idx="331">
                  <c:v>1.5060000000000002</c:v>
                </c:pt>
                <c:pt idx="332">
                  <c:v>1.5099999999999998</c:v>
                </c:pt>
                <c:pt idx="333">
                  <c:v>1.5140000000000002</c:v>
                </c:pt>
                <c:pt idx="334">
                  <c:v>1.5179999999999998</c:v>
                </c:pt>
                <c:pt idx="335">
                  <c:v>1.5220000000000002</c:v>
                </c:pt>
                <c:pt idx="336">
                  <c:v>1.5339999999999998</c:v>
                </c:pt>
                <c:pt idx="337">
                  <c:v>1.5389999999999997</c:v>
                </c:pt>
                <c:pt idx="338">
                  <c:v>1.5430000000000001</c:v>
                </c:pt>
                <c:pt idx="339">
                  <c:v>1.5490000000000004</c:v>
                </c:pt>
                <c:pt idx="340">
                  <c:v>1.5529999999999999</c:v>
                </c:pt>
                <c:pt idx="341">
                  <c:v>1.5579999999999998</c:v>
                </c:pt>
                <c:pt idx="342">
                  <c:v>1.5609999999999999</c:v>
                </c:pt>
                <c:pt idx="343">
                  <c:v>1.5650000000000004</c:v>
                </c:pt>
                <c:pt idx="344">
                  <c:v>1.569</c:v>
                </c:pt>
                <c:pt idx="345">
                  <c:v>1.5730000000000004</c:v>
                </c:pt>
                <c:pt idx="346">
                  <c:v>1.5780000000000003</c:v>
                </c:pt>
                <c:pt idx="347">
                  <c:v>1.5810000000000004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1.593</c:v>
                </c:pt>
                <c:pt idx="351">
                  <c:v>1.5979999999999999</c:v>
                </c:pt>
                <c:pt idx="352">
                  <c:v>1.6020000000000003</c:v>
                </c:pt>
                <c:pt idx="353">
                  <c:v>1.6059999999999999</c:v>
                </c:pt>
                <c:pt idx="354">
                  <c:v>1.6100000000000003</c:v>
                </c:pt>
                <c:pt idx="355">
                  <c:v>1.6139999999999999</c:v>
                </c:pt>
                <c:pt idx="356">
                  <c:v>1.6180000000000003</c:v>
                </c:pt>
                <c:pt idx="357">
                  <c:v>1.6219999999999999</c:v>
                </c:pt>
                <c:pt idx="358">
                  <c:v>1.6269999999999998</c:v>
                </c:pt>
                <c:pt idx="359">
                  <c:v>1.6310000000000002</c:v>
                </c:pt>
                <c:pt idx="360">
                  <c:v>1.6349999999999998</c:v>
                </c:pt>
                <c:pt idx="361">
                  <c:v>1.6390000000000002</c:v>
                </c:pt>
                <c:pt idx="362">
                  <c:v>1.6440000000000001</c:v>
                </c:pt>
                <c:pt idx="363">
                  <c:v>1.649</c:v>
                </c:pt>
                <c:pt idx="364">
                  <c:v>1.6530000000000005</c:v>
                </c:pt>
                <c:pt idx="365">
                  <c:v>1.657</c:v>
                </c:pt>
                <c:pt idx="366">
                  <c:v>1.6630000000000003</c:v>
                </c:pt>
                <c:pt idx="367">
                  <c:v>1.6680000000000001</c:v>
                </c:pt>
                <c:pt idx="368">
                  <c:v>1.6710000000000003</c:v>
                </c:pt>
                <c:pt idx="369">
                  <c:v>1.6760000000000002</c:v>
                </c:pt>
                <c:pt idx="370">
                  <c:v>1.681</c:v>
                </c:pt>
                <c:pt idx="371">
                  <c:v>1.6850000000000005</c:v>
                </c:pt>
                <c:pt idx="372">
                  <c:v>1.6900000000000004</c:v>
                </c:pt>
                <c:pt idx="373">
                  <c:v>1.694</c:v>
                </c:pt>
                <c:pt idx="374">
                  <c:v>1.6989999999999998</c:v>
                </c:pt>
                <c:pt idx="375">
                  <c:v>1.7030000000000003</c:v>
                </c:pt>
                <c:pt idx="376">
                  <c:v>1.7080000000000002</c:v>
                </c:pt>
                <c:pt idx="377">
                  <c:v>1.7119999999999997</c:v>
                </c:pt>
                <c:pt idx="378">
                  <c:v>1.718</c:v>
                </c:pt>
                <c:pt idx="379">
                  <c:v>1.7229999999999999</c:v>
                </c:pt>
                <c:pt idx="380">
                  <c:v>1.7279999999999998</c:v>
                </c:pt>
                <c:pt idx="381">
                  <c:v>1.7320000000000002</c:v>
                </c:pt>
                <c:pt idx="382">
                  <c:v>1.7359999999999998</c:v>
                </c:pt>
                <c:pt idx="383">
                  <c:v>1.7400000000000002</c:v>
                </c:pt>
                <c:pt idx="384">
                  <c:v>1.7439999999999998</c:v>
                </c:pt>
                <c:pt idx="385">
                  <c:v>1.7480000000000002</c:v>
                </c:pt>
                <c:pt idx="386">
                  <c:v>1.7610000000000001</c:v>
                </c:pt>
                <c:pt idx="387">
                  <c:v>1.766</c:v>
                </c:pt>
                <c:pt idx="388">
                  <c:v>1.7709999999999999</c:v>
                </c:pt>
                <c:pt idx="389">
                  <c:v>1.7750000000000004</c:v>
                </c:pt>
                <c:pt idx="390">
                  <c:v>1.7789999999999999</c:v>
                </c:pt>
                <c:pt idx="391">
                  <c:v>1.7830000000000004</c:v>
                </c:pt>
                <c:pt idx="392">
                  <c:v>1.7880000000000003</c:v>
                </c:pt>
                <c:pt idx="393">
                  <c:v>1.7910000000000004</c:v>
                </c:pt>
                <c:pt idx="394">
                  <c:v>1.7949999999999999</c:v>
                </c:pt>
                <c:pt idx="395">
                  <c:v>1.7999999999999998</c:v>
                </c:pt>
                <c:pt idx="396">
                  <c:v>1.8040000000000003</c:v>
                </c:pt>
                <c:pt idx="397">
                  <c:v>1.8079999999999998</c:v>
                </c:pt>
                <c:pt idx="398">
                  <c:v>1.8129999999999997</c:v>
                </c:pt>
                <c:pt idx="399">
                  <c:v>1.8170000000000002</c:v>
                </c:pt>
                <c:pt idx="400">
                  <c:v>1.8209999999999997</c:v>
                </c:pt>
                <c:pt idx="401">
                  <c:v>1.8250000000000002</c:v>
                </c:pt>
                <c:pt idx="402">
                  <c:v>1.8289999999999997</c:v>
                </c:pt>
                <c:pt idx="403">
                  <c:v>1.8340000000000005</c:v>
                </c:pt>
                <c:pt idx="404">
                  <c:v>1.8390000000000004</c:v>
                </c:pt>
                <c:pt idx="405">
                  <c:v>1.843</c:v>
                </c:pt>
                <c:pt idx="406">
                  <c:v>1.8470000000000004</c:v>
                </c:pt>
                <c:pt idx="407">
                  <c:v>1.8520000000000003</c:v>
                </c:pt>
                <c:pt idx="408">
                  <c:v>1.8559999999999999</c:v>
                </c:pt>
                <c:pt idx="409">
                  <c:v>1.8609999999999998</c:v>
                </c:pt>
                <c:pt idx="410">
                  <c:v>1.8650000000000002</c:v>
                </c:pt>
                <c:pt idx="411">
                  <c:v>1.8689999999999998</c:v>
                </c:pt>
                <c:pt idx="412">
                  <c:v>1.8760000000000003</c:v>
                </c:pt>
                <c:pt idx="413">
                  <c:v>1.8810000000000002</c:v>
                </c:pt>
                <c:pt idx="414">
                  <c:v>1.8849999999999998</c:v>
                </c:pt>
                <c:pt idx="415">
                  <c:v>1.8890000000000002</c:v>
                </c:pt>
                <c:pt idx="416">
                  <c:v>1.8929999999999998</c:v>
                </c:pt>
                <c:pt idx="417">
                  <c:v>1.899</c:v>
                </c:pt>
                <c:pt idx="418">
                  <c:v>1.9020000000000001</c:v>
                </c:pt>
                <c:pt idx="419">
                  <c:v>1.9059999999999997</c:v>
                </c:pt>
                <c:pt idx="420">
                  <c:v>1.9100000000000001</c:v>
                </c:pt>
                <c:pt idx="421">
                  <c:v>1.9139999999999997</c:v>
                </c:pt>
                <c:pt idx="422">
                  <c:v>1.9180000000000001</c:v>
                </c:pt>
                <c:pt idx="423">
                  <c:v>1.9210000000000003</c:v>
                </c:pt>
                <c:pt idx="424">
                  <c:v>1.9249999999999998</c:v>
                </c:pt>
                <c:pt idx="425">
                  <c:v>1.9290000000000003</c:v>
                </c:pt>
                <c:pt idx="426">
                  <c:v>1.9329999999999998</c:v>
                </c:pt>
                <c:pt idx="427">
                  <c:v>1.9370000000000003</c:v>
                </c:pt>
                <c:pt idx="428">
                  <c:v>1.9409999999999998</c:v>
                </c:pt>
                <c:pt idx="429">
                  <c:v>1.9450000000000003</c:v>
                </c:pt>
                <c:pt idx="430">
                  <c:v>1.9489999999999998</c:v>
                </c:pt>
                <c:pt idx="431">
                  <c:v>1.9530000000000003</c:v>
                </c:pt>
                <c:pt idx="432">
                  <c:v>1.9569999999999999</c:v>
                </c:pt>
                <c:pt idx="433">
                  <c:v>1.9630000000000001</c:v>
                </c:pt>
                <c:pt idx="434">
                  <c:v>1.9660000000000002</c:v>
                </c:pt>
                <c:pt idx="435">
                  <c:v>1.9710000000000001</c:v>
                </c:pt>
                <c:pt idx="436">
                  <c:v>1.9830000000000005</c:v>
                </c:pt>
                <c:pt idx="437">
                  <c:v>1.9870000000000001</c:v>
                </c:pt>
                <c:pt idx="438">
                  <c:v>1.9910000000000005</c:v>
                </c:pt>
                <c:pt idx="439">
                  <c:v>1.9950000000000001</c:v>
                </c:pt>
                <c:pt idx="440">
                  <c:v>1.9990000000000006</c:v>
                </c:pt>
                <c:pt idx="441">
                  <c:v>2.0030000000000001</c:v>
                </c:pt>
                <c:pt idx="442">
                  <c:v>2.0070000000000006</c:v>
                </c:pt>
                <c:pt idx="443">
                  <c:v>2.0110000000000001</c:v>
                </c:pt>
                <c:pt idx="444">
                  <c:v>2.0150000000000006</c:v>
                </c:pt>
                <c:pt idx="445">
                  <c:v>2.0200000000000005</c:v>
                </c:pt>
                <c:pt idx="446">
                  <c:v>2.024</c:v>
                </c:pt>
                <c:pt idx="447">
                  <c:v>2.0280000000000005</c:v>
                </c:pt>
                <c:pt idx="448">
                  <c:v>2.032</c:v>
                </c:pt>
                <c:pt idx="449">
                  <c:v>2.0360000000000005</c:v>
                </c:pt>
                <c:pt idx="450">
                  <c:v>2.0419999999999998</c:v>
                </c:pt>
                <c:pt idx="451">
                  <c:v>2.0460000000000003</c:v>
                </c:pt>
                <c:pt idx="452">
                  <c:v>2.0499999999999998</c:v>
                </c:pt>
                <c:pt idx="453">
                  <c:v>2.0540000000000003</c:v>
                </c:pt>
                <c:pt idx="454">
                  <c:v>2.0579999999999998</c:v>
                </c:pt>
                <c:pt idx="455">
                  <c:v>2.0620000000000003</c:v>
                </c:pt>
                <c:pt idx="456">
                  <c:v>2.0659999999999998</c:v>
                </c:pt>
                <c:pt idx="457">
                  <c:v>2.0700000000000003</c:v>
                </c:pt>
                <c:pt idx="458">
                  <c:v>2.0739999999999998</c:v>
                </c:pt>
                <c:pt idx="459">
                  <c:v>2.0780000000000003</c:v>
                </c:pt>
                <c:pt idx="460">
                  <c:v>2.0819999999999999</c:v>
                </c:pt>
                <c:pt idx="461">
                  <c:v>2.0860000000000003</c:v>
                </c:pt>
                <c:pt idx="462">
                  <c:v>2.09</c:v>
                </c:pt>
                <c:pt idx="463">
                  <c:v>2.0940000000000003</c:v>
                </c:pt>
                <c:pt idx="464">
                  <c:v>2.0979999999999999</c:v>
                </c:pt>
                <c:pt idx="465">
                  <c:v>2.1020000000000003</c:v>
                </c:pt>
                <c:pt idx="466">
                  <c:v>2.1059999999999999</c:v>
                </c:pt>
                <c:pt idx="467">
                  <c:v>2.1100000000000003</c:v>
                </c:pt>
                <c:pt idx="468">
                  <c:v>2.1139999999999999</c:v>
                </c:pt>
                <c:pt idx="469">
                  <c:v>2.1189999999999998</c:v>
                </c:pt>
                <c:pt idx="470">
                  <c:v>2.1219999999999999</c:v>
                </c:pt>
                <c:pt idx="471">
                  <c:v>2.1260000000000003</c:v>
                </c:pt>
                <c:pt idx="472">
                  <c:v>2.1310000000000002</c:v>
                </c:pt>
                <c:pt idx="473">
                  <c:v>2.1340000000000003</c:v>
                </c:pt>
                <c:pt idx="474">
                  <c:v>2.1390000000000002</c:v>
                </c:pt>
                <c:pt idx="475">
                  <c:v>2.1429999999999998</c:v>
                </c:pt>
                <c:pt idx="476">
                  <c:v>2.149</c:v>
                </c:pt>
                <c:pt idx="477">
                  <c:v>2.1530000000000005</c:v>
                </c:pt>
                <c:pt idx="478">
                  <c:v>2.1580000000000004</c:v>
                </c:pt>
                <c:pt idx="479">
                  <c:v>2.1619999999999999</c:v>
                </c:pt>
                <c:pt idx="480">
                  <c:v>2.1680000000000001</c:v>
                </c:pt>
                <c:pt idx="481">
                  <c:v>2.173</c:v>
                </c:pt>
                <c:pt idx="482">
                  <c:v>2.1779999999999999</c:v>
                </c:pt>
                <c:pt idx="483">
                  <c:v>2.1840000000000002</c:v>
                </c:pt>
                <c:pt idx="484">
                  <c:v>2.1879999999999997</c:v>
                </c:pt>
                <c:pt idx="485">
                  <c:v>2.1930000000000005</c:v>
                </c:pt>
                <c:pt idx="486">
                  <c:v>2.1970000000000001</c:v>
                </c:pt>
                <c:pt idx="487">
                  <c:v>2.2010000000000005</c:v>
                </c:pt>
                <c:pt idx="488">
                  <c:v>2.2050000000000001</c:v>
                </c:pt>
                <c:pt idx="489">
                  <c:v>2.2090000000000005</c:v>
                </c:pt>
                <c:pt idx="490">
                  <c:v>2.2140000000000004</c:v>
                </c:pt>
                <c:pt idx="491">
                  <c:v>2.218</c:v>
                </c:pt>
                <c:pt idx="492">
                  <c:v>2.2220000000000004</c:v>
                </c:pt>
                <c:pt idx="493">
                  <c:v>2.226</c:v>
                </c:pt>
                <c:pt idx="494">
                  <c:v>2.2300000000000004</c:v>
                </c:pt>
                <c:pt idx="495">
                  <c:v>2.234</c:v>
                </c:pt>
                <c:pt idx="496">
                  <c:v>2.2389999999999999</c:v>
                </c:pt>
                <c:pt idx="497">
                  <c:v>2.242</c:v>
                </c:pt>
                <c:pt idx="498">
                  <c:v>2.2460000000000004</c:v>
                </c:pt>
                <c:pt idx="499">
                  <c:v>2.25</c:v>
                </c:pt>
                <c:pt idx="500">
                  <c:v>2.2530000000000001</c:v>
                </c:pt>
                <c:pt idx="501">
                  <c:v>2.2590000000000003</c:v>
                </c:pt>
                <c:pt idx="502">
                  <c:v>2.2629999999999999</c:v>
                </c:pt>
                <c:pt idx="503">
                  <c:v>2.2679999999999998</c:v>
                </c:pt>
                <c:pt idx="504">
                  <c:v>2.274</c:v>
                </c:pt>
                <c:pt idx="505">
                  <c:v>2.2789999999999999</c:v>
                </c:pt>
                <c:pt idx="506">
                  <c:v>2.2839999999999998</c:v>
                </c:pt>
                <c:pt idx="507">
                  <c:v>2.2889999999999997</c:v>
                </c:pt>
                <c:pt idx="508">
                  <c:v>2.2940000000000005</c:v>
                </c:pt>
                <c:pt idx="509">
                  <c:v>2.2990000000000004</c:v>
                </c:pt>
                <c:pt idx="510">
                  <c:v>2.3049999999999997</c:v>
                </c:pt>
                <c:pt idx="511">
                  <c:v>2.3100000000000005</c:v>
                </c:pt>
                <c:pt idx="512">
                  <c:v>2.3170000000000002</c:v>
                </c:pt>
                <c:pt idx="513">
                  <c:v>2.3230000000000004</c:v>
                </c:pt>
                <c:pt idx="514">
                  <c:v>2.3289999999999997</c:v>
                </c:pt>
                <c:pt idx="515">
                  <c:v>2.335</c:v>
                </c:pt>
                <c:pt idx="516">
                  <c:v>2.3410000000000002</c:v>
                </c:pt>
                <c:pt idx="517">
                  <c:v>2.3449999999999998</c:v>
                </c:pt>
                <c:pt idx="518">
                  <c:v>2.3490000000000002</c:v>
                </c:pt>
                <c:pt idx="519">
                  <c:v>2.3529999999999998</c:v>
                </c:pt>
                <c:pt idx="520">
                  <c:v>2.359</c:v>
                </c:pt>
                <c:pt idx="521">
                  <c:v>2.3639999999999999</c:v>
                </c:pt>
                <c:pt idx="522">
                  <c:v>2.3680000000000003</c:v>
                </c:pt>
                <c:pt idx="523">
                  <c:v>2.3730000000000002</c:v>
                </c:pt>
                <c:pt idx="524">
                  <c:v>2.3769999999999998</c:v>
                </c:pt>
                <c:pt idx="525">
                  <c:v>2.3820000000000006</c:v>
                </c:pt>
                <c:pt idx="526">
                  <c:v>2.3879999999999999</c:v>
                </c:pt>
                <c:pt idx="527">
                  <c:v>2.3920000000000003</c:v>
                </c:pt>
                <c:pt idx="528">
                  <c:v>2.3959999999999999</c:v>
                </c:pt>
                <c:pt idx="529">
                  <c:v>2.4000000000000004</c:v>
                </c:pt>
                <c:pt idx="530">
                  <c:v>2.4059999999999997</c:v>
                </c:pt>
                <c:pt idx="531">
                  <c:v>2.4130000000000003</c:v>
                </c:pt>
                <c:pt idx="532">
                  <c:v>2.4169999999999998</c:v>
                </c:pt>
                <c:pt idx="533">
                  <c:v>2.4219999999999997</c:v>
                </c:pt>
                <c:pt idx="534">
                  <c:v>2.4260000000000002</c:v>
                </c:pt>
                <c:pt idx="535">
                  <c:v>2.431</c:v>
                </c:pt>
                <c:pt idx="536">
                  <c:v>2.4350000000000005</c:v>
                </c:pt>
                <c:pt idx="537">
                  <c:v>2.4390000000000001</c:v>
                </c:pt>
                <c:pt idx="538">
                  <c:v>2.4430000000000005</c:v>
                </c:pt>
                <c:pt idx="539">
                  <c:v>2.4480000000000004</c:v>
                </c:pt>
                <c:pt idx="540">
                  <c:v>2.452</c:v>
                </c:pt>
                <c:pt idx="541">
                  <c:v>2.4580000000000002</c:v>
                </c:pt>
                <c:pt idx="542">
                  <c:v>2.4619999999999997</c:v>
                </c:pt>
                <c:pt idx="543">
                  <c:v>2.468</c:v>
                </c:pt>
                <c:pt idx="544">
                  <c:v>2.4720000000000004</c:v>
                </c:pt>
                <c:pt idx="545">
                  <c:v>2.476</c:v>
                </c:pt>
                <c:pt idx="546">
                  <c:v>2.4809999999999999</c:v>
                </c:pt>
                <c:pt idx="547">
                  <c:v>2.4850000000000003</c:v>
                </c:pt>
                <c:pt idx="548">
                  <c:v>2.4889999999999999</c:v>
                </c:pt>
                <c:pt idx="549">
                  <c:v>2.4939999999999998</c:v>
                </c:pt>
                <c:pt idx="550">
                  <c:v>2.4980000000000002</c:v>
                </c:pt>
                <c:pt idx="551">
                  <c:v>2.5040000000000004</c:v>
                </c:pt>
                <c:pt idx="552">
                  <c:v>2.5099999999999998</c:v>
                </c:pt>
                <c:pt idx="553">
                  <c:v>2.5150000000000006</c:v>
                </c:pt>
                <c:pt idx="554">
                  <c:v>2.5209999999999999</c:v>
                </c:pt>
                <c:pt idx="555">
                  <c:v>2.5259999999999998</c:v>
                </c:pt>
                <c:pt idx="556">
                  <c:v>2.532</c:v>
                </c:pt>
                <c:pt idx="557">
                  <c:v>2.5360000000000005</c:v>
                </c:pt>
                <c:pt idx="558">
                  <c:v>2.54</c:v>
                </c:pt>
                <c:pt idx="559">
                  <c:v>2.5440000000000005</c:v>
                </c:pt>
                <c:pt idx="560">
                  <c:v>2.5510000000000002</c:v>
                </c:pt>
                <c:pt idx="561">
                  <c:v>2.5549999999999997</c:v>
                </c:pt>
                <c:pt idx="562">
                  <c:v>2.5590000000000002</c:v>
                </c:pt>
                <c:pt idx="563">
                  <c:v>2.5640000000000001</c:v>
                </c:pt>
                <c:pt idx="564">
                  <c:v>2.5680000000000005</c:v>
                </c:pt>
                <c:pt idx="565">
                  <c:v>2.5720000000000001</c:v>
                </c:pt>
                <c:pt idx="566">
                  <c:v>2.5760000000000005</c:v>
                </c:pt>
                <c:pt idx="567">
                  <c:v>2.5810000000000004</c:v>
                </c:pt>
                <c:pt idx="568">
                  <c:v>2.585</c:v>
                </c:pt>
                <c:pt idx="569">
                  <c:v>2.59</c:v>
                </c:pt>
                <c:pt idx="570">
                  <c:v>2.5949999999999998</c:v>
                </c:pt>
                <c:pt idx="571">
                  <c:v>2.5990000000000002</c:v>
                </c:pt>
                <c:pt idx="572">
                  <c:v>2.6029999999999998</c:v>
                </c:pt>
                <c:pt idx="573">
                  <c:v>2.6080000000000005</c:v>
                </c:pt>
                <c:pt idx="574">
                  <c:v>2.6120000000000001</c:v>
                </c:pt>
                <c:pt idx="575">
                  <c:v>2.6160000000000005</c:v>
                </c:pt>
                <c:pt idx="576">
                  <c:v>2.6210000000000004</c:v>
                </c:pt>
                <c:pt idx="577">
                  <c:v>2.6260000000000003</c:v>
                </c:pt>
                <c:pt idx="578">
                  <c:v>2.63</c:v>
                </c:pt>
                <c:pt idx="579">
                  <c:v>2.6340000000000003</c:v>
                </c:pt>
                <c:pt idx="580">
                  <c:v>2.6390000000000002</c:v>
                </c:pt>
                <c:pt idx="581">
                  <c:v>2.6509999999999998</c:v>
                </c:pt>
                <c:pt idx="582">
                  <c:v>2.657</c:v>
                </c:pt>
                <c:pt idx="583">
                  <c:v>2.6610000000000005</c:v>
                </c:pt>
                <c:pt idx="584">
                  <c:v>2.6660000000000004</c:v>
                </c:pt>
                <c:pt idx="585">
                  <c:v>2.67</c:v>
                </c:pt>
                <c:pt idx="586">
                  <c:v>2.6740000000000004</c:v>
                </c:pt>
                <c:pt idx="587">
                  <c:v>2.6790000000000003</c:v>
                </c:pt>
                <c:pt idx="588">
                  <c:v>2.6829999999999998</c:v>
                </c:pt>
                <c:pt idx="589">
                  <c:v>2.6870000000000003</c:v>
                </c:pt>
                <c:pt idx="590">
                  <c:v>2.6909999999999998</c:v>
                </c:pt>
                <c:pt idx="591">
                  <c:v>2.6959999999999997</c:v>
                </c:pt>
                <c:pt idx="592">
                  <c:v>2.7010000000000005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2.7160000000000002</c:v>
                </c:pt>
                <c:pt idx="596">
                  <c:v>2.7240000000000002</c:v>
                </c:pt>
                <c:pt idx="597">
                  <c:v>2.7309999999999999</c:v>
                </c:pt>
                <c:pt idx="598">
                  <c:v>2.7359999999999998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2.7540000000000004</c:v>
                </c:pt>
                <c:pt idx="602">
                  <c:v>2.7590000000000003</c:v>
                </c:pt>
                <c:pt idx="603">
                  <c:v>2.7629999999999999</c:v>
                </c:pt>
                <c:pt idx="604">
                  <c:v>2.7670000000000003</c:v>
                </c:pt>
                <c:pt idx="605">
                  <c:v>2.7720000000000002</c:v>
                </c:pt>
                <c:pt idx="606">
                  <c:v>2.7770000000000001</c:v>
                </c:pt>
                <c:pt idx="607">
                  <c:v>2.7809999999999997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2.7940000000000005</c:v>
                </c:pt>
                <c:pt idx="611">
                  <c:v>2.7990000000000004</c:v>
                </c:pt>
                <c:pt idx="612">
                  <c:v>2.8029999999999999</c:v>
                </c:pt>
                <c:pt idx="613">
                  <c:v>2.8079999999999998</c:v>
                </c:pt>
                <c:pt idx="614">
                  <c:v>2.8120000000000003</c:v>
                </c:pt>
                <c:pt idx="615">
                  <c:v>2.8159999999999998</c:v>
                </c:pt>
                <c:pt idx="616">
                  <c:v>2.8209999999999997</c:v>
                </c:pt>
                <c:pt idx="617">
                  <c:v>2.8250000000000002</c:v>
                </c:pt>
                <c:pt idx="618">
                  <c:v>2.8289999999999997</c:v>
                </c:pt>
                <c:pt idx="619">
                  <c:v>2.8340000000000005</c:v>
                </c:pt>
                <c:pt idx="620">
                  <c:v>2.8390000000000004</c:v>
                </c:pt>
                <c:pt idx="621">
                  <c:v>2.843</c:v>
                </c:pt>
                <c:pt idx="622">
                  <c:v>2.8490000000000002</c:v>
                </c:pt>
                <c:pt idx="623">
                  <c:v>2.8540000000000001</c:v>
                </c:pt>
                <c:pt idx="624">
                  <c:v>2.859</c:v>
                </c:pt>
                <c:pt idx="625">
                  <c:v>2.8630000000000004</c:v>
                </c:pt>
                <c:pt idx="626">
                  <c:v>2.867</c:v>
                </c:pt>
                <c:pt idx="627">
                  <c:v>2.8719999999999999</c:v>
                </c:pt>
                <c:pt idx="628">
                  <c:v>2.8790000000000004</c:v>
                </c:pt>
                <c:pt idx="629">
                  <c:v>2.883</c:v>
                </c:pt>
                <c:pt idx="630">
                  <c:v>2.8870000000000005</c:v>
                </c:pt>
                <c:pt idx="631">
                  <c:v>2.8920000000000003</c:v>
                </c:pt>
                <c:pt idx="632">
                  <c:v>2.8959999999999999</c:v>
                </c:pt>
                <c:pt idx="633">
                  <c:v>2.9009999999999998</c:v>
                </c:pt>
                <c:pt idx="634">
                  <c:v>2.9059999999999997</c:v>
                </c:pt>
                <c:pt idx="635">
                  <c:v>2.91</c:v>
                </c:pt>
                <c:pt idx="636">
                  <c:v>2.9139999999999997</c:v>
                </c:pt>
                <c:pt idx="637">
                  <c:v>2.9190000000000005</c:v>
                </c:pt>
                <c:pt idx="638">
                  <c:v>2.923</c:v>
                </c:pt>
                <c:pt idx="639">
                  <c:v>2.9290000000000003</c:v>
                </c:pt>
                <c:pt idx="640">
                  <c:v>2.9329999999999998</c:v>
                </c:pt>
                <c:pt idx="641">
                  <c:v>2.9379999999999997</c:v>
                </c:pt>
                <c:pt idx="642">
                  <c:v>2.9420000000000002</c:v>
                </c:pt>
                <c:pt idx="643">
                  <c:v>2.9459999999999997</c:v>
                </c:pt>
                <c:pt idx="644">
                  <c:v>2.95</c:v>
                </c:pt>
                <c:pt idx="645">
                  <c:v>2.9539999999999997</c:v>
                </c:pt>
                <c:pt idx="646">
                  <c:v>2.9590000000000005</c:v>
                </c:pt>
                <c:pt idx="647">
                  <c:v>2.9630000000000001</c:v>
                </c:pt>
                <c:pt idx="648">
                  <c:v>2.9670000000000005</c:v>
                </c:pt>
                <c:pt idx="649">
                  <c:v>2.9729999999999999</c:v>
                </c:pt>
                <c:pt idx="650">
                  <c:v>2.9779999999999998</c:v>
                </c:pt>
                <c:pt idx="651">
                  <c:v>2.9820000000000002</c:v>
                </c:pt>
                <c:pt idx="652">
                  <c:v>2.9870000000000001</c:v>
                </c:pt>
                <c:pt idx="653">
                  <c:v>2.992</c:v>
                </c:pt>
                <c:pt idx="654">
                  <c:v>2.9960000000000004</c:v>
                </c:pt>
                <c:pt idx="655">
                  <c:v>3.0090000000000003</c:v>
                </c:pt>
                <c:pt idx="656">
                  <c:v>3.0140000000000002</c:v>
                </c:pt>
                <c:pt idx="657">
                  <c:v>3.0190000000000001</c:v>
                </c:pt>
                <c:pt idx="658">
                  <c:v>3.0229999999999997</c:v>
                </c:pt>
                <c:pt idx="659">
                  <c:v>3.0289999999999999</c:v>
                </c:pt>
                <c:pt idx="660">
                  <c:v>3.0330000000000004</c:v>
                </c:pt>
                <c:pt idx="661">
                  <c:v>3.0380000000000003</c:v>
                </c:pt>
                <c:pt idx="662">
                  <c:v>3.0430000000000001</c:v>
                </c:pt>
                <c:pt idx="663">
                  <c:v>3.048</c:v>
                </c:pt>
                <c:pt idx="664">
                  <c:v>3.0520000000000005</c:v>
                </c:pt>
                <c:pt idx="665">
                  <c:v>3.0570000000000004</c:v>
                </c:pt>
                <c:pt idx="666">
                  <c:v>3.0609999999999999</c:v>
                </c:pt>
                <c:pt idx="667">
                  <c:v>3.0650000000000004</c:v>
                </c:pt>
                <c:pt idx="668">
                  <c:v>3.0700000000000003</c:v>
                </c:pt>
                <c:pt idx="669">
                  <c:v>3.077</c:v>
                </c:pt>
                <c:pt idx="670">
                  <c:v>3.0810000000000004</c:v>
                </c:pt>
                <c:pt idx="671">
                  <c:v>3.085</c:v>
                </c:pt>
                <c:pt idx="672">
                  <c:v>3.0910000000000002</c:v>
                </c:pt>
                <c:pt idx="673">
                  <c:v>3.0949999999999998</c:v>
                </c:pt>
                <c:pt idx="674">
                  <c:v>3.0990000000000002</c:v>
                </c:pt>
                <c:pt idx="675">
                  <c:v>3.1029999999999998</c:v>
                </c:pt>
                <c:pt idx="676">
                  <c:v>3.1080000000000005</c:v>
                </c:pt>
                <c:pt idx="677">
                  <c:v>3.1120000000000001</c:v>
                </c:pt>
                <c:pt idx="678">
                  <c:v>3.1160000000000005</c:v>
                </c:pt>
                <c:pt idx="679">
                  <c:v>3.1240000000000006</c:v>
                </c:pt>
                <c:pt idx="680">
                  <c:v>3.1290000000000004</c:v>
                </c:pt>
                <c:pt idx="681">
                  <c:v>3.133</c:v>
                </c:pt>
                <c:pt idx="682">
                  <c:v>3.1379999999999999</c:v>
                </c:pt>
                <c:pt idx="683">
                  <c:v>3.1420000000000003</c:v>
                </c:pt>
                <c:pt idx="684">
                  <c:v>3.1459999999999999</c:v>
                </c:pt>
                <c:pt idx="685">
                  <c:v>3.1520000000000001</c:v>
                </c:pt>
                <c:pt idx="686">
                  <c:v>3.1559999999999997</c:v>
                </c:pt>
                <c:pt idx="687">
                  <c:v>3.1610000000000005</c:v>
                </c:pt>
                <c:pt idx="688">
                  <c:v>3.165</c:v>
                </c:pt>
                <c:pt idx="689">
                  <c:v>3.1719999999999997</c:v>
                </c:pt>
                <c:pt idx="690">
                  <c:v>3.1770000000000005</c:v>
                </c:pt>
                <c:pt idx="691">
                  <c:v>3.181</c:v>
                </c:pt>
                <c:pt idx="692">
                  <c:v>3.1859999999999999</c:v>
                </c:pt>
                <c:pt idx="693">
                  <c:v>3.1900000000000004</c:v>
                </c:pt>
                <c:pt idx="694">
                  <c:v>3.1950000000000003</c:v>
                </c:pt>
                <c:pt idx="695">
                  <c:v>3.1989999999999998</c:v>
                </c:pt>
                <c:pt idx="696">
                  <c:v>3.2039999999999997</c:v>
                </c:pt>
                <c:pt idx="697">
                  <c:v>3.21</c:v>
                </c:pt>
                <c:pt idx="698">
                  <c:v>3.2140000000000004</c:v>
                </c:pt>
                <c:pt idx="699">
                  <c:v>3.2190000000000003</c:v>
                </c:pt>
                <c:pt idx="700">
                  <c:v>3.2229999999999999</c:v>
                </c:pt>
                <c:pt idx="701">
                  <c:v>3.2270000000000003</c:v>
                </c:pt>
                <c:pt idx="702">
                  <c:v>3.2330000000000005</c:v>
                </c:pt>
                <c:pt idx="703">
                  <c:v>3.2380000000000004</c:v>
                </c:pt>
                <c:pt idx="704">
                  <c:v>3.2430000000000003</c:v>
                </c:pt>
                <c:pt idx="705">
                  <c:v>3.2469999999999999</c:v>
                </c:pt>
                <c:pt idx="706">
                  <c:v>3.2519999999999998</c:v>
                </c:pt>
                <c:pt idx="707">
                  <c:v>3.2570000000000006</c:v>
                </c:pt>
                <c:pt idx="708">
                  <c:v>3.2610000000000001</c:v>
                </c:pt>
                <c:pt idx="709">
                  <c:v>3.266</c:v>
                </c:pt>
                <c:pt idx="710">
                  <c:v>3.2700000000000005</c:v>
                </c:pt>
                <c:pt idx="711">
                  <c:v>3.274</c:v>
                </c:pt>
                <c:pt idx="712">
                  <c:v>3.2789999999999999</c:v>
                </c:pt>
                <c:pt idx="713">
                  <c:v>3.2830000000000004</c:v>
                </c:pt>
                <c:pt idx="714">
                  <c:v>3.2880000000000003</c:v>
                </c:pt>
                <c:pt idx="715">
                  <c:v>3.2919999999999998</c:v>
                </c:pt>
                <c:pt idx="716">
                  <c:v>3.2960000000000003</c:v>
                </c:pt>
                <c:pt idx="717">
                  <c:v>3.3010000000000002</c:v>
                </c:pt>
                <c:pt idx="718">
                  <c:v>3.3049999999999997</c:v>
                </c:pt>
                <c:pt idx="719">
                  <c:v>3.3090000000000002</c:v>
                </c:pt>
                <c:pt idx="720">
                  <c:v>3.3129999999999997</c:v>
                </c:pt>
                <c:pt idx="721">
                  <c:v>3.3180000000000005</c:v>
                </c:pt>
                <c:pt idx="722">
                  <c:v>3.33</c:v>
                </c:pt>
                <c:pt idx="723">
                  <c:v>3.3369999999999997</c:v>
                </c:pt>
                <c:pt idx="724">
                  <c:v>3.3449999999999998</c:v>
                </c:pt>
                <c:pt idx="725">
                  <c:v>3.3550000000000004</c:v>
                </c:pt>
                <c:pt idx="726">
                  <c:v>3.3609999999999998</c:v>
                </c:pt>
                <c:pt idx="727">
                  <c:v>3.367</c:v>
                </c:pt>
                <c:pt idx="728">
                  <c:v>3.3760000000000003</c:v>
                </c:pt>
                <c:pt idx="729">
                  <c:v>3.3820000000000006</c:v>
                </c:pt>
                <c:pt idx="730">
                  <c:v>3.3860000000000001</c:v>
                </c:pt>
                <c:pt idx="731">
                  <c:v>3.391</c:v>
                </c:pt>
                <c:pt idx="732">
                  <c:v>3.3959999999999999</c:v>
                </c:pt>
                <c:pt idx="733">
                  <c:v>3.4000000000000004</c:v>
                </c:pt>
                <c:pt idx="734">
                  <c:v>3.4059999999999997</c:v>
                </c:pt>
                <c:pt idx="735">
                  <c:v>3.4110000000000005</c:v>
                </c:pt>
                <c:pt idx="736">
                  <c:v>3.4160000000000004</c:v>
                </c:pt>
                <c:pt idx="737">
                  <c:v>3.423</c:v>
                </c:pt>
                <c:pt idx="738">
                  <c:v>3.4290000000000003</c:v>
                </c:pt>
                <c:pt idx="739">
                  <c:v>3.4329999999999998</c:v>
                </c:pt>
                <c:pt idx="740">
                  <c:v>3.4379999999999997</c:v>
                </c:pt>
                <c:pt idx="741">
                  <c:v>3.4420000000000002</c:v>
                </c:pt>
                <c:pt idx="742">
                  <c:v>3.4459999999999997</c:v>
                </c:pt>
                <c:pt idx="743">
                  <c:v>3.4510000000000005</c:v>
                </c:pt>
                <c:pt idx="744">
                  <c:v>3.4550000000000001</c:v>
                </c:pt>
                <c:pt idx="745">
                  <c:v>3.4590000000000005</c:v>
                </c:pt>
                <c:pt idx="746">
                  <c:v>3.4630000000000001</c:v>
                </c:pt>
                <c:pt idx="747">
                  <c:v>3.4690000000000003</c:v>
                </c:pt>
                <c:pt idx="748">
                  <c:v>3.4729999999999999</c:v>
                </c:pt>
                <c:pt idx="749">
                  <c:v>3.4770000000000003</c:v>
                </c:pt>
                <c:pt idx="750">
                  <c:v>3.4830000000000005</c:v>
                </c:pt>
                <c:pt idx="751">
                  <c:v>3.4880000000000004</c:v>
                </c:pt>
                <c:pt idx="752">
                  <c:v>3.492</c:v>
                </c:pt>
                <c:pt idx="753">
                  <c:v>3.4960000000000004</c:v>
                </c:pt>
                <c:pt idx="754">
                  <c:v>3.5010000000000003</c:v>
                </c:pt>
                <c:pt idx="755">
                  <c:v>3.5049999999999999</c:v>
                </c:pt>
                <c:pt idx="756">
                  <c:v>3.5090000000000003</c:v>
                </c:pt>
                <c:pt idx="757">
                  <c:v>3.5129999999999999</c:v>
                </c:pt>
                <c:pt idx="758">
                  <c:v>3.5179999999999998</c:v>
                </c:pt>
                <c:pt idx="759">
                  <c:v>3.5259999999999998</c:v>
                </c:pt>
                <c:pt idx="760">
                  <c:v>3.5309999999999997</c:v>
                </c:pt>
                <c:pt idx="761">
                  <c:v>3.5350000000000001</c:v>
                </c:pt>
                <c:pt idx="762">
                  <c:v>3.5419999999999998</c:v>
                </c:pt>
                <c:pt idx="763">
                  <c:v>3.5460000000000003</c:v>
                </c:pt>
                <c:pt idx="764">
                  <c:v>3.5510000000000002</c:v>
                </c:pt>
                <c:pt idx="765">
                  <c:v>3.5549999999999997</c:v>
                </c:pt>
                <c:pt idx="766">
                  <c:v>3.5590000000000002</c:v>
                </c:pt>
                <c:pt idx="767">
                  <c:v>3.5640000000000001</c:v>
                </c:pt>
                <c:pt idx="768">
                  <c:v>3.5680000000000005</c:v>
                </c:pt>
                <c:pt idx="769">
                  <c:v>3.5730000000000004</c:v>
                </c:pt>
                <c:pt idx="770">
                  <c:v>3.5780000000000003</c:v>
                </c:pt>
                <c:pt idx="771">
                  <c:v>3.5840000000000005</c:v>
                </c:pt>
                <c:pt idx="772">
                  <c:v>3.5890000000000004</c:v>
                </c:pt>
                <c:pt idx="773">
                  <c:v>3.593</c:v>
                </c:pt>
                <c:pt idx="774">
                  <c:v>3.5990000000000002</c:v>
                </c:pt>
                <c:pt idx="775">
                  <c:v>3.6059999999999999</c:v>
                </c:pt>
                <c:pt idx="776">
                  <c:v>3.6100000000000003</c:v>
                </c:pt>
                <c:pt idx="777">
                  <c:v>3.6150000000000002</c:v>
                </c:pt>
                <c:pt idx="778">
                  <c:v>3.6210000000000004</c:v>
                </c:pt>
                <c:pt idx="779">
                  <c:v>3.625</c:v>
                </c:pt>
                <c:pt idx="780">
                  <c:v>3.63</c:v>
                </c:pt>
                <c:pt idx="781">
                  <c:v>3.6360000000000001</c:v>
                </c:pt>
                <c:pt idx="782">
                  <c:v>3.6400000000000006</c:v>
                </c:pt>
                <c:pt idx="783">
                  <c:v>3.6440000000000001</c:v>
                </c:pt>
                <c:pt idx="784">
                  <c:v>3.649</c:v>
                </c:pt>
                <c:pt idx="785">
                  <c:v>3.6530000000000005</c:v>
                </c:pt>
                <c:pt idx="786">
                  <c:v>3.6589999999999998</c:v>
                </c:pt>
                <c:pt idx="787">
                  <c:v>3.6630000000000003</c:v>
                </c:pt>
                <c:pt idx="788">
                  <c:v>3.6690000000000005</c:v>
                </c:pt>
                <c:pt idx="789">
                  <c:v>3.673</c:v>
                </c:pt>
                <c:pt idx="790">
                  <c:v>3.6779999999999999</c:v>
                </c:pt>
                <c:pt idx="791">
                  <c:v>3.6820000000000004</c:v>
                </c:pt>
                <c:pt idx="792">
                  <c:v>3.6859999999999999</c:v>
                </c:pt>
                <c:pt idx="793">
                  <c:v>3.6909999999999998</c:v>
                </c:pt>
                <c:pt idx="794">
                  <c:v>3.6950000000000003</c:v>
                </c:pt>
                <c:pt idx="795">
                  <c:v>3.6989999999999998</c:v>
                </c:pt>
                <c:pt idx="796">
                  <c:v>3.7030000000000003</c:v>
                </c:pt>
                <c:pt idx="797">
                  <c:v>3.7090000000000005</c:v>
                </c:pt>
                <c:pt idx="798">
                  <c:v>3.7130000000000001</c:v>
                </c:pt>
                <c:pt idx="799">
                  <c:v>3.7170000000000005</c:v>
                </c:pt>
                <c:pt idx="800">
                  <c:v>3.7240000000000002</c:v>
                </c:pt>
                <c:pt idx="801">
                  <c:v>3.7290000000000001</c:v>
                </c:pt>
                <c:pt idx="802">
                  <c:v>3.7330000000000005</c:v>
                </c:pt>
                <c:pt idx="803">
                  <c:v>3.7450000000000001</c:v>
                </c:pt>
                <c:pt idx="804">
                  <c:v>3.75</c:v>
                </c:pt>
                <c:pt idx="805">
                  <c:v>3.7650000000000006</c:v>
                </c:pt>
                <c:pt idx="806">
                  <c:v>3.7709999999999999</c:v>
                </c:pt>
                <c:pt idx="807">
                  <c:v>3.7800000000000002</c:v>
                </c:pt>
                <c:pt idx="808">
                  <c:v>3.7869999999999999</c:v>
                </c:pt>
                <c:pt idx="809">
                  <c:v>3.7960000000000003</c:v>
                </c:pt>
                <c:pt idx="810">
                  <c:v>3.8020000000000005</c:v>
                </c:pt>
                <c:pt idx="811">
                  <c:v>3.8120000000000003</c:v>
                </c:pt>
                <c:pt idx="812">
                  <c:v>3.819</c:v>
                </c:pt>
                <c:pt idx="813">
                  <c:v>3.8239999999999998</c:v>
                </c:pt>
                <c:pt idx="814">
                  <c:v>3.8289999999999997</c:v>
                </c:pt>
                <c:pt idx="815">
                  <c:v>3.8340000000000005</c:v>
                </c:pt>
                <c:pt idx="816">
                  <c:v>3.8390000000000004</c:v>
                </c:pt>
                <c:pt idx="817">
                  <c:v>3.843</c:v>
                </c:pt>
                <c:pt idx="818">
                  <c:v>3.8500000000000005</c:v>
                </c:pt>
                <c:pt idx="819">
                  <c:v>3.8580000000000005</c:v>
                </c:pt>
                <c:pt idx="820">
                  <c:v>3.8620000000000001</c:v>
                </c:pt>
                <c:pt idx="821">
                  <c:v>3.8660000000000005</c:v>
                </c:pt>
                <c:pt idx="822">
                  <c:v>3.8710000000000004</c:v>
                </c:pt>
                <c:pt idx="823">
                  <c:v>3.8790000000000004</c:v>
                </c:pt>
                <c:pt idx="824">
                  <c:v>3.883</c:v>
                </c:pt>
                <c:pt idx="825">
                  <c:v>3.8879999999999999</c:v>
                </c:pt>
                <c:pt idx="826">
                  <c:v>3.8920000000000003</c:v>
                </c:pt>
                <c:pt idx="827">
                  <c:v>3.8979999999999997</c:v>
                </c:pt>
                <c:pt idx="828">
                  <c:v>3.9039999999999999</c:v>
                </c:pt>
                <c:pt idx="829">
                  <c:v>3.9089999999999998</c:v>
                </c:pt>
                <c:pt idx="830">
                  <c:v>3.9130000000000003</c:v>
                </c:pt>
                <c:pt idx="831">
                  <c:v>3.92</c:v>
                </c:pt>
                <c:pt idx="832">
                  <c:v>3.9270000000000005</c:v>
                </c:pt>
                <c:pt idx="833">
                  <c:v>3.931</c:v>
                </c:pt>
                <c:pt idx="834">
                  <c:v>3.9379999999999997</c:v>
                </c:pt>
                <c:pt idx="835">
                  <c:v>3.9430000000000005</c:v>
                </c:pt>
                <c:pt idx="836">
                  <c:v>3.9480000000000004</c:v>
                </c:pt>
                <c:pt idx="837">
                  <c:v>3.9530000000000003</c:v>
                </c:pt>
                <c:pt idx="838">
                  <c:v>3.9619999999999997</c:v>
                </c:pt>
                <c:pt idx="839">
                  <c:v>3.9670000000000005</c:v>
                </c:pt>
                <c:pt idx="840">
                  <c:v>3.9710000000000001</c:v>
                </c:pt>
                <c:pt idx="841">
                  <c:v>3.9770000000000003</c:v>
                </c:pt>
                <c:pt idx="842">
                  <c:v>3.9820000000000002</c:v>
                </c:pt>
                <c:pt idx="843">
                  <c:v>3.9859999999999998</c:v>
                </c:pt>
                <c:pt idx="844">
                  <c:v>3.9910000000000005</c:v>
                </c:pt>
                <c:pt idx="845">
                  <c:v>3.9950000000000001</c:v>
                </c:pt>
                <c:pt idx="846">
                  <c:v>3.9990000000000006</c:v>
                </c:pt>
                <c:pt idx="847">
                  <c:v>4.0030000000000001</c:v>
                </c:pt>
                <c:pt idx="848">
                  <c:v>4.008</c:v>
                </c:pt>
                <c:pt idx="849">
                  <c:v>4.0120000000000005</c:v>
                </c:pt>
                <c:pt idx="850">
                  <c:v>4.016</c:v>
                </c:pt>
                <c:pt idx="851">
                  <c:v>4.0209999999999999</c:v>
                </c:pt>
                <c:pt idx="852">
                  <c:v>4.0250000000000004</c:v>
                </c:pt>
                <c:pt idx="853">
                  <c:v>4.03</c:v>
                </c:pt>
                <c:pt idx="854">
                  <c:v>4.0339999999999998</c:v>
                </c:pt>
                <c:pt idx="855">
                  <c:v>4.0389999999999997</c:v>
                </c:pt>
                <c:pt idx="856">
                  <c:v>4.0440000000000005</c:v>
                </c:pt>
                <c:pt idx="857">
                  <c:v>4.048</c:v>
                </c:pt>
                <c:pt idx="858">
                  <c:v>4.0529999999999999</c:v>
                </c:pt>
                <c:pt idx="859">
                  <c:v>4.0579999999999998</c:v>
                </c:pt>
                <c:pt idx="860">
                  <c:v>4.0620000000000003</c:v>
                </c:pt>
                <c:pt idx="861">
                  <c:v>4.0659999999999998</c:v>
                </c:pt>
                <c:pt idx="862">
                  <c:v>4.0709999999999997</c:v>
                </c:pt>
                <c:pt idx="863">
                  <c:v>4.0760000000000005</c:v>
                </c:pt>
                <c:pt idx="864">
                  <c:v>4.08</c:v>
                </c:pt>
                <c:pt idx="865">
                  <c:v>4.0840000000000005</c:v>
                </c:pt>
                <c:pt idx="866">
                  <c:v>4.0890000000000004</c:v>
                </c:pt>
                <c:pt idx="867">
                  <c:v>4.093</c:v>
                </c:pt>
                <c:pt idx="868">
                  <c:v>4.0979999999999999</c:v>
                </c:pt>
                <c:pt idx="869">
                  <c:v>4.1020000000000003</c:v>
                </c:pt>
                <c:pt idx="870">
                  <c:v>4.1059999999999999</c:v>
                </c:pt>
                <c:pt idx="871">
                  <c:v>4.1109999999999998</c:v>
                </c:pt>
                <c:pt idx="872">
                  <c:v>4.1150000000000002</c:v>
                </c:pt>
                <c:pt idx="873">
                  <c:v>4.1189999999999998</c:v>
                </c:pt>
                <c:pt idx="874">
                  <c:v>4.1240000000000006</c:v>
                </c:pt>
                <c:pt idx="875">
                  <c:v>4.1280000000000001</c:v>
                </c:pt>
                <c:pt idx="876">
                  <c:v>4.1320000000000006</c:v>
                </c:pt>
                <c:pt idx="877">
                  <c:v>4.1360000000000001</c:v>
                </c:pt>
                <c:pt idx="878">
                  <c:v>4.141</c:v>
                </c:pt>
                <c:pt idx="879">
                  <c:v>4.1450000000000005</c:v>
                </c:pt>
                <c:pt idx="880">
                  <c:v>4.149</c:v>
                </c:pt>
                <c:pt idx="881">
                  <c:v>4.1530000000000005</c:v>
                </c:pt>
                <c:pt idx="882">
                  <c:v>4.1580000000000004</c:v>
                </c:pt>
                <c:pt idx="883">
                  <c:v>4.1619999999999999</c:v>
                </c:pt>
                <c:pt idx="884">
                  <c:v>4.1669999999999998</c:v>
                </c:pt>
                <c:pt idx="885">
                  <c:v>4.1719999999999997</c:v>
                </c:pt>
                <c:pt idx="886">
                  <c:v>4.1760000000000002</c:v>
                </c:pt>
                <c:pt idx="887">
                  <c:v>4.1820000000000004</c:v>
                </c:pt>
                <c:pt idx="888">
                  <c:v>4.194</c:v>
                </c:pt>
                <c:pt idx="889">
                  <c:v>4.1989999999999998</c:v>
                </c:pt>
                <c:pt idx="890">
                  <c:v>4.2030000000000003</c:v>
                </c:pt>
                <c:pt idx="891">
                  <c:v>4.2080000000000002</c:v>
                </c:pt>
                <c:pt idx="892">
                  <c:v>4.2119999999999997</c:v>
                </c:pt>
                <c:pt idx="893">
                  <c:v>4.2160000000000002</c:v>
                </c:pt>
                <c:pt idx="894">
                  <c:v>4.22</c:v>
                </c:pt>
                <c:pt idx="895">
                  <c:v>4.2240000000000002</c:v>
                </c:pt>
                <c:pt idx="896">
                  <c:v>4.2290000000000001</c:v>
                </c:pt>
                <c:pt idx="897">
                  <c:v>4.2330000000000005</c:v>
                </c:pt>
                <c:pt idx="898">
                  <c:v>4.2389999999999999</c:v>
                </c:pt>
                <c:pt idx="899">
                  <c:v>4.2430000000000003</c:v>
                </c:pt>
                <c:pt idx="900">
                  <c:v>4.2469999999999999</c:v>
                </c:pt>
                <c:pt idx="901">
                  <c:v>4.2510000000000003</c:v>
                </c:pt>
                <c:pt idx="902">
                  <c:v>4.2560000000000002</c:v>
                </c:pt>
                <c:pt idx="903">
                  <c:v>4.2610000000000001</c:v>
                </c:pt>
                <c:pt idx="904">
                  <c:v>4.2650000000000006</c:v>
                </c:pt>
                <c:pt idx="905">
                  <c:v>4.2700000000000005</c:v>
                </c:pt>
                <c:pt idx="906">
                  <c:v>4.2759999999999998</c:v>
                </c:pt>
                <c:pt idx="907">
                  <c:v>4.2809999999999997</c:v>
                </c:pt>
                <c:pt idx="908">
                  <c:v>4.2850000000000001</c:v>
                </c:pt>
                <c:pt idx="909">
                  <c:v>4.2910000000000004</c:v>
                </c:pt>
                <c:pt idx="910">
                  <c:v>4.2949999999999999</c:v>
                </c:pt>
                <c:pt idx="911">
                  <c:v>4.2990000000000004</c:v>
                </c:pt>
                <c:pt idx="912">
                  <c:v>4.3040000000000003</c:v>
                </c:pt>
                <c:pt idx="913">
                  <c:v>4.3090000000000002</c:v>
                </c:pt>
                <c:pt idx="914">
                  <c:v>4.3129999999999997</c:v>
                </c:pt>
                <c:pt idx="915">
                  <c:v>4.3180000000000005</c:v>
                </c:pt>
                <c:pt idx="916">
                  <c:v>4.3220000000000001</c:v>
                </c:pt>
                <c:pt idx="917">
                  <c:v>4.3260000000000005</c:v>
                </c:pt>
                <c:pt idx="918">
                  <c:v>4.33</c:v>
                </c:pt>
                <c:pt idx="919">
                  <c:v>4.335</c:v>
                </c:pt>
                <c:pt idx="920">
                  <c:v>4.3390000000000004</c:v>
                </c:pt>
                <c:pt idx="921">
                  <c:v>4.343</c:v>
                </c:pt>
                <c:pt idx="922">
                  <c:v>4.3470000000000004</c:v>
                </c:pt>
                <c:pt idx="923">
                  <c:v>4.3520000000000003</c:v>
                </c:pt>
                <c:pt idx="924">
                  <c:v>4.3559999999999999</c:v>
                </c:pt>
                <c:pt idx="925">
                  <c:v>4.3609999999999998</c:v>
                </c:pt>
                <c:pt idx="926">
                  <c:v>4.3650000000000002</c:v>
                </c:pt>
                <c:pt idx="927">
                  <c:v>4.3689999999999998</c:v>
                </c:pt>
                <c:pt idx="928">
                  <c:v>4.3769999999999998</c:v>
                </c:pt>
                <c:pt idx="929">
                  <c:v>4.3810000000000002</c:v>
                </c:pt>
                <c:pt idx="930">
                  <c:v>4.3849999999999998</c:v>
                </c:pt>
                <c:pt idx="931">
                  <c:v>4.3920000000000003</c:v>
                </c:pt>
                <c:pt idx="932">
                  <c:v>4.3959999999999999</c:v>
                </c:pt>
                <c:pt idx="933">
                  <c:v>4.4009999999999998</c:v>
                </c:pt>
                <c:pt idx="934">
                  <c:v>4.4059999999999997</c:v>
                </c:pt>
                <c:pt idx="935">
                  <c:v>4.41</c:v>
                </c:pt>
                <c:pt idx="936">
                  <c:v>4.4139999999999997</c:v>
                </c:pt>
                <c:pt idx="937">
                  <c:v>4.4190000000000005</c:v>
                </c:pt>
                <c:pt idx="938">
                  <c:v>4.423</c:v>
                </c:pt>
                <c:pt idx="939">
                  <c:v>4.4279999999999999</c:v>
                </c:pt>
                <c:pt idx="940">
                  <c:v>4.4340000000000002</c:v>
                </c:pt>
                <c:pt idx="941">
                  <c:v>4.4390000000000001</c:v>
                </c:pt>
                <c:pt idx="942">
                  <c:v>4.444</c:v>
                </c:pt>
                <c:pt idx="943">
                  <c:v>4.4489999999999998</c:v>
                </c:pt>
                <c:pt idx="944">
                  <c:v>4.4530000000000003</c:v>
                </c:pt>
                <c:pt idx="945">
                  <c:v>4.4580000000000002</c:v>
                </c:pt>
                <c:pt idx="946">
                  <c:v>4.4619999999999997</c:v>
                </c:pt>
                <c:pt idx="947">
                  <c:v>4.4660000000000002</c:v>
                </c:pt>
                <c:pt idx="948">
                  <c:v>4.4710000000000001</c:v>
                </c:pt>
                <c:pt idx="949">
                  <c:v>4.476</c:v>
                </c:pt>
                <c:pt idx="950">
                  <c:v>4.4809999999999999</c:v>
                </c:pt>
                <c:pt idx="951">
                  <c:v>4.4850000000000003</c:v>
                </c:pt>
                <c:pt idx="952">
                  <c:v>4.49</c:v>
                </c:pt>
                <c:pt idx="953">
                  <c:v>4.4939999999999998</c:v>
                </c:pt>
                <c:pt idx="954">
                  <c:v>4.4980000000000002</c:v>
                </c:pt>
                <c:pt idx="955">
                  <c:v>4.5019999999999998</c:v>
                </c:pt>
                <c:pt idx="956">
                  <c:v>4.5060000000000002</c:v>
                </c:pt>
                <c:pt idx="957">
                  <c:v>4.5110000000000001</c:v>
                </c:pt>
                <c:pt idx="958">
                  <c:v>4.5150000000000006</c:v>
                </c:pt>
                <c:pt idx="959">
                  <c:v>4.5190000000000001</c:v>
                </c:pt>
                <c:pt idx="960">
                  <c:v>4.5250000000000004</c:v>
                </c:pt>
                <c:pt idx="961">
                  <c:v>4.5289999999999999</c:v>
                </c:pt>
                <c:pt idx="962">
                  <c:v>4.5330000000000004</c:v>
                </c:pt>
                <c:pt idx="963">
                  <c:v>4.5369999999999999</c:v>
                </c:pt>
                <c:pt idx="964">
                  <c:v>4.5430000000000001</c:v>
                </c:pt>
                <c:pt idx="965">
                  <c:v>4.5490000000000004</c:v>
                </c:pt>
                <c:pt idx="966">
                  <c:v>4.556</c:v>
                </c:pt>
                <c:pt idx="967">
                  <c:v>4.5609999999999999</c:v>
                </c:pt>
                <c:pt idx="968">
                  <c:v>4.5650000000000004</c:v>
                </c:pt>
                <c:pt idx="969">
                  <c:v>4.5730000000000004</c:v>
                </c:pt>
                <c:pt idx="970">
                  <c:v>4.5789999999999997</c:v>
                </c:pt>
                <c:pt idx="971">
                  <c:v>4.5830000000000002</c:v>
                </c:pt>
                <c:pt idx="972">
                  <c:v>4.5890000000000004</c:v>
                </c:pt>
                <c:pt idx="973">
                  <c:v>4.5920000000000005</c:v>
                </c:pt>
                <c:pt idx="974">
                  <c:v>4.5970000000000004</c:v>
                </c:pt>
                <c:pt idx="975">
                  <c:v>4.6020000000000003</c:v>
                </c:pt>
                <c:pt idx="976">
                  <c:v>4.609</c:v>
                </c:pt>
                <c:pt idx="977">
                  <c:v>4.6130000000000004</c:v>
                </c:pt>
                <c:pt idx="978">
                  <c:v>4.6210000000000004</c:v>
                </c:pt>
                <c:pt idx="979">
                  <c:v>4.6290000000000004</c:v>
                </c:pt>
                <c:pt idx="980">
                  <c:v>4.6349999999999998</c:v>
                </c:pt>
                <c:pt idx="981">
                  <c:v>4.641</c:v>
                </c:pt>
                <c:pt idx="982">
                  <c:v>4.6450000000000005</c:v>
                </c:pt>
                <c:pt idx="983">
                  <c:v>4.6500000000000004</c:v>
                </c:pt>
                <c:pt idx="984">
                  <c:v>4.6539999999999999</c:v>
                </c:pt>
                <c:pt idx="985">
                  <c:v>4.6610000000000005</c:v>
                </c:pt>
                <c:pt idx="986">
                  <c:v>4.665</c:v>
                </c:pt>
                <c:pt idx="987">
                  <c:v>4.6690000000000005</c:v>
                </c:pt>
                <c:pt idx="988">
                  <c:v>4.673</c:v>
                </c:pt>
                <c:pt idx="989">
                  <c:v>4.6779999999999999</c:v>
                </c:pt>
                <c:pt idx="990">
                  <c:v>4.6820000000000004</c:v>
                </c:pt>
                <c:pt idx="991">
                  <c:v>4.6859999999999999</c:v>
                </c:pt>
                <c:pt idx="992">
                  <c:v>4.6900000000000004</c:v>
                </c:pt>
                <c:pt idx="993">
                  <c:v>4.694</c:v>
                </c:pt>
                <c:pt idx="994">
                  <c:v>4.6980000000000004</c:v>
                </c:pt>
                <c:pt idx="995">
                  <c:v>4.702</c:v>
                </c:pt>
                <c:pt idx="996">
                  <c:v>4.7060000000000004</c:v>
                </c:pt>
                <c:pt idx="997">
                  <c:v>4.71</c:v>
                </c:pt>
                <c:pt idx="998">
                  <c:v>4.7160000000000002</c:v>
                </c:pt>
                <c:pt idx="999">
                  <c:v>4.7210000000000001</c:v>
                </c:pt>
                <c:pt idx="1000">
                  <c:v>4.7270000000000003</c:v>
                </c:pt>
                <c:pt idx="1001">
                  <c:v>4.7320000000000002</c:v>
                </c:pt>
                <c:pt idx="1002">
                  <c:v>4.7359999999999998</c:v>
                </c:pt>
                <c:pt idx="1003">
                  <c:v>4.7450000000000001</c:v>
                </c:pt>
                <c:pt idx="1004">
                  <c:v>4.7490000000000006</c:v>
                </c:pt>
                <c:pt idx="1005">
                  <c:v>4.7549999999999999</c:v>
                </c:pt>
                <c:pt idx="1006">
                  <c:v>4.76</c:v>
                </c:pt>
                <c:pt idx="1007">
                  <c:v>4.7650000000000006</c:v>
                </c:pt>
                <c:pt idx="1008">
                  <c:v>4.7690000000000001</c:v>
                </c:pt>
                <c:pt idx="1009">
                  <c:v>4.7740000000000009</c:v>
                </c:pt>
                <c:pt idx="1010">
                  <c:v>4.7780000000000005</c:v>
                </c:pt>
                <c:pt idx="1011">
                  <c:v>4.782</c:v>
                </c:pt>
                <c:pt idx="1012">
                  <c:v>4.7859999999999996</c:v>
                </c:pt>
                <c:pt idx="1013">
                  <c:v>4.7910000000000004</c:v>
                </c:pt>
                <c:pt idx="1014">
                  <c:v>4.798</c:v>
                </c:pt>
                <c:pt idx="1015">
                  <c:v>4.8030000000000008</c:v>
                </c:pt>
                <c:pt idx="1016">
                  <c:v>4.8089999999999993</c:v>
                </c:pt>
                <c:pt idx="1017">
                  <c:v>4.8140000000000001</c:v>
                </c:pt>
                <c:pt idx="1018">
                  <c:v>4.8190000000000008</c:v>
                </c:pt>
                <c:pt idx="1019">
                  <c:v>4.8249999999999993</c:v>
                </c:pt>
                <c:pt idx="1020">
                  <c:v>4.8309999999999995</c:v>
                </c:pt>
                <c:pt idx="1021">
                  <c:v>4.8350000000000009</c:v>
                </c:pt>
                <c:pt idx="1022">
                  <c:v>4.8409999999999993</c:v>
                </c:pt>
                <c:pt idx="1023">
                  <c:v>4.8460000000000001</c:v>
                </c:pt>
                <c:pt idx="1024">
                  <c:v>4.8499999999999996</c:v>
                </c:pt>
                <c:pt idx="1025">
                  <c:v>4.854000000000001</c:v>
                </c:pt>
                <c:pt idx="1026">
                  <c:v>4.859</c:v>
                </c:pt>
                <c:pt idx="1027">
                  <c:v>4.8640000000000008</c:v>
                </c:pt>
                <c:pt idx="1028">
                  <c:v>4.8689999999999998</c:v>
                </c:pt>
                <c:pt idx="1029">
                  <c:v>4.875</c:v>
                </c:pt>
                <c:pt idx="1030">
                  <c:v>4.8810000000000002</c:v>
                </c:pt>
                <c:pt idx="1031">
                  <c:v>4.8870000000000005</c:v>
                </c:pt>
                <c:pt idx="1032">
                  <c:v>4.8930000000000007</c:v>
                </c:pt>
                <c:pt idx="1033">
                  <c:v>4.8979999999999997</c:v>
                </c:pt>
                <c:pt idx="1034">
                  <c:v>4.9019999999999992</c:v>
                </c:pt>
                <c:pt idx="1035">
                  <c:v>4.907</c:v>
                </c:pt>
                <c:pt idx="1036">
                  <c:v>4.9120000000000008</c:v>
                </c:pt>
                <c:pt idx="1037">
                  <c:v>4.9160000000000004</c:v>
                </c:pt>
                <c:pt idx="1038">
                  <c:v>4.9209999999999994</c:v>
                </c:pt>
                <c:pt idx="1039">
                  <c:v>4.9250000000000007</c:v>
                </c:pt>
                <c:pt idx="1040">
                  <c:v>4.9310000000000009</c:v>
                </c:pt>
                <c:pt idx="1041">
                  <c:v>4.9390000000000001</c:v>
                </c:pt>
                <c:pt idx="1042">
                  <c:v>4.9429999999999996</c:v>
                </c:pt>
                <c:pt idx="1043">
                  <c:v>4.9480000000000004</c:v>
                </c:pt>
                <c:pt idx="1044">
                  <c:v>4.9529999999999994</c:v>
                </c:pt>
                <c:pt idx="1045">
                  <c:v>4.9580000000000002</c:v>
                </c:pt>
                <c:pt idx="1046">
                  <c:v>4.9619999999999997</c:v>
                </c:pt>
                <c:pt idx="1047">
                  <c:v>4.9659999999999993</c:v>
                </c:pt>
                <c:pt idx="1048">
                  <c:v>4.9719999999999995</c:v>
                </c:pt>
                <c:pt idx="1049">
                  <c:v>4.9770000000000003</c:v>
                </c:pt>
                <c:pt idx="1050">
                  <c:v>4.9830000000000005</c:v>
                </c:pt>
                <c:pt idx="1051">
                  <c:v>4.9890000000000008</c:v>
                </c:pt>
                <c:pt idx="1052">
                  <c:v>4.9930000000000003</c:v>
                </c:pt>
                <c:pt idx="1053">
                  <c:v>4.9969999999999999</c:v>
                </c:pt>
                <c:pt idx="1054">
                  <c:v>5.0039999999999996</c:v>
                </c:pt>
                <c:pt idx="1055">
                  <c:v>5.0090000000000003</c:v>
                </c:pt>
                <c:pt idx="1056">
                  <c:v>5.0129999999999999</c:v>
                </c:pt>
                <c:pt idx="1057">
                  <c:v>5.0169999999999995</c:v>
                </c:pt>
                <c:pt idx="1058">
                  <c:v>5.0220000000000002</c:v>
                </c:pt>
                <c:pt idx="1059">
                  <c:v>5.0269999999999992</c:v>
                </c:pt>
                <c:pt idx="1060">
                  <c:v>5.0310000000000006</c:v>
                </c:pt>
                <c:pt idx="1061">
                  <c:v>5.0370000000000008</c:v>
                </c:pt>
                <c:pt idx="1062">
                  <c:v>5.0419999999999998</c:v>
                </c:pt>
                <c:pt idx="1063">
                  <c:v>5.0459999999999994</c:v>
                </c:pt>
                <c:pt idx="1064">
                  <c:v>5.0510000000000002</c:v>
                </c:pt>
                <c:pt idx="1065">
                  <c:v>5.0549999999999997</c:v>
                </c:pt>
                <c:pt idx="1066">
                  <c:v>5.0609999999999999</c:v>
                </c:pt>
                <c:pt idx="1067">
                  <c:v>5.0670000000000002</c:v>
                </c:pt>
                <c:pt idx="1068">
                  <c:v>5.0709999999999997</c:v>
                </c:pt>
                <c:pt idx="1069">
                  <c:v>5.0779999999999994</c:v>
                </c:pt>
                <c:pt idx="1070">
                  <c:v>5.0830000000000002</c:v>
                </c:pt>
                <c:pt idx="1071">
                  <c:v>5.0890000000000004</c:v>
                </c:pt>
                <c:pt idx="1072">
                  <c:v>5.0939999999999994</c:v>
                </c:pt>
                <c:pt idx="1073">
                  <c:v>5.0990000000000002</c:v>
                </c:pt>
                <c:pt idx="1074">
                  <c:v>5.104000000000001</c:v>
                </c:pt>
                <c:pt idx="1075">
                  <c:v>5.1099999999999994</c:v>
                </c:pt>
                <c:pt idx="1076">
                  <c:v>5.1150000000000002</c:v>
                </c:pt>
                <c:pt idx="1077">
                  <c:v>5.1210000000000004</c:v>
                </c:pt>
                <c:pt idx="1078">
                  <c:v>5.1280000000000001</c:v>
                </c:pt>
                <c:pt idx="1079">
                  <c:v>5.1319999999999997</c:v>
                </c:pt>
                <c:pt idx="1080">
                  <c:v>5.136000000000001</c:v>
                </c:pt>
                <c:pt idx="1081">
                  <c:v>5.1449999999999996</c:v>
                </c:pt>
                <c:pt idx="1082">
                  <c:v>5.1490000000000009</c:v>
                </c:pt>
                <c:pt idx="1083">
                  <c:v>5.1539999999999999</c:v>
                </c:pt>
                <c:pt idx="1084">
                  <c:v>5.16</c:v>
                </c:pt>
                <c:pt idx="1085">
                  <c:v>5.1639999999999997</c:v>
                </c:pt>
                <c:pt idx="1086">
                  <c:v>5.1690000000000005</c:v>
                </c:pt>
                <c:pt idx="1087">
                  <c:v>5.173</c:v>
                </c:pt>
                <c:pt idx="1088">
                  <c:v>5.18</c:v>
                </c:pt>
                <c:pt idx="1089">
                  <c:v>5.1839999999999993</c:v>
                </c:pt>
                <c:pt idx="1090">
                  <c:v>5.1880000000000006</c:v>
                </c:pt>
                <c:pt idx="1091">
                  <c:v>5.1929999999999996</c:v>
                </c:pt>
                <c:pt idx="1092">
                  <c:v>5.1980000000000004</c:v>
                </c:pt>
                <c:pt idx="1093">
                  <c:v>5.202</c:v>
                </c:pt>
                <c:pt idx="1094">
                  <c:v>5.2059999999999995</c:v>
                </c:pt>
                <c:pt idx="1095">
                  <c:v>5.2110000000000003</c:v>
                </c:pt>
                <c:pt idx="1096">
                  <c:v>5.2149999999999999</c:v>
                </c:pt>
                <c:pt idx="1097">
                  <c:v>5.2189999999999994</c:v>
                </c:pt>
                <c:pt idx="1098">
                  <c:v>5.2230000000000008</c:v>
                </c:pt>
                <c:pt idx="1099">
                  <c:v>5.2270000000000003</c:v>
                </c:pt>
                <c:pt idx="1100">
                  <c:v>5.2309999999999999</c:v>
                </c:pt>
                <c:pt idx="1101">
                  <c:v>5.2349999999999994</c:v>
                </c:pt>
                <c:pt idx="1102">
                  <c:v>5.2409999999999997</c:v>
                </c:pt>
                <c:pt idx="1103">
                  <c:v>5.245000000000001</c:v>
                </c:pt>
                <c:pt idx="1104">
                  <c:v>5.2509999999999994</c:v>
                </c:pt>
                <c:pt idx="1105">
                  <c:v>5.2560000000000002</c:v>
                </c:pt>
                <c:pt idx="1106">
                  <c:v>5.261000000000001</c:v>
                </c:pt>
                <c:pt idx="1107">
                  <c:v>5.2690000000000001</c:v>
                </c:pt>
                <c:pt idx="1108">
                  <c:v>5.2729999999999997</c:v>
                </c:pt>
                <c:pt idx="1109">
                  <c:v>5.2780000000000005</c:v>
                </c:pt>
                <c:pt idx="1110">
                  <c:v>5.2829999999999995</c:v>
                </c:pt>
                <c:pt idx="1111">
                  <c:v>5.2870000000000008</c:v>
                </c:pt>
                <c:pt idx="1112">
                  <c:v>5.2929999999999993</c:v>
                </c:pt>
                <c:pt idx="1113">
                  <c:v>5.298</c:v>
                </c:pt>
                <c:pt idx="1114">
                  <c:v>5.3019999999999996</c:v>
                </c:pt>
                <c:pt idx="1115">
                  <c:v>5.3100000000000005</c:v>
                </c:pt>
                <c:pt idx="1116">
                  <c:v>5.3140000000000001</c:v>
                </c:pt>
                <c:pt idx="1117">
                  <c:v>5.32</c:v>
                </c:pt>
                <c:pt idx="1118">
                  <c:v>5.3260000000000005</c:v>
                </c:pt>
                <c:pt idx="1119">
                  <c:v>5.33</c:v>
                </c:pt>
                <c:pt idx="1120">
                  <c:v>5.3360000000000003</c:v>
                </c:pt>
                <c:pt idx="1121">
                  <c:v>5.3409999999999993</c:v>
                </c:pt>
                <c:pt idx="1122">
                  <c:v>5.3460000000000001</c:v>
                </c:pt>
                <c:pt idx="1123">
                  <c:v>5.3520000000000003</c:v>
                </c:pt>
                <c:pt idx="1124">
                  <c:v>5.3629999999999995</c:v>
                </c:pt>
                <c:pt idx="1125">
                  <c:v>5.3689999999999998</c:v>
                </c:pt>
                <c:pt idx="1126">
                  <c:v>5.3830000000000009</c:v>
                </c:pt>
                <c:pt idx="1127">
                  <c:v>5.3889999999999993</c:v>
                </c:pt>
                <c:pt idx="1128">
                  <c:v>5.3930000000000007</c:v>
                </c:pt>
                <c:pt idx="1129">
                  <c:v>5.3979999999999997</c:v>
                </c:pt>
                <c:pt idx="1130">
                  <c:v>5.4019999999999992</c:v>
                </c:pt>
                <c:pt idx="1131">
                  <c:v>5.4060000000000006</c:v>
                </c:pt>
                <c:pt idx="1132">
                  <c:v>5.4130000000000003</c:v>
                </c:pt>
                <c:pt idx="1133">
                  <c:v>5.4190000000000005</c:v>
                </c:pt>
                <c:pt idx="1134">
                  <c:v>5.4290000000000003</c:v>
                </c:pt>
                <c:pt idx="1135">
                  <c:v>5.4339999999999993</c:v>
                </c:pt>
                <c:pt idx="1136">
                  <c:v>5.4410000000000007</c:v>
                </c:pt>
                <c:pt idx="1137">
                  <c:v>5.4450000000000003</c:v>
                </c:pt>
                <c:pt idx="1138">
                  <c:v>5.4489999999999998</c:v>
                </c:pt>
                <c:pt idx="1139">
                  <c:v>5.4550000000000001</c:v>
                </c:pt>
                <c:pt idx="1140">
                  <c:v>5.4600000000000009</c:v>
                </c:pt>
                <c:pt idx="1141">
                  <c:v>5.4640000000000004</c:v>
                </c:pt>
                <c:pt idx="1142">
                  <c:v>5.4689999999999994</c:v>
                </c:pt>
                <c:pt idx="1143">
                  <c:v>5.4730000000000008</c:v>
                </c:pt>
                <c:pt idx="1144">
                  <c:v>5.4779999999999998</c:v>
                </c:pt>
                <c:pt idx="1145">
                  <c:v>5.4830000000000005</c:v>
                </c:pt>
                <c:pt idx="1146">
                  <c:v>5.4870000000000001</c:v>
                </c:pt>
                <c:pt idx="1147">
                  <c:v>5.4920000000000009</c:v>
                </c:pt>
                <c:pt idx="1148">
                  <c:v>5.4960000000000004</c:v>
                </c:pt>
                <c:pt idx="1149">
                  <c:v>5.5020000000000007</c:v>
                </c:pt>
                <c:pt idx="1150">
                  <c:v>5.5080000000000009</c:v>
                </c:pt>
                <c:pt idx="1151">
                  <c:v>5.5129999999999999</c:v>
                </c:pt>
                <c:pt idx="1152">
                  <c:v>5.5169999999999995</c:v>
                </c:pt>
                <c:pt idx="1153">
                  <c:v>5.5210000000000008</c:v>
                </c:pt>
                <c:pt idx="1154">
                  <c:v>5.5250000000000004</c:v>
                </c:pt>
                <c:pt idx="1155">
                  <c:v>5.5299999999999994</c:v>
                </c:pt>
                <c:pt idx="1156">
                  <c:v>5.5359999999999996</c:v>
                </c:pt>
                <c:pt idx="1157">
                  <c:v>5.5429999999999993</c:v>
                </c:pt>
                <c:pt idx="1158">
                  <c:v>5.5470000000000006</c:v>
                </c:pt>
                <c:pt idx="1159">
                  <c:v>5.5530000000000008</c:v>
                </c:pt>
                <c:pt idx="1160">
                  <c:v>5.5600000000000005</c:v>
                </c:pt>
                <c:pt idx="1161">
                  <c:v>5.5640000000000001</c:v>
                </c:pt>
                <c:pt idx="1162">
                  <c:v>5.5690000000000008</c:v>
                </c:pt>
                <c:pt idx="1163">
                  <c:v>5.5730000000000004</c:v>
                </c:pt>
                <c:pt idx="1164">
                  <c:v>5.5779999999999994</c:v>
                </c:pt>
                <c:pt idx="1165">
                  <c:v>5.5820000000000007</c:v>
                </c:pt>
                <c:pt idx="1166">
                  <c:v>5.5860000000000003</c:v>
                </c:pt>
                <c:pt idx="1167">
                  <c:v>5.5969999999999995</c:v>
                </c:pt>
                <c:pt idx="1168">
                  <c:v>5.6020000000000003</c:v>
                </c:pt>
                <c:pt idx="1169">
                  <c:v>5.6059999999999999</c:v>
                </c:pt>
                <c:pt idx="1170">
                  <c:v>5.6110000000000007</c:v>
                </c:pt>
                <c:pt idx="1171">
                  <c:v>5.6150000000000002</c:v>
                </c:pt>
                <c:pt idx="1172">
                  <c:v>5.6189999999999998</c:v>
                </c:pt>
                <c:pt idx="1173">
                  <c:v>5.625</c:v>
                </c:pt>
                <c:pt idx="1174">
                  <c:v>5.6300000000000008</c:v>
                </c:pt>
                <c:pt idx="1175">
                  <c:v>5.6330000000000009</c:v>
                </c:pt>
                <c:pt idx="1176">
                  <c:v>5.6389999999999993</c:v>
                </c:pt>
                <c:pt idx="1177">
                  <c:v>5.6440000000000001</c:v>
                </c:pt>
                <c:pt idx="1178">
                  <c:v>5.6490000000000009</c:v>
                </c:pt>
                <c:pt idx="1179">
                  <c:v>5.6530000000000005</c:v>
                </c:pt>
                <c:pt idx="1180">
                  <c:v>5.6579999999999995</c:v>
                </c:pt>
                <c:pt idx="1181">
                  <c:v>5.6620000000000008</c:v>
                </c:pt>
                <c:pt idx="1182">
                  <c:v>5.6660000000000004</c:v>
                </c:pt>
                <c:pt idx="1183">
                  <c:v>5.6720000000000006</c:v>
                </c:pt>
                <c:pt idx="1184">
                  <c:v>5.6780000000000008</c:v>
                </c:pt>
                <c:pt idx="1185">
                  <c:v>5.6839999999999993</c:v>
                </c:pt>
                <c:pt idx="1186">
                  <c:v>5.6899999999999995</c:v>
                </c:pt>
                <c:pt idx="1187">
                  <c:v>5.6940000000000008</c:v>
                </c:pt>
                <c:pt idx="1188">
                  <c:v>5.6989999999999998</c:v>
                </c:pt>
                <c:pt idx="1189">
                  <c:v>5.7040000000000006</c:v>
                </c:pt>
                <c:pt idx="1190">
                  <c:v>5.7110000000000003</c:v>
                </c:pt>
                <c:pt idx="1191">
                  <c:v>5.7159999999999993</c:v>
                </c:pt>
                <c:pt idx="1192">
                  <c:v>5.7219999999999995</c:v>
                </c:pt>
                <c:pt idx="1193">
                  <c:v>5.7270000000000003</c:v>
                </c:pt>
                <c:pt idx="1194">
                  <c:v>5.7330000000000005</c:v>
                </c:pt>
                <c:pt idx="1195">
                  <c:v>5.7390000000000008</c:v>
                </c:pt>
                <c:pt idx="1196">
                  <c:v>5.7439999999999998</c:v>
                </c:pt>
                <c:pt idx="1197">
                  <c:v>5.75</c:v>
                </c:pt>
                <c:pt idx="1198">
                  <c:v>5.7569999999999997</c:v>
                </c:pt>
                <c:pt idx="1199">
                  <c:v>5.761000000000001</c:v>
                </c:pt>
                <c:pt idx="1200">
                  <c:v>5.766</c:v>
                </c:pt>
                <c:pt idx="1201">
                  <c:v>5.7729999999999997</c:v>
                </c:pt>
                <c:pt idx="1202">
                  <c:v>5.7780000000000005</c:v>
                </c:pt>
                <c:pt idx="1203">
                  <c:v>5.782</c:v>
                </c:pt>
                <c:pt idx="1204">
                  <c:v>5.7859999999999996</c:v>
                </c:pt>
                <c:pt idx="1205">
                  <c:v>5.7929999999999993</c:v>
                </c:pt>
                <c:pt idx="1206">
                  <c:v>5.8000000000000007</c:v>
                </c:pt>
                <c:pt idx="1207">
                  <c:v>5.8049999999999997</c:v>
                </c:pt>
                <c:pt idx="1208">
                  <c:v>5.8100000000000005</c:v>
                </c:pt>
                <c:pt idx="1209">
                  <c:v>5.8160000000000007</c:v>
                </c:pt>
                <c:pt idx="1210">
                  <c:v>5.822000000000001</c:v>
                </c:pt>
                <c:pt idx="1211">
                  <c:v>5.8260000000000005</c:v>
                </c:pt>
                <c:pt idx="1212">
                  <c:v>5.8309999999999995</c:v>
                </c:pt>
                <c:pt idx="1213">
                  <c:v>5.8369999999999997</c:v>
                </c:pt>
                <c:pt idx="1214">
                  <c:v>5.8409999999999993</c:v>
                </c:pt>
                <c:pt idx="1215">
                  <c:v>5.8450000000000006</c:v>
                </c:pt>
                <c:pt idx="1216">
                  <c:v>5.85</c:v>
                </c:pt>
                <c:pt idx="1217">
                  <c:v>5.8620000000000001</c:v>
                </c:pt>
                <c:pt idx="1218">
                  <c:v>5.8659999999999997</c:v>
                </c:pt>
                <c:pt idx="1219">
                  <c:v>5.8729999999999993</c:v>
                </c:pt>
                <c:pt idx="1220">
                  <c:v>5.8789999999999996</c:v>
                </c:pt>
                <c:pt idx="1221">
                  <c:v>5.886000000000001</c:v>
                </c:pt>
                <c:pt idx="1222">
                  <c:v>5.8919999999999995</c:v>
                </c:pt>
                <c:pt idx="1223">
                  <c:v>5.8960000000000008</c:v>
                </c:pt>
                <c:pt idx="1224">
                  <c:v>5.9019999999999992</c:v>
                </c:pt>
                <c:pt idx="1225">
                  <c:v>5.9090000000000007</c:v>
                </c:pt>
                <c:pt idx="1226">
                  <c:v>5.9130000000000003</c:v>
                </c:pt>
                <c:pt idx="1227">
                  <c:v>5.9190000000000005</c:v>
                </c:pt>
                <c:pt idx="1228">
                  <c:v>5.9250000000000007</c:v>
                </c:pt>
                <c:pt idx="1229">
                  <c:v>5.93</c:v>
                </c:pt>
                <c:pt idx="1230">
                  <c:v>5.9350000000000005</c:v>
                </c:pt>
                <c:pt idx="1231">
                  <c:v>5.9420000000000002</c:v>
                </c:pt>
                <c:pt idx="1232">
                  <c:v>5.947000000000001</c:v>
                </c:pt>
                <c:pt idx="1233">
                  <c:v>5.9529999999999994</c:v>
                </c:pt>
                <c:pt idx="1234">
                  <c:v>5.9640000000000004</c:v>
                </c:pt>
                <c:pt idx="1235">
                  <c:v>5.9689999999999994</c:v>
                </c:pt>
                <c:pt idx="1236">
                  <c:v>5.98</c:v>
                </c:pt>
                <c:pt idx="1237">
                  <c:v>5.984</c:v>
                </c:pt>
                <c:pt idx="1238">
                  <c:v>5.99</c:v>
                </c:pt>
                <c:pt idx="1239">
                  <c:v>5.9979999999999993</c:v>
                </c:pt>
                <c:pt idx="1240">
                  <c:v>6.0030000000000001</c:v>
                </c:pt>
                <c:pt idx="1241">
                  <c:v>6.0120000000000005</c:v>
                </c:pt>
                <c:pt idx="1242">
                  <c:v>6.0169999999999995</c:v>
                </c:pt>
                <c:pt idx="1243">
                  <c:v>6.032</c:v>
                </c:pt>
                <c:pt idx="1244">
                  <c:v>6.0380000000000003</c:v>
                </c:pt>
                <c:pt idx="1245">
                  <c:v>6.0429999999999993</c:v>
                </c:pt>
                <c:pt idx="1246">
                  <c:v>6.048</c:v>
                </c:pt>
                <c:pt idx="1247">
                  <c:v>6.0519999999999996</c:v>
                </c:pt>
                <c:pt idx="1248">
                  <c:v>6.0560000000000009</c:v>
                </c:pt>
                <c:pt idx="1249">
                  <c:v>6.0609999999999999</c:v>
                </c:pt>
                <c:pt idx="1250">
                  <c:v>6.0649999999999995</c:v>
                </c:pt>
                <c:pt idx="1251">
                  <c:v>6.0690000000000008</c:v>
                </c:pt>
                <c:pt idx="1252">
                  <c:v>6.0730000000000004</c:v>
                </c:pt>
                <c:pt idx="1253">
                  <c:v>6.0779999999999994</c:v>
                </c:pt>
                <c:pt idx="1254">
                  <c:v>6.0820000000000007</c:v>
                </c:pt>
                <c:pt idx="1255">
                  <c:v>6.0890000000000004</c:v>
                </c:pt>
                <c:pt idx="1256">
                  <c:v>6.0939999999999994</c:v>
                </c:pt>
                <c:pt idx="1257">
                  <c:v>6.1010000000000009</c:v>
                </c:pt>
                <c:pt idx="1258">
                  <c:v>6.1080000000000005</c:v>
                </c:pt>
                <c:pt idx="1259">
                  <c:v>6.1120000000000001</c:v>
                </c:pt>
                <c:pt idx="1260">
                  <c:v>6.1180000000000003</c:v>
                </c:pt>
                <c:pt idx="1261">
                  <c:v>6.1240000000000006</c:v>
                </c:pt>
                <c:pt idx="1262">
                  <c:v>6.1289999999999996</c:v>
                </c:pt>
                <c:pt idx="1263">
                  <c:v>6.1349999999999998</c:v>
                </c:pt>
                <c:pt idx="1264">
                  <c:v>6.1400000000000006</c:v>
                </c:pt>
                <c:pt idx="1265">
                  <c:v>6.1440000000000001</c:v>
                </c:pt>
                <c:pt idx="1266">
                  <c:v>6.1490000000000009</c:v>
                </c:pt>
                <c:pt idx="1267">
                  <c:v>6.1549999999999994</c:v>
                </c:pt>
                <c:pt idx="1268">
                  <c:v>6.1620000000000008</c:v>
                </c:pt>
                <c:pt idx="1269">
                  <c:v>6.1660000000000004</c:v>
                </c:pt>
                <c:pt idx="1270">
                  <c:v>6.1709999999999994</c:v>
                </c:pt>
                <c:pt idx="1271">
                  <c:v>6.1769999999999996</c:v>
                </c:pt>
                <c:pt idx="1272">
                  <c:v>6.1810000000000009</c:v>
                </c:pt>
                <c:pt idx="1273">
                  <c:v>6.1850000000000005</c:v>
                </c:pt>
                <c:pt idx="1274">
                  <c:v>6.1899999999999995</c:v>
                </c:pt>
                <c:pt idx="1275">
                  <c:v>6.1940000000000008</c:v>
                </c:pt>
                <c:pt idx="1276">
                  <c:v>6.1989999999999998</c:v>
                </c:pt>
                <c:pt idx="1277">
                  <c:v>6.2050000000000001</c:v>
                </c:pt>
                <c:pt idx="1278">
                  <c:v>6.2110000000000003</c:v>
                </c:pt>
                <c:pt idx="1279">
                  <c:v>6.2159999999999993</c:v>
                </c:pt>
                <c:pt idx="1280">
                  <c:v>6.2219999999999995</c:v>
                </c:pt>
                <c:pt idx="1281">
                  <c:v>6.2270000000000003</c:v>
                </c:pt>
                <c:pt idx="1282">
                  <c:v>6.2330000000000005</c:v>
                </c:pt>
                <c:pt idx="1283">
                  <c:v>6.2390000000000008</c:v>
                </c:pt>
                <c:pt idx="1284">
                  <c:v>6.2430000000000003</c:v>
                </c:pt>
                <c:pt idx="1285">
                  <c:v>6.2490000000000006</c:v>
                </c:pt>
                <c:pt idx="1286">
                  <c:v>6.2539999999999996</c:v>
                </c:pt>
                <c:pt idx="1287">
                  <c:v>6.261000000000001</c:v>
                </c:pt>
                <c:pt idx="1288">
                  <c:v>6.2650000000000006</c:v>
                </c:pt>
                <c:pt idx="1289">
                  <c:v>6.27</c:v>
                </c:pt>
                <c:pt idx="1290">
                  <c:v>6.2759999999999998</c:v>
                </c:pt>
                <c:pt idx="1291">
                  <c:v>6.2810000000000006</c:v>
                </c:pt>
                <c:pt idx="1292">
                  <c:v>6.2850000000000001</c:v>
                </c:pt>
                <c:pt idx="1293">
                  <c:v>6.2889999999999997</c:v>
                </c:pt>
                <c:pt idx="1294">
                  <c:v>6.2940000000000005</c:v>
                </c:pt>
                <c:pt idx="1295">
                  <c:v>6.298</c:v>
                </c:pt>
                <c:pt idx="1296">
                  <c:v>6.3030000000000008</c:v>
                </c:pt>
                <c:pt idx="1297">
                  <c:v>6.3070000000000004</c:v>
                </c:pt>
                <c:pt idx="1298">
                  <c:v>6.3119999999999994</c:v>
                </c:pt>
                <c:pt idx="1299">
                  <c:v>6.3160000000000007</c:v>
                </c:pt>
                <c:pt idx="1300">
                  <c:v>6.32</c:v>
                </c:pt>
                <c:pt idx="1301">
                  <c:v>6.3260000000000005</c:v>
                </c:pt>
                <c:pt idx="1302">
                  <c:v>6.3309999999999995</c:v>
                </c:pt>
                <c:pt idx="1303">
                  <c:v>6.3350000000000009</c:v>
                </c:pt>
                <c:pt idx="1304">
                  <c:v>6.3450000000000006</c:v>
                </c:pt>
                <c:pt idx="1305">
                  <c:v>6.3490000000000002</c:v>
                </c:pt>
                <c:pt idx="1306">
                  <c:v>6.354000000000001</c:v>
                </c:pt>
                <c:pt idx="1307">
                  <c:v>6.3599999999999994</c:v>
                </c:pt>
                <c:pt idx="1308">
                  <c:v>6.3650000000000002</c:v>
                </c:pt>
                <c:pt idx="1309">
                  <c:v>6.370000000000001</c:v>
                </c:pt>
                <c:pt idx="1310">
                  <c:v>6.3740000000000006</c:v>
                </c:pt>
                <c:pt idx="1311">
                  <c:v>6.3800000000000008</c:v>
                </c:pt>
                <c:pt idx="1312">
                  <c:v>6.3849999999999998</c:v>
                </c:pt>
                <c:pt idx="1313">
                  <c:v>6.3900000000000006</c:v>
                </c:pt>
                <c:pt idx="1314">
                  <c:v>6.3949999999999996</c:v>
                </c:pt>
                <c:pt idx="1315">
                  <c:v>6.3990000000000009</c:v>
                </c:pt>
                <c:pt idx="1316">
                  <c:v>6.4030000000000005</c:v>
                </c:pt>
                <c:pt idx="1317">
                  <c:v>6.407</c:v>
                </c:pt>
                <c:pt idx="1318">
                  <c:v>6.4120000000000008</c:v>
                </c:pt>
                <c:pt idx="1319">
                  <c:v>6.4160000000000004</c:v>
                </c:pt>
                <c:pt idx="1320">
                  <c:v>6.42</c:v>
                </c:pt>
                <c:pt idx="1321">
                  <c:v>6.423</c:v>
                </c:pt>
                <c:pt idx="1322">
                  <c:v>6.4280000000000008</c:v>
                </c:pt>
                <c:pt idx="1323">
                  <c:v>6.4320000000000004</c:v>
                </c:pt>
                <c:pt idx="1324">
                  <c:v>6.4350000000000005</c:v>
                </c:pt>
                <c:pt idx="1325">
                  <c:v>6.4390000000000001</c:v>
                </c:pt>
                <c:pt idx="1326">
                  <c:v>6.4440000000000008</c:v>
                </c:pt>
                <c:pt idx="1327">
                  <c:v>6.4480000000000004</c:v>
                </c:pt>
                <c:pt idx="1328">
                  <c:v>6.4529999999999994</c:v>
                </c:pt>
                <c:pt idx="1329">
                  <c:v>6.4589999999999996</c:v>
                </c:pt>
                <c:pt idx="1330">
                  <c:v>6.463000000000001</c:v>
                </c:pt>
                <c:pt idx="1331">
                  <c:v>6.468</c:v>
                </c:pt>
                <c:pt idx="1332">
                  <c:v>6.4740000000000002</c:v>
                </c:pt>
                <c:pt idx="1333">
                  <c:v>6.479000000000001</c:v>
                </c:pt>
                <c:pt idx="1334">
                  <c:v>6.4830000000000005</c:v>
                </c:pt>
                <c:pt idx="1335">
                  <c:v>6.4879999999999995</c:v>
                </c:pt>
                <c:pt idx="1336">
                  <c:v>6.4930000000000003</c:v>
                </c:pt>
                <c:pt idx="1337">
                  <c:v>6.4979999999999993</c:v>
                </c:pt>
                <c:pt idx="1338">
                  <c:v>6.5020000000000007</c:v>
                </c:pt>
                <c:pt idx="1339">
                  <c:v>6.5060000000000002</c:v>
                </c:pt>
                <c:pt idx="1340">
                  <c:v>6.5120000000000005</c:v>
                </c:pt>
                <c:pt idx="1341">
                  <c:v>6.516</c:v>
                </c:pt>
                <c:pt idx="1342">
                  <c:v>6.5229999999999997</c:v>
                </c:pt>
                <c:pt idx="1343">
                  <c:v>6.5280000000000005</c:v>
                </c:pt>
                <c:pt idx="1344">
                  <c:v>6.532</c:v>
                </c:pt>
                <c:pt idx="1345">
                  <c:v>6.5380000000000003</c:v>
                </c:pt>
                <c:pt idx="1346">
                  <c:v>6.5440000000000005</c:v>
                </c:pt>
                <c:pt idx="1347">
                  <c:v>6.5489999999999995</c:v>
                </c:pt>
                <c:pt idx="1348">
                  <c:v>6.5530000000000008</c:v>
                </c:pt>
                <c:pt idx="1349">
                  <c:v>6.5570000000000004</c:v>
                </c:pt>
                <c:pt idx="1350">
                  <c:v>6.5619999999999994</c:v>
                </c:pt>
                <c:pt idx="1351">
                  <c:v>6.5679999999999996</c:v>
                </c:pt>
                <c:pt idx="1352">
                  <c:v>6.5730000000000004</c:v>
                </c:pt>
                <c:pt idx="1353">
                  <c:v>6.5790000000000006</c:v>
                </c:pt>
                <c:pt idx="1354">
                  <c:v>6.5850000000000009</c:v>
                </c:pt>
                <c:pt idx="1355">
                  <c:v>6.59</c:v>
                </c:pt>
                <c:pt idx="1356">
                  <c:v>6.5950000000000006</c:v>
                </c:pt>
                <c:pt idx="1357">
                  <c:v>6.6</c:v>
                </c:pt>
                <c:pt idx="1358">
                  <c:v>6.6059999999999999</c:v>
                </c:pt>
                <c:pt idx="1359">
                  <c:v>6.6110000000000007</c:v>
                </c:pt>
                <c:pt idx="1360">
                  <c:v>6.6170000000000009</c:v>
                </c:pt>
                <c:pt idx="1361">
                  <c:v>6.6229999999999993</c:v>
                </c:pt>
                <c:pt idx="1362">
                  <c:v>6.6289999999999996</c:v>
                </c:pt>
                <c:pt idx="1363">
                  <c:v>6.6349999999999998</c:v>
                </c:pt>
                <c:pt idx="1364">
                  <c:v>6.641</c:v>
                </c:pt>
                <c:pt idx="1365">
                  <c:v>6.6449999999999996</c:v>
                </c:pt>
                <c:pt idx="1366">
                  <c:v>6.6509999999999998</c:v>
                </c:pt>
                <c:pt idx="1367">
                  <c:v>6.6590000000000007</c:v>
                </c:pt>
                <c:pt idx="1368">
                  <c:v>6.6630000000000003</c:v>
                </c:pt>
                <c:pt idx="1369">
                  <c:v>6.6679999999999993</c:v>
                </c:pt>
                <c:pt idx="1370">
                  <c:v>6.6720000000000006</c:v>
                </c:pt>
                <c:pt idx="1371">
                  <c:v>6.6780000000000008</c:v>
                </c:pt>
                <c:pt idx="1372">
                  <c:v>6.6829999999999998</c:v>
                </c:pt>
                <c:pt idx="1373">
                  <c:v>6.6890000000000001</c:v>
                </c:pt>
                <c:pt idx="1374">
                  <c:v>6.6950000000000003</c:v>
                </c:pt>
                <c:pt idx="1375">
                  <c:v>6.6999999999999993</c:v>
                </c:pt>
                <c:pt idx="1376">
                  <c:v>6.7050000000000001</c:v>
                </c:pt>
                <c:pt idx="1377">
                  <c:v>6.7110000000000003</c:v>
                </c:pt>
                <c:pt idx="1378">
                  <c:v>6.7170000000000005</c:v>
                </c:pt>
                <c:pt idx="1379">
                  <c:v>6.7219999999999995</c:v>
                </c:pt>
                <c:pt idx="1380">
                  <c:v>6.7270000000000003</c:v>
                </c:pt>
                <c:pt idx="1381">
                  <c:v>6.7330000000000005</c:v>
                </c:pt>
                <c:pt idx="1382">
                  <c:v>6.7390000000000008</c:v>
                </c:pt>
                <c:pt idx="1383">
                  <c:v>6.7439999999999998</c:v>
                </c:pt>
                <c:pt idx="1384">
                  <c:v>6.75</c:v>
                </c:pt>
                <c:pt idx="1385">
                  <c:v>6.7550000000000008</c:v>
                </c:pt>
                <c:pt idx="1386">
                  <c:v>6.7620000000000005</c:v>
                </c:pt>
                <c:pt idx="1387">
                  <c:v>6.766</c:v>
                </c:pt>
                <c:pt idx="1388">
                  <c:v>6.7720000000000002</c:v>
                </c:pt>
                <c:pt idx="1389">
                  <c:v>6.7780000000000005</c:v>
                </c:pt>
                <c:pt idx="1390">
                  <c:v>6.7829999999999995</c:v>
                </c:pt>
                <c:pt idx="1391">
                  <c:v>6.7870000000000008</c:v>
                </c:pt>
                <c:pt idx="1392">
                  <c:v>6.7910000000000004</c:v>
                </c:pt>
                <c:pt idx="1393">
                  <c:v>6.7949999999999999</c:v>
                </c:pt>
                <c:pt idx="1394">
                  <c:v>6.7989999999999995</c:v>
                </c:pt>
                <c:pt idx="1395">
                  <c:v>6.8030000000000008</c:v>
                </c:pt>
                <c:pt idx="1396">
                  <c:v>6.8079999999999998</c:v>
                </c:pt>
                <c:pt idx="1397">
                  <c:v>6.8119999999999994</c:v>
                </c:pt>
                <c:pt idx="1398">
                  <c:v>6.8160000000000007</c:v>
                </c:pt>
                <c:pt idx="1399">
                  <c:v>6.8209999999999997</c:v>
                </c:pt>
                <c:pt idx="1400">
                  <c:v>6.8279999999999994</c:v>
                </c:pt>
                <c:pt idx="1401">
                  <c:v>6.8320000000000007</c:v>
                </c:pt>
                <c:pt idx="1402">
                  <c:v>6.8360000000000003</c:v>
                </c:pt>
                <c:pt idx="1403">
                  <c:v>6.8409999999999993</c:v>
                </c:pt>
                <c:pt idx="1404">
                  <c:v>6.8460000000000001</c:v>
                </c:pt>
                <c:pt idx="1405">
                  <c:v>6.85</c:v>
                </c:pt>
                <c:pt idx="1406">
                  <c:v>6.8550000000000004</c:v>
                </c:pt>
                <c:pt idx="1407">
                  <c:v>6.8599999999999994</c:v>
                </c:pt>
                <c:pt idx="1408">
                  <c:v>6.8650000000000002</c:v>
                </c:pt>
                <c:pt idx="1409">
                  <c:v>6.8689999999999998</c:v>
                </c:pt>
                <c:pt idx="1410">
                  <c:v>6.8729999999999993</c:v>
                </c:pt>
                <c:pt idx="1411">
                  <c:v>6.8830000000000009</c:v>
                </c:pt>
                <c:pt idx="1412">
                  <c:v>6.8889999999999993</c:v>
                </c:pt>
                <c:pt idx="1413">
                  <c:v>6.8940000000000001</c:v>
                </c:pt>
                <c:pt idx="1414">
                  <c:v>6.8979999999999997</c:v>
                </c:pt>
                <c:pt idx="1415">
                  <c:v>6.9019999999999992</c:v>
                </c:pt>
                <c:pt idx="1416">
                  <c:v>6.9060000000000006</c:v>
                </c:pt>
                <c:pt idx="1417">
                  <c:v>6.9109999999999996</c:v>
                </c:pt>
                <c:pt idx="1418">
                  <c:v>6.9150000000000009</c:v>
                </c:pt>
                <c:pt idx="1419">
                  <c:v>6.9190000000000005</c:v>
                </c:pt>
                <c:pt idx="1420">
                  <c:v>6.9250000000000007</c:v>
                </c:pt>
                <c:pt idx="1421">
                  <c:v>6.9290000000000003</c:v>
                </c:pt>
                <c:pt idx="1422">
                  <c:v>6.9350000000000005</c:v>
                </c:pt>
                <c:pt idx="1423">
                  <c:v>6.9410000000000007</c:v>
                </c:pt>
                <c:pt idx="1424">
                  <c:v>6.9459999999999997</c:v>
                </c:pt>
                <c:pt idx="1425">
                  <c:v>6.9529999999999994</c:v>
                </c:pt>
                <c:pt idx="1426">
                  <c:v>6.9589999999999996</c:v>
                </c:pt>
                <c:pt idx="1427">
                  <c:v>6.9640000000000004</c:v>
                </c:pt>
                <c:pt idx="1428">
                  <c:v>6.968</c:v>
                </c:pt>
                <c:pt idx="1429">
                  <c:v>6.9730000000000008</c:v>
                </c:pt>
                <c:pt idx="1430">
                  <c:v>6.98</c:v>
                </c:pt>
                <c:pt idx="1431">
                  <c:v>6.984</c:v>
                </c:pt>
                <c:pt idx="1432">
                  <c:v>6.9890000000000008</c:v>
                </c:pt>
                <c:pt idx="1433">
                  <c:v>6.9939999999999998</c:v>
                </c:pt>
                <c:pt idx="1434">
                  <c:v>6.9979999999999993</c:v>
                </c:pt>
                <c:pt idx="1435">
                  <c:v>7.0030000000000001</c:v>
                </c:pt>
                <c:pt idx="1436">
                  <c:v>7.0069999999999997</c:v>
                </c:pt>
                <c:pt idx="1437">
                  <c:v>7.0120000000000005</c:v>
                </c:pt>
                <c:pt idx="1438">
                  <c:v>7.016</c:v>
                </c:pt>
                <c:pt idx="1439">
                  <c:v>7.0210000000000008</c:v>
                </c:pt>
                <c:pt idx="1440">
                  <c:v>7.0280000000000005</c:v>
                </c:pt>
                <c:pt idx="1441">
                  <c:v>7.032</c:v>
                </c:pt>
                <c:pt idx="1442">
                  <c:v>7.0359999999999996</c:v>
                </c:pt>
                <c:pt idx="1443">
                  <c:v>7.0429999999999993</c:v>
                </c:pt>
                <c:pt idx="1444">
                  <c:v>7.0470000000000006</c:v>
                </c:pt>
                <c:pt idx="1445">
                  <c:v>7.0519999999999996</c:v>
                </c:pt>
                <c:pt idx="1446">
                  <c:v>7.0560000000000009</c:v>
                </c:pt>
                <c:pt idx="1447">
                  <c:v>7.0609999999999999</c:v>
                </c:pt>
                <c:pt idx="1448">
                  <c:v>7.0670000000000002</c:v>
                </c:pt>
                <c:pt idx="1449">
                  <c:v>7.0730000000000004</c:v>
                </c:pt>
                <c:pt idx="1450">
                  <c:v>7.0779999999999994</c:v>
                </c:pt>
                <c:pt idx="1451">
                  <c:v>7.0820000000000007</c:v>
                </c:pt>
                <c:pt idx="1452">
                  <c:v>7.088000000000001</c:v>
                </c:pt>
                <c:pt idx="1453">
                  <c:v>7.093</c:v>
                </c:pt>
                <c:pt idx="1454">
                  <c:v>7.0969999999999995</c:v>
                </c:pt>
                <c:pt idx="1455">
                  <c:v>7.1029999999999998</c:v>
                </c:pt>
                <c:pt idx="1456">
                  <c:v>7.1099999999999994</c:v>
                </c:pt>
                <c:pt idx="1457">
                  <c:v>7.1140000000000008</c:v>
                </c:pt>
                <c:pt idx="1458">
                  <c:v>7.120000000000001</c:v>
                </c:pt>
                <c:pt idx="1459">
                  <c:v>7.1259999999999994</c:v>
                </c:pt>
                <c:pt idx="1460">
                  <c:v>7.1310000000000002</c:v>
                </c:pt>
                <c:pt idx="1461">
                  <c:v>7.1370000000000005</c:v>
                </c:pt>
                <c:pt idx="1462">
                  <c:v>7.1449999999999996</c:v>
                </c:pt>
                <c:pt idx="1463">
                  <c:v>7.1509999999999998</c:v>
                </c:pt>
                <c:pt idx="1464">
                  <c:v>7.157</c:v>
                </c:pt>
                <c:pt idx="1465">
                  <c:v>7.1679999999999993</c:v>
                </c:pt>
                <c:pt idx="1466">
                  <c:v>7.1739999999999995</c:v>
                </c:pt>
                <c:pt idx="1467">
                  <c:v>7.1880000000000006</c:v>
                </c:pt>
                <c:pt idx="1468">
                  <c:v>7.2080000000000002</c:v>
                </c:pt>
                <c:pt idx="1469">
                  <c:v>7.2189999999999994</c:v>
                </c:pt>
                <c:pt idx="1470">
                  <c:v>7.2240000000000002</c:v>
                </c:pt>
                <c:pt idx="1471">
                  <c:v>7.23</c:v>
                </c:pt>
                <c:pt idx="1472">
                  <c:v>7.234</c:v>
                </c:pt>
                <c:pt idx="1473">
                  <c:v>7.24</c:v>
                </c:pt>
                <c:pt idx="1474">
                  <c:v>7.2460000000000004</c:v>
                </c:pt>
                <c:pt idx="1475">
                  <c:v>7.2509999999999994</c:v>
                </c:pt>
                <c:pt idx="1476">
                  <c:v>7.2569999999999997</c:v>
                </c:pt>
                <c:pt idx="1477">
                  <c:v>7.2680000000000007</c:v>
                </c:pt>
                <c:pt idx="1478">
                  <c:v>7.2729999999999997</c:v>
                </c:pt>
                <c:pt idx="1479">
                  <c:v>7.2789999999999999</c:v>
                </c:pt>
                <c:pt idx="1480">
                  <c:v>7.2840000000000007</c:v>
                </c:pt>
                <c:pt idx="1481">
                  <c:v>7.2880000000000003</c:v>
                </c:pt>
                <c:pt idx="1482">
                  <c:v>7.2940000000000005</c:v>
                </c:pt>
                <c:pt idx="1483">
                  <c:v>7.298</c:v>
                </c:pt>
                <c:pt idx="1484">
                  <c:v>7.3030000000000008</c:v>
                </c:pt>
                <c:pt idx="1485">
                  <c:v>7.3070000000000004</c:v>
                </c:pt>
                <c:pt idx="1486">
                  <c:v>7.3119999999999994</c:v>
                </c:pt>
                <c:pt idx="1487">
                  <c:v>7.3160000000000007</c:v>
                </c:pt>
                <c:pt idx="1488">
                  <c:v>7.32</c:v>
                </c:pt>
                <c:pt idx="1489">
                  <c:v>7.3239999999999998</c:v>
                </c:pt>
                <c:pt idx="1490">
                  <c:v>7.3309999999999995</c:v>
                </c:pt>
                <c:pt idx="1491">
                  <c:v>7.3350000000000009</c:v>
                </c:pt>
                <c:pt idx="1492">
                  <c:v>7.3390000000000004</c:v>
                </c:pt>
                <c:pt idx="1493">
                  <c:v>7.3439999999999994</c:v>
                </c:pt>
                <c:pt idx="1494">
                  <c:v>7.3480000000000008</c:v>
                </c:pt>
                <c:pt idx="1495">
                  <c:v>7.3529999999999998</c:v>
                </c:pt>
                <c:pt idx="1496">
                  <c:v>7.3580000000000005</c:v>
                </c:pt>
                <c:pt idx="1497">
                  <c:v>7.3629999999999995</c:v>
                </c:pt>
                <c:pt idx="1498">
                  <c:v>7.3680000000000003</c:v>
                </c:pt>
                <c:pt idx="1499">
                  <c:v>7.3729999999999993</c:v>
                </c:pt>
                <c:pt idx="1500">
                  <c:v>7.3840000000000003</c:v>
                </c:pt>
                <c:pt idx="1501">
                  <c:v>7.3879999999999999</c:v>
                </c:pt>
                <c:pt idx="1502">
                  <c:v>7.3940000000000001</c:v>
                </c:pt>
                <c:pt idx="1503">
                  <c:v>7.3979999999999997</c:v>
                </c:pt>
                <c:pt idx="1504">
                  <c:v>7.4030000000000005</c:v>
                </c:pt>
                <c:pt idx="1505">
                  <c:v>7.407</c:v>
                </c:pt>
                <c:pt idx="1506">
                  <c:v>7.4109999999999996</c:v>
                </c:pt>
                <c:pt idx="1507">
                  <c:v>7.4150000000000009</c:v>
                </c:pt>
                <c:pt idx="1508">
                  <c:v>7.4190000000000005</c:v>
                </c:pt>
                <c:pt idx="1509">
                  <c:v>7.423</c:v>
                </c:pt>
                <c:pt idx="1510">
                  <c:v>7.4280000000000008</c:v>
                </c:pt>
                <c:pt idx="1511">
                  <c:v>7.4320000000000004</c:v>
                </c:pt>
                <c:pt idx="1512">
                  <c:v>7.4359999999999999</c:v>
                </c:pt>
                <c:pt idx="1513">
                  <c:v>7.4399999999999995</c:v>
                </c:pt>
                <c:pt idx="1514">
                  <c:v>7.4440000000000008</c:v>
                </c:pt>
                <c:pt idx="1515">
                  <c:v>7.4489999999999998</c:v>
                </c:pt>
                <c:pt idx="1516">
                  <c:v>7.452</c:v>
                </c:pt>
                <c:pt idx="1517">
                  <c:v>7.4580000000000002</c:v>
                </c:pt>
                <c:pt idx="1518">
                  <c:v>7.4619999999999997</c:v>
                </c:pt>
                <c:pt idx="1519">
                  <c:v>7.4700000000000006</c:v>
                </c:pt>
                <c:pt idx="1520">
                  <c:v>7.4749999999999996</c:v>
                </c:pt>
                <c:pt idx="1521">
                  <c:v>7.4809999999999999</c:v>
                </c:pt>
                <c:pt idx="1522">
                  <c:v>7.4849999999999994</c:v>
                </c:pt>
                <c:pt idx="1523">
                  <c:v>7.4890000000000008</c:v>
                </c:pt>
                <c:pt idx="1524">
                  <c:v>7.4939999999999998</c:v>
                </c:pt>
                <c:pt idx="1525">
                  <c:v>7.4979999999999993</c:v>
                </c:pt>
                <c:pt idx="1526">
                  <c:v>7.5030000000000001</c:v>
                </c:pt>
                <c:pt idx="1527">
                  <c:v>7.5069999999999997</c:v>
                </c:pt>
                <c:pt idx="1528">
                  <c:v>7.511000000000001</c:v>
                </c:pt>
                <c:pt idx="1529">
                  <c:v>7.5150000000000006</c:v>
                </c:pt>
                <c:pt idx="1530">
                  <c:v>7.5210000000000008</c:v>
                </c:pt>
                <c:pt idx="1531">
                  <c:v>7.5269999999999992</c:v>
                </c:pt>
                <c:pt idx="1532">
                  <c:v>7.532</c:v>
                </c:pt>
                <c:pt idx="1533">
                  <c:v>7.5359999999999996</c:v>
                </c:pt>
                <c:pt idx="1534">
                  <c:v>7.5419999999999998</c:v>
                </c:pt>
                <c:pt idx="1535">
                  <c:v>7.5470000000000006</c:v>
                </c:pt>
                <c:pt idx="1536">
                  <c:v>7.5510000000000002</c:v>
                </c:pt>
                <c:pt idx="1537">
                  <c:v>7.5549999999999997</c:v>
                </c:pt>
                <c:pt idx="1538">
                  <c:v>7.5589999999999993</c:v>
                </c:pt>
                <c:pt idx="1539">
                  <c:v>7.5640000000000001</c:v>
                </c:pt>
                <c:pt idx="1540">
                  <c:v>7.5690000000000008</c:v>
                </c:pt>
                <c:pt idx="1541">
                  <c:v>7.5730000000000004</c:v>
                </c:pt>
                <c:pt idx="1542">
                  <c:v>7.5779999999999994</c:v>
                </c:pt>
                <c:pt idx="1543">
                  <c:v>7.5820000000000007</c:v>
                </c:pt>
                <c:pt idx="1544">
                  <c:v>7.5860000000000003</c:v>
                </c:pt>
                <c:pt idx="1545">
                  <c:v>7.5909999999999993</c:v>
                </c:pt>
                <c:pt idx="1546">
                  <c:v>7.5950000000000006</c:v>
                </c:pt>
                <c:pt idx="1547">
                  <c:v>7.5990000000000002</c:v>
                </c:pt>
                <c:pt idx="1548">
                  <c:v>7.604000000000001</c:v>
                </c:pt>
                <c:pt idx="1549">
                  <c:v>7.6080000000000005</c:v>
                </c:pt>
                <c:pt idx="1550">
                  <c:v>7.6120000000000001</c:v>
                </c:pt>
                <c:pt idx="1551">
                  <c:v>7.6170000000000009</c:v>
                </c:pt>
                <c:pt idx="1552">
                  <c:v>7.6289999999999996</c:v>
                </c:pt>
                <c:pt idx="1553">
                  <c:v>7.6340000000000003</c:v>
                </c:pt>
                <c:pt idx="1554">
                  <c:v>7.6389999999999993</c:v>
                </c:pt>
                <c:pt idx="1555">
                  <c:v>7.6440000000000001</c:v>
                </c:pt>
                <c:pt idx="1556">
                  <c:v>7.6479999999999997</c:v>
                </c:pt>
                <c:pt idx="1557">
                  <c:v>7.6549999999999994</c:v>
                </c:pt>
                <c:pt idx="1558">
                  <c:v>7.6590000000000007</c:v>
                </c:pt>
                <c:pt idx="1559">
                  <c:v>7.6639999999999997</c:v>
                </c:pt>
                <c:pt idx="1560">
                  <c:v>7.67</c:v>
                </c:pt>
                <c:pt idx="1561">
                  <c:v>7.6739999999999995</c:v>
                </c:pt>
                <c:pt idx="1562">
                  <c:v>7.6790000000000003</c:v>
                </c:pt>
                <c:pt idx="1563">
                  <c:v>7.6829999999999998</c:v>
                </c:pt>
                <c:pt idx="1564">
                  <c:v>7.6890000000000001</c:v>
                </c:pt>
                <c:pt idx="1565">
                  <c:v>7.6989999999999998</c:v>
                </c:pt>
                <c:pt idx="1566">
                  <c:v>7.7050000000000001</c:v>
                </c:pt>
                <c:pt idx="1567">
                  <c:v>7.718</c:v>
                </c:pt>
                <c:pt idx="1568">
                  <c:v>7.7230000000000008</c:v>
                </c:pt>
                <c:pt idx="1569">
                  <c:v>7.7309999999999999</c:v>
                </c:pt>
                <c:pt idx="1570">
                  <c:v>7.7360000000000007</c:v>
                </c:pt>
                <c:pt idx="1571">
                  <c:v>7.7590000000000003</c:v>
                </c:pt>
                <c:pt idx="1572">
                  <c:v>7.7769999999999992</c:v>
                </c:pt>
                <c:pt idx="1573">
                  <c:v>7.7850000000000001</c:v>
                </c:pt>
                <c:pt idx="1574">
                  <c:v>7.7900000000000009</c:v>
                </c:pt>
                <c:pt idx="1575">
                  <c:v>7.7959999999999994</c:v>
                </c:pt>
                <c:pt idx="1576">
                  <c:v>7.8010000000000002</c:v>
                </c:pt>
                <c:pt idx="1577">
                  <c:v>7.8060000000000009</c:v>
                </c:pt>
                <c:pt idx="1578">
                  <c:v>7.8140000000000001</c:v>
                </c:pt>
                <c:pt idx="1579">
                  <c:v>7.8190000000000008</c:v>
                </c:pt>
                <c:pt idx="1580">
                  <c:v>7.8230000000000004</c:v>
                </c:pt>
                <c:pt idx="1581">
                  <c:v>7.8290000000000006</c:v>
                </c:pt>
                <c:pt idx="1582">
                  <c:v>7.8330000000000002</c:v>
                </c:pt>
                <c:pt idx="1583">
                  <c:v>7.838000000000001</c:v>
                </c:pt>
                <c:pt idx="1584">
                  <c:v>7.8439999999999994</c:v>
                </c:pt>
                <c:pt idx="1585">
                  <c:v>7.8490000000000002</c:v>
                </c:pt>
                <c:pt idx="1586">
                  <c:v>7.8559999999999999</c:v>
                </c:pt>
                <c:pt idx="1587">
                  <c:v>7.8629999999999995</c:v>
                </c:pt>
                <c:pt idx="1588">
                  <c:v>7.8670000000000009</c:v>
                </c:pt>
                <c:pt idx="1589">
                  <c:v>7.8719999999999999</c:v>
                </c:pt>
                <c:pt idx="1590">
                  <c:v>7.8770000000000007</c:v>
                </c:pt>
                <c:pt idx="1591">
                  <c:v>7.8840000000000003</c:v>
                </c:pt>
                <c:pt idx="1592">
                  <c:v>7.8879999999999999</c:v>
                </c:pt>
                <c:pt idx="1593">
                  <c:v>7.8919999999999995</c:v>
                </c:pt>
                <c:pt idx="1594">
                  <c:v>7.8960000000000008</c:v>
                </c:pt>
                <c:pt idx="1595">
                  <c:v>7.9</c:v>
                </c:pt>
                <c:pt idx="1596">
                  <c:v>7.9039999999999999</c:v>
                </c:pt>
                <c:pt idx="1597">
                  <c:v>7.9079999999999995</c:v>
                </c:pt>
                <c:pt idx="1598">
                  <c:v>7.9130000000000003</c:v>
                </c:pt>
                <c:pt idx="1599">
                  <c:v>7.9169999999999998</c:v>
                </c:pt>
                <c:pt idx="1600">
                  <c:v>7.9220000000000006</c:v>
                </c:pt>
                <c:pt idx="1601">
                  <c:v>7.9290000000000003</c:v>
                </c:pt>
                <c:pt idx="1602">
                  <c:v>7.9339999999999993</c:v>
                </c:pt>
                <c:pt idx="1603">
                  <c:v>7.9390000000000001</c:v>
                </c:pt>
                <c:pt idx="1604">
                  <c:v>7.9450000000000003</c:v>
                </c:pt>
                <c:pt idx="1605">
                  <c:v>7.9489999999999998</c:v>
                </c:pt>
                <c:pt idx="1606">
                  <c:v>7.9540000000000006</c:v>
                </c:pt>
                <c:pt idx="1607">
                  <c:v>7.9600000000000009</c:v>
                </c:pt>
                <c:pt idx="1608">
                  <c:v>7.9649999999999999</c:v>
                </c:pt>
                <c:pt idx="1609">
                  <c:v>7.9689999999999994</c:v>
                </c:pt>
                <c:pt idx="1610">
                  <c:v>7.9740000000000002</c:v>
                </c:pt>
                <c:pt idx="1611">
                  <c:v>7.9779999999999998</c:v>
                </c:pt>
                <c:pt idx="1612">
                  <c:v>7.9830000000000005</c:v>
                </c:pt>
                <c:pt idx="1613">
                  <c:v>7.9870000000000001</c:v>
                </c:pt>
                <c:pt idx="1614">
                  <c:v>7.9920000000000009</c:v>
                </c:pt>
                <c:pt idx="1615">
                  <c:v>7.9960000000000004</c:v>
                </c:pt>
                <c:pt idx="1616">
                  <c:v>8.0020000000000007</c:v>
                </c:pt>
                <c:pt idx="1617">
                  <c:v>8.0060000000000002</c:v>
                </c:pt>
                <c:pt idx="1618">
                  <c:v>8.011000000000001</c:v>
                </c:pt>
                <c:pt idx="1619">
                  <c:v>8.0150000000000006</c:v>
                </c:pt>
                <c:pt idx="1620">
                  <c:v>8.0190000000000001</c:v>
                </c:pt>
                <c:pt idx="1621">
                  <c:v>8.0250000000000004</c:v>
                </c:pt>
                <c:pt idx="1622">
                  <c:v>8.0289999999999999</c:v>
                </c:pt>
                <c:pt idx="1623">
                  <c:v>8.0340000000000007</c:v>
                </c:pt>
                <c:pt idx="1624">
                  <c:v>8.0389999999999997</c:v>
                </c:pt>
                <c:pt idx="1625">
                  <c:v>8.0449999999999999</c:v>
                </c:pt>
                <c:pt idx="1626">
                  <c:v>8.0489999999999995</c:v>
                </c:pt>
                <c:pt idx="1627">
                  <c:v>8.0540000000000003</c:v>
                </c:pt>
                <c:pt idx="1628">
                  <c:v>8.0579999999999998</c:v>
                </c:pt>
                <c:pt idx="1629">
                  <c:v>8.0630000000000006</c:v>
                </c:pt>
                <c:pt idx="1630">
                  <c:v>8.0670000000000002</c:v>
                </c:pt>
                <c:pt idx="1631">
                  <c:v>8.072000000000001</c:v>
                </c:pt>
                <c:pt idx="1632">
                  <c:v>8.0779999999999994</c:v>
                </c:pt>
                <c:pt idx="1633">
                  <c:v>8.0820000000000007</c:v>
                </c:pt>
                <c:pt idx="1634">
                  <c:v>8.0869999999999997</c:v>
                </c:pt>
                <c:pt idx="1635">
                  <c:v>8.0909999999999993</c:v>
                </c:pt>
                <c:pt idx="1636">
                  <c:v>8.0960000000000001</c:v>
                </c:pt>
                <c:pt idx="1637">
                  <c:v>8.1</c:v>
                </c:pt>
                <c:pt idx="1638">
                  <c:v>8.104000000000001</c:v>
                </c:pt>
                <c:pt idx="1639">
                  <c:v>8.109</c:v>
                </c:pt>
                <c:pt idx="1640">
                  <c:v>8.1129999999999995</c:v>
                </c:pt>
                <c:pt idx="1641">
                  <c:v>8.1170000000000009</c:v>
                </c:pt>
                <c:pt idx="1642">
                  <c:v>8.1219999999999999</c:v>
                </c:pt>
                <c:pt idx="1643">
                  <c:v>8.125</c:v>
                </c:pt>
                <c:pt idx="1644">
                  <c:v>8.1300000000000008</c:v>
                </c:pt>
                <c:pt idx="1645">
                  <c:v>8.1340000000000003</c:v>
                </c:pt>
                <c:pt idx="1646">
                  <c:v>8.1379999999999999</c:v>
                </c:pt>
                <c:pt idx="1647">
                  <c:v>8.1430000000000007</c:v>
                </c:pt>
                <c:pt idx="1648">
                  <c:v>8.1470000000000002</c:v>
                </c:pt>
                <c:pt idx="1649">
                  <c:v>8.1509999999999998</c:v>
                </c:pt>
                <c:pt idx="1650">
                  <c:v>8.1549999999999994</c:v>
                </c:pt>
                <c:pt idx="1651">
                  <c:v>8.16</c:v>
                </c:pt>
                <c:pt idx="1652">
                  <c:v>8.1639999999999997</c:v>
                </c:pt>
                <c:pt idx="1653">
                  <c:v>8.1690000000000005</c:v>
                </c:pt>
                <c:pt idx="1654">
                  <c:v>8.1739999999999995</c:v>
                </c:pt>
                <c:pt idx="1655">
                  <c:v>8.1820000000000004</c:v>
                </c:pt>
                <c:pt idx="1656">
                  <c:v>8.1869999999999994</c:v>
                </c:pt>
                <c:pt idx="1657">
                  <c:v>8.1910000000000007</c:v>
                </c:pt>
                <c:pt idx="1658">
                  <c:v>8.1989999999999998</c:v>
                </c:pt>
                <c:pt idx="1659">
                  <c:v>8.2040000000000006</c:v>
                </c:pt>
                <c:pt idx="1660">
                  <c:v>8.2089999999999996</c:v>
                </c:pt>
                <c:pt idx="1661">
                  <c:v>8.2140000000000004</c:v>
                </c:pt>
                <c:pt idx="1662">
                  <c:v>8.2189999999999994</c:v>
                </c:pt>
                <c:pt idx="1663">
                  <c:v>8.2249999999999996</c:v>
                </c:pt>
                <c:pt idx="1664">
                  <c:v>8.2309999999999999</c:v>
                </c:pt>
                <c:pt idx="1665">
                  <c:v>8.2379999999999995</c:v>
                </c:pt>
                <c:pt idx="1666">
                  <c:v>8.2420000000000009</c:v>
                </c:pt>
                <c:pt idx="1667">
                  <c:v>8.2490000000000006</c:v>
                </c:pt>
                <c:pt idx="1668">
                  <c:v>8.2530000000000001</c:v>
                </c:pt>
                <c:pt idx="1669">
                  <c:v>8.2590000000000003</c:v>
                </c:pt>
                <c:pt idx="1670">
                  <c:v>8.266</c:v>
                </c:pt>
                <c:pt idx="1671">
                  <c:v>8.2710000000000008</c:v>
                </c:pt>
                <c:pt idx="1672">
                  <c:v>8.2750000000000004</c:v>
                </c:pt>
                <c:pt idx="1673">
                  <c:v>8.2799999999999994</c:v>
                </c:pt>
                <c:pt idx="1674">
                  <c:v>8.2840000000000007</c:v>
                </c:pt>
                <c:pt idx="1675">
                  <c:v>8.2889999999999997</c:v>
                </c:pt>
                <c:pt idx="1676">
                  <c:v>8.2929999999999993</c:v>
                </c:pt>
                <c:pt idx="1677">
                  <c:v>8.298</c:v>
                </c:pt>
                <c:pt idx="1678">
                  <c:v>8.3019999999999996</c:v>
                </c:pt>
                <c:pt idx="1679">
                  <c:v>8.3060000000000009</c:v>
                </c:pt>
                <c:pt idx="1680">
                  <c:v>8.3109999999999999</c:v>
                </c:pt>
                <c:pt idx="1681">
                  <c:v>8.3149999999999995</c:v>
                </c:pt>
                <c:pt idx="1682">
                  <c:v>8.3190000000000008</c:v>
                </c:pt>
                <c:pt idx="1683">
                  <c:v>8.3230000000000004</c:v>
                </c:pt>
                <c:pt idx="1684">
                  <c:v>8.3279999999999994</c:v>
                </c:pt>
                <c:pt idx="1685">
                  <c:v>8.3320000000000007</c:v>
                </c:pt>
                <c:pt idx="1686">
                  <c:v>8.3360000000000003</c:v>
                </c:pt>
                <c:pt idx="1687">
                  <c:v>8.3409999999999993</c:v>
                </c:pt>
                <c:pt idx="1688">
                  <c:v>8.3469999999999995</c:v>
                </c:pt>
                <c:pt idx="1689">
                  <c:v>8.3520000000000003</c:v>
                </c:pt>
                <c:pt idx="1690">
                  <c:v>8.3580000000000005</c:v>
                </c:pt>
                <c:pt idx="1691">
                  <c:v>8.3629999999999995</c:v>
                </c:pt>
                <c:pt idx="1692">
                  <c:v>8.3680000000000003</c:v>
                </c:pt>
                <c:pt idx="1693">
                  <c:v>8.3729999999999993</c:v>
                </c:pt>
                <c:pt idx="1694">
                  <c:v>8.3780000000000001</c:v>
                </c:pt>
                <c:pt idx="1695">
                  <c:v>8.3849999999999998</c:v>
                </c:pt>
                <c:pt idx="1696">
                  <c:v>8.3889999999999993</c:v>
                </c:pt>
                <c:pt idx="1697">
                  <c:v>8.3940000000000001</c:v>
                </c:pt>
                <c:pt idx="1698">
                  <c:v>8.3990000000000009</c:v>
                </c:pt>
                <c:pt idx="1699">
                  <c:v>8.4030000000000005</c:v>
                </c:pt>
                <c:pt idx="1700">
                  <c:v>8.4079999999999995</c:v>
                </c:pt>
                <c:pt idx="1701">
                  <c:v>8.4130000000000003</c:v>
                </c:pt>
                <c:pt idx="1702">
                  <c:v>8.4179999999999993</c:v>
                </c:pt>
                <c:pt idx="1703">
                  <c:v>8.423</c:v>
                </c:pt>
                <c:pt idx="1704">
                  <c:v>8.4269999999999996</c:v>
                </c:pt>
                <c:pt idx="1705">
                  <c:v>8.4320000000000004</c:v>
                </c:pt>
                <c:pt idx="1706">
                  <c:v>8.4359999999999999</c:v>
                </c:pt>
                <c:pt idx="1707">
                  <c:v>8.4410000000000007</c:v>
                </c:pt>
                <c:pt idx="1708">
                  <c:v>8.4450000000000003</c:v>
                </c:pt>
                <c:pt idx="1709">
                  <c:v>8.4499999999999993</c:v>
                </c:pt>
                <c:pt idx="1710">
                  <c:v>8.4540000000000006</c:v>
                </c:pt>
                <c:pt idx="1711">
                  <c:v>8.4589999999999996</c:v>
                </c:pt>
                <c:pt idx="1712">
                  <c:v>8.4649999999999999</c:v>
                </c:pt>
                <c:pt idx="1713">
                  <c:v>8.4719999999999995</c:v>
                </c:pt>
                <c:pt idx="1714">
                  <c:v>8.48</c:v>
                </c:pt>
                <c:pt idx="1715">
                  <c:v>8.484</c:v>
                </c:pt>
                <c:pt idx="1716">
                  <c:v>8.4890000000000008</c:v>
                </c:pt>
                <c:pt idx="1717">
                  <c:v>8.4930000000000003</c:v>
                </c:pt>
                <c:pt idx="1718">
                  <c:v>8.5</c:v>
                </c:pt>
                <c:pt idx="1719">
                  <c:v>8.5050000000000008</c:v>
                </c:pt>
                <c:pt idx="1720">
                  <c:v>8.51</c:v>
                </c:pt>
                <c:pt idx="1721">
                  <c:v>8.5150000000000006</c:v>
                </c:pt>
                <c:pt idx="1722">
                  <c:v>8.5190000000000001</c:v>
                </c:pt>
                <c:pt idx="1723">
                  <c:v>8.5240000000000009</c:v>
                </c:pt>
                <c:pt idx="1724">
                  <c:v>8.5289999999999999</c:v>
                </c:pt>
                <c:pt idx="1725">
                  <c:v>8.5329999999999995</c:v>
                </c:pt>
                <c:pt idx="1726">
                  <c:v>8.5389999999999997</c:v>
                </c:pt>
                <c:pt idx="1727">
                  <c:v>8.5429999999999993</c:v>
                </c:pt>
                <c:pt idx="1728">
                  <c:v>8.548</c:v>
                </c:pt>
                <c:pt idx="1729">
                  <c:v>8.5540000000000003</c:v>
                </c:pt>
                <c:pt idx="1730">
                  <c:v>8.5579999999999998</c:v>
                </c:pt>
                <c:pt idx="1731">
                  <c:v>8.5640000000000001</c:v>
                </c:pt>
                <c:pt idx="1732">
                  <c:v>8.5679999999999996</c:v>
                </c:pt>
                <c:pt idx="1733">
                  <c:v>8.5730000000000004</c:v>
                </c:pt>
                <c:pt idx="1734">
                  <c:v>8.577</c:v>
                </c:pt>
                <c:pt idx="1735">
                  <c:v>8.5830000000000002</c:v>
                </c:pt>
                <c:pt idx="1736">
                  <c:v>8.5869999999999997</c:v>
                </c:pt>
                <c:pt idx="1737">
                  <c:v>8.5920000000000005</c:v>
                </c:pt>
                <c:pt idx="1738">
                  <c:v>8.5960000000000001</c:v>
                </c:pt>
                <c:pt idx="1739">
                  <c:v>8.6010000000000009</c:v>
                </c:pt>
                <c:pt idx="1740">
                  <c:v>8.6050000000000004</c:v>
                </c:pt>
                <c:pt idx="1741">
                  <c:v>8.609</c:v>
                </c:pt>
                <c:pt idx="1742">
                  <c:v>8.6140000000000008</c:v>
                </c:pt>
                <c:pt idx="1743">
                  <c:v>8.6180000000000003</c:v>
                </c:pt>
                <c:pt idx="1744">
                  <c:v>8.6219999999999999</c:v>
                </c:pt>
                <c:pt idx="1745">
                  <c:v>8.6259999999999994</c:v>
                </c:pt>
                <c:pt idx="1746">
                  <c:v>8.6310000000000002</c:v>
                </c:pt>
                <c:pt idx="1747">
                  <c:v>8.6349999999999998</c:v>
                </c:pt>
                <c:pt idx="1748">
                  <c:v>8.64</c:v>
                </c:pt>
                <c:pt idx="1749">
                  <c:v>8.6440000000000001</c:v>
                </c:pt>
                <c:pt idx="1750">
                  <c:v>8.6490000000000009</c:v>
                </c:pt>
                <c:pt idx="1751">
                  <c:v>8.6530000000000005</c:v>
                </c:pt>
                <c:pt idx="1752">
                  <c:v>8.6590000000000007</c:v>
                </c:pt>
                <c:pt idx="1753">
                  <c:v>8.6630000000000003</c:v>
                </c:pt>
                <c:pt idx="1754">
                  <c:v>8.6679999999999993</c:v>
                </c:pt>
                <c:pt idx="1755">
                  <c:v>8.6739999999999995</c:v>
                </c:pt>
                <c:pt idx="1756">
                  <c:v>8.6790000000000003</c:v>
                </c:pt>
                <c:pt idx="1757">
                  <c:v>8.6839999999999993</c:v>
                </c:pt>
                <c:pt idx="1758">
                  <c:v>8.6880000000000006</c:v>
                </c:pt>
                <c:pt idx="1759">
                  <c:v>8.6920000000000002</c:v>
                </c:pt>
                <c:pt idx="1760">
                  <c:v>8.697000000000001</c:v>
                </c:pt>
                <c:pt idx="1761">
                  <c:v>8.7010000000000005</c:v>
                </c:pt>
                <c:pt idx="1762">
                  <c:v>8.7059999999999995</c:v>
                </c:pt>
                <c:pt idx="1763">
                  <c:v>8.7100000000000009</c:v>
                </c:pt>
                <c:pt idx="1764">
                  <c:v>8.7149999999999999</c:v>
                </c:pt>
                <c:pt idx="1765">
                  <c:v>8.7189999999999994</c:v>
                </c:pt>
                <c:pt idx="1766">
                  <c:v>8.7219999999999995</c:v>
                </c:pt>
                <c:pt idx="1767">
                  <c:v>8.73</c:v>
                </c:pt>
                <c:pt idx="1768">
                  <c:v>8.734</c:v>
                </c:pt>
                <c:pt idx="1769">
                  <c:v>8.7390000000000008</c:v>
                </c:pt>
                <c:pt idx="1770">
                  <c:v>8.7430000000000003</c:v>
                </c:pt>
                <c:pt idx="1771">
                  <c:v>8.7479999999999993</c:v>
                </c:pt>
                <c:pt idx="1772">
                  <c:v>8.7520000000000007</c:v>
                </c:pt>
                <c:pt idx="1773">
                  <c:v>8.7569999999999997</c:v>
                </c:pt>
                <c:pt idx="1774">
                  <c:v>8.761000000000001</c:v>
                </c:pt>
                <c:pt idx="1775">
                  <c:v>8.766</c:v>
                </c:pt>
                <c:pt idx="1776">
                  <c:v>8.7710000000000008</c:v>
                </c:pt>
                <c:pt idx="1777">
                  <c:v>8.7769999999999992</c:v>
                </c:pt>
                <c:pt idx="1778">
                  <c:v>8.782</c:v>
                </c:pt>
                <c:pt idx="1779">
                  <c:v>8.7880000000000003</c:v>
                </c:pt>
                <c:pt idx="1780">
                  <c:v>8.7929999999999993</c:v>
                </c:pt>
                <c:pt idx="1781">
                  <c:v>8.798</c:v>
                </c:pt>
                <c:pt idx="1782">
                  <c:v>8.8040000000000003</c:v>
                </c:pt>
                <c:pt idx="1783">
                  <c:v>8.8209999999999997</c:v>
                </c:pt>
                <c:pt idx="1784">
                  <c:v>8.827</c:v>
                </c:pt>
                <c:pt idx="1785">
                  <c:v>8.8360000000000003</c:v>
                </c:pt>
                <c:pt idx="1786">
                  <c:v>8.8480000000000008</c:v>
                </c:pt>
                <c:pt idx="1787">
                  <c:v>8.8529999999999998</c:v>
                </c:pt>
                <c:pt idx="1788">
                  <c:v>8.859</c:v>
                </c:pt>
                <c:pt idx="1789">
                  <c:v>8.8729999999999993</c:v>
                </c:pt>
                <c:pt idx="1790">
                  <c:v>8.891</c:v>
                </c:pt>
                <c:pt idx="1791">
                  <c:v>8.8979999999999997</c:v>
                </c:pt>
                <c:pt idx="1792">
                  <c:v>8.9019999999999992</c:v>
                </c:pt>
                <c:pt idx="1793">
                  <c:v>8.9060000000000006</c:v>
                </c:pt>
                <c:pt idx="1794">
                  <c:v>8.9120000000000008</c:v>
                </c:pt>
                <c:pt idx="1795">
                  <c:v>8.9169999999999998</c:v>
                </c:pt>
                <c:pt idx="1796">
                  <c:v>8.9209999999999994</c:v>
                </c:pt>
                <c:pt idx="1797">
                  <c:v>8.9250000000000007</c:v>
                </c:pt>
                <c:pt idx="1798">
                  <c:v>8.9310000000000009</c:v>
                </c:pt>
                <c:pt idx="1799">
                  <c:v>8.9350000000000005</c:v>
                </c:pt>
                <c:pt idx="1800">
                  <c:v>8.9390000000000001</c:v>
                </c:pt>
                <c:pt idx="1801">
                  <c:v>8.9429999999999996</c:v>
                </c:pt>
                <c:pt idx="1802">
                  <c:v>8.9480000000000004</c:v>
                </c:pt>
                <c:pt idx="1803">
                  <c:v>8.952</c:v>
                </c:pt>
                <c:pt idx="1804">
                  <c:v>8.9559999999999995</c:v>
                </c:pt>
                <c:pt idx="1805">
                  <c:v>8.9619999999999997</c:v>
                </c:pt>
                <c:pt idx="1806">
                  <c:v>8.9659999999999993</c:v>
                </c:pt>
                <c:pt idx="1807">
                  <c:v>8.9710000000000001</c:v>
                </c:pt>
                <c:pt idx="1808">
                  <c:v>8.9770000000000003</c:v>
                </c:pt>
                <c:pt idx="1809">
                  <c:v>8.9830000000000005</c:v>
                </c:pt>
                <c:pt idx="1810">
                  <c:v>8.9879999999999995</c:v>
                </c:pt>
                <c:pt idx="1811">
                  <c:v>8.9930000000000003</c:v>
                </c:pt>
                <c:pt idx="1812">
                  <c:v>8.9979999999999993</c:v>
                </c:pt>
                <c:pt idx="1813">
                  <c:v>9.0020000000000007</c:v>
                </c:pt>
                <c:pt idx="1814">
                  <c:v>9.0069999999999997</c:v>
                </c:pt>
                <c:pt idx="1815">
                  <c:v>9.0129999999999999</c:v>
                </c:pt>
                <c:pt idx="1816">
                  <c:v>9.0169999999999995</c:v>
                </c:pt>
                <c:pt idx="1817">
                  <c:v>9.0210000000000008</c:v>
                </c:pt>
                <c:pt idx="1818">
                  <c:v>9.0259999999999998</c:v>
                </c:pt>
                <c:pt idx="1819">
                  <c:v>9.0310000000000006</c:v>
                </c:pt>
                <c:pt idx="1820">
                  <c:v>9.0350000000000001</c:v>
                </c:pt>
                <c:pt idx="1821">
                  <c:v>9.0410000000000004</c:v>
                </c:pt>
                <c:pt idx="1822">
                  <c:v>9.0500000000000007</c:v>
                </c:pt>
                <c:pt idx="1823">
                  <c:v>9.0540000000000003</c:v>
                </c:pt>
                <c:pt idx="1824">
                  <c:v>9.06</c:v>
                </c:pt>
                <c:pt idx="1825">
                  <c:v>9.0649999999999995</c:v>
                </c:pt>
                <c:pt idx="1826">
                  <c:v>9.0690000000000008</c:v>
                </c:pt>
                <c:pt idx="1827">
                  <c:v>9.0739999999999998</c:v>
                </c:pt>
                <c:pt idx="1828">
                  <c:v>9.0790000000000006</c:v>
                </c:pt>
                <c:pt idx="1829">
                  <c:v>9.0839999999999996</c:v>
                </c:pt>
                <c:pt idx="1830">
                  <c:v>9.0890000000000004</c:v>
                </c:pt>
                <c:pt idx="1831">
                  <c:v>9.093</c:v>
                </c:pt>
                <c:pt idx="1832">
                  <c:v>9.0980000000000008</c:v>
                </c:pt>
                <c:pt idx="1833">
                  <c:v>9.1029999999999998</c:v>
                </c:pt>
                <c:pt idx="1834">
                  <c:v>9.1069999999999993</c:v>
                </c:pt>
                <c:pt idx="1835">
                  <c:v>9.1120000000000001</c:v>
                </c:pt>
                <c:pt idx="1836">
                  <c:v>9.1170000000000009</c:v>
                </c:pt>
                <c:pt idx="1837">
                  <c:v>9.1210000000000004</c:v>
                </c:pt>
                <c:pt idx="1838">
                  <c:v>9.1259999999999994</c:v>
                </c:pt>
                <c:pt idx="1839">
                  <c:v>9.1300000000000008</c:v>
                </c:pt>
                <c:pt idx="1840">
                  <c:v>9.1349999999999998</c:v>
                </c:pt>
                <c:pt idx="1841">
                  <c:v>9.1389999999999993</c:v>
                </c:pt>
                <c:pt idx="1842">
                  <c:v>9.1430000000000007</c:v>
                </c:pt>
                <c:pt idx="1843">
                  <c:v>9.1479999999999997</c:v>
                </c:pt>
                <c:pt idx="1844">
                  <c:v>9.1519999999999992</c:v>
                </c:pt>
                <c:pt idx="1845">
                  <c:v>9.1560000000000006</c:v>
                </c:pt>
                <c:pt idx="1846">
                  <c:v>9.1620000000000008</c:v>
                </c:pt>
                <c:pt idx="1847">
                  <c:v>9.1660000000000004</c:v>
                </c:pt>
                <c:pt idx="1848">
                  <c:v>9.1709999999999994</c:v>
                </c:pt>
                <c:pt idx="1849">
                  <c:v>9.1760000000000002</c:v>
                </c:pt>
                <c:pt idx="1850">
                  <c:v>9.18</c:v>
                </c:pt>
                <c:pt idx="1851">
                  <c:v>9.1839999999999993</c:v>
                </c:pt>
                <c:pt idx="1852">
                  <c:v>9.1890000000000001</c:v>
                </c:pt>
                <c:pt idx="1853">
                  <c:v>9.1929999999999996</c:v>
                </c:pt>
                <c:pt idx="1854">
                  <c:v>9.1980000000000004</c:v>
                </c:pt>
                <c:pt idx="1855">
                  <c:v>9.202</c:v>
                </c:pt>
                <c:pt idx="1856">
                  <c:v>9.2059999999999995</c:v>
                </c:pt>
                <c:pt idx="1857">
                  <c:v>9.2110000000000003</c:v>
                </c:pt>
                <c:pt idx="1858">
                  <c:v>9.2159999999999993</c:v>
                </c:pt>
                <c:pt idx="1859">
                  <c:v>9.2219999999999995</c:v>
                </c:pt>
                <c:pt idx="1860">
                  <c:v>9.2260000000000009</c:v>
                </c:pt>
                <c:pt idx="1861">
                  <c:v>9.2309999999999999</c:v>
                </c:pt>
                <c:pt idx="1862">
                  <c:v>9.2349999999999994</c:v>
                </c:pt>
                <c:pt idx="1863">
                  <c:v>9.24</c:v>
                </c:pt>
                <c:pt idx="1864">
                  <c:v>9.245000000000001</c:v>
                </c:pt>
                <c:pt idx="1865">
                  <c:v>9.2490000000000006</c:v>
                </c:pt>
                <c:pt idx="1866">
                  <c:v>9.2530000000000001</c:v>
                </c:pt>
                <c:pt idx="1867">
                  <c:v>9.2590000000000003</c:v>
                </c:pt>
                <c:pt idx="1868">
                  <c:v>9.2629999999999999</c:v>
                </c:pt>
                <c:pt idx="1869">
                  <c:v>9.2669999999999995</c:v>
                </c:pt>
                <c:pt idx="1870">
                  <c:v>9.2720000000000002</c:v>
                </c:pt>
                <c:pt idx="1871">
                  <c:v>9.2759999999999998</c:v>
                </c:pt>
                <c:pt idx="1872">
                  <c:v>9.2810000000000006</c:v>
                </c:pt>
                <c:pt idx="1873">
                  <c:v>9.2850000000000001</c:v>
                </c:pt>
                <c:pt idx="1874">
                  <c:v>9.2889999999999997</c:v>
                </c:pt>
                <c:pt idx="1875">
                  <c:v>9.2929999999999993</c:v>
                </c:pt>
                <c:pt idx="1876">
                  <c:v>9.298</c:v>
                </c:pt>
                <c:pt idx="1877">
                  <c:v>9.3030000000000008</c:v>
                </c:pt>
                <c:pt idx="1878">
                  <c:v>9.3060000000000009</c:v>
                </c:pt>
                <c:pt idx="1879">
                  <c:v>9.3109999999999999</c:v>
                </c:pt>
                <c:pt idx="1880">
                  <c:v>9.3149999999999995</c:v>
                </c:pt>
                <c:pt idx="1881">
                  <c:v>9.32</c:v>
                </c:pt>
                <c:pt idx="1882">
                  <c:v>9.3249999999999993</c:v>
                </c:pt>
                <c:pt idx="1883">
                  <c:v>9.33</c:v>
                </c:pt>
                <c:pt idx="1884">
                  <c:v>9.3339999999999996</c:v>
                </c:pt>
                <c:pt idx="1885">
                  <c:v>9.34</c:v>
                </c:pt>
                <c:pt idx="1886">
                  <c:v>9.3439999999999994</c:v>
                </c:pt>
                <c:pt idx="1887">
                  <c:v>9.3480000000000008</c:v>
                </c:pt>
                <c:pt idx="1888">
                  <c:v>9.3520000000000003</c:v>
                </c:pt>
                <c:pt idx="1889">
                  <c:v>9.3559999999999999</c:v>
                </c:pt>
                <c:pt idx="1890">
                  <c:v>9.3620000000000001</c:v>
                </c:pt>
                <c:pt idx="1891">
                  <c:v>9.3670000000000009</c:v>
                </c:pt>
                <c:pt idx="1892">
                  <c:v>9.3729999999999993</c:v>
                </c:pt>
                <c:pt idx="1893">
                  <c:v>9.3780000000000001</c:v>
                </c:pt>
                <c:pt idx="1894">
                  <c:v>9.3870000000000005</c:v>
                </c:pt>
                <c:pt idx="1895">
                  <c:v>9.3919999999999995</c:v>
                </c:pt>
                <c:pt idx="1896">
                  <c:v>9.4009999999999998</c:v>
                </c:pt>
                <c:pt idx="1897">
                  <c:v>9.4060000000000006</c:v>
                </c:pt>
                <c:pt idx="1898">
                  <c:v>9.4109999999999996</c:v>
                </c:pt>
                <c:pt idx="1899">
                  <c:v>9.42</c:v>
                </c:pt>
                <c:pt idx="1900">
                  <c:v>9.4420000000000002</c:v>
                </c:pt>
                <c:pt idx="1901">
                  <c:v>9.4589999999999996</c:v>
                </c:pt>
                <c:pt idx="1902">
                  <c:v>9.4649999999999999</c:v>
                </c:pt>
                <c:pt idx="1903">
                  <c:v>9.4700000000000006</c:v>
                </c:pt>
                <c:pt idx="1904">
                  <c:v>9.4749999999999996</c:v>
                </c:pt>
                <c:pt idx="1905">
                  <c:v>9.48</c:v>
                </c:pt>
                <c:pt idx="1906">
                  <c:v>9.484</c:v>
                </c:pt>
                <c:pt idx="1907">
                  <c:v>9.4890000000000008</c:v>
                </c:pt>
                <c:pt idx="1908">
                  <c:v>9.4930000000000003</c:v>
                </c:pt>
                <c:pt idx="1909">
                  <c:v>9.4969999999999999</c:v>
                </c:pt>
                <c:pt idx="1910">
                  <c:v>9.5009999999999994</c:v>
                </c:pt>
                <c:pt idx="1911">
                  <c:v>9.5050000000000008</c:v>
                </c:pt>
                <c:pt idx="1912">
                  <c:v>9.51</c:v>
                </c:pt>
                <c:pt idx="1913">
                  <c:v>9.5139999999999993</c:v>
                </c:pt>
                <c:pt idx="1914">
                  <c:v>9.5180000000000007</c:v>
                </c:pt>
                <c:pt idx="1915">
                  <c:v>9.5220000000000002</c:v>
                </c:pt>
                <c:pt idx="1916">
                  <c:v>9.5259999999999998</c:v>
                </c:pt>
                <c:pt idx="1917">
                  <c:v>9.5310000000000006</c:v>
                </c:pt>
                <c:pt idx="1918">
                  <c:v>9.5350000000000001</c:v>
                </c:pt>
                <c:pt idx="1919">
                  <c:v>9.5400000000000009</c:v>
                </c:pt>
                <c:pt idx="1920">
                  <c:v>9.5440000000000005</c:v>
                </c:pt>
                <c:pt idx="1921">
                  <c:v>9.5489999999999995</c:v>
                </c:pt>
                <c:pt idx="1922">
                  <c:v>9.5530000000000008</c:v>
                </c:pt>
                <c:pt idx="1923">
                  <c:v>9.5579999999999998</c:v>
                </c:pt>
                <c:pt idx="1924">
                  <c:v>9.5630000000000006</c:v>
                </c:pt>
                <c:pt idx="1925">
                  <c:v>9.5670000000000002</c:v>
                </c:pt>
                <c:pt idx="1926">
                  <c:v>9.5730000000000004</c:v>
                </c:pt>
                <c:pt idx="1927">
                  <c:v>9.5779999999999994</c:v>
                </c:pt>
                <c:pt idx="1928">
                  <c:v>9.5820000000000007</c:v>
                </c:pt>
                <c:pt idx="1929">
                  <c:v>9.5860000000000003</c:v>
                </c:pt>
                <c:pt idx="1930">
                  <c:v>9.5909999999999993</c:v>
                </c:pt>
                <c:pt idx="1931">
                  <c:v>9.5960000000000001</c:v>
                </c:pt>
                <c:pt idx="1932">
                  <c:v>9.6010000000000009</c:v>
                </c:pt>
                <c:pt idx="1933">
                  <c:v>9.6050000000000004</c:v>
                </c:pt>
                <c:pt idx="1934">
                  <c:v>9.61</c:v>
                </c:pt>
                <c:pt idx="1935">
                  <c:v>9.6150000000000002</c:v>
                </c:pt>
                <c:pt idx="1936">
                  <c:v>9.6189999999999998</c:v>
                </c:pt>
                <c:pt idx="1937">
                  <c:v>9.6229999999999993</c:v>
                </c:pt>
                <c:pt idx="1938">
                  <c:v>9.6289999999999996</c:v>
                </c:pt>
                <c:pt idx="1939">
                  <c:v>9.6330000000000009</c:v>
                </c:pt>
                <c:pt idx="1940">
                  <c:v>9.6389999999999993</c:v>
                </c:pt>
                <c:pt idx="1941">
                  <c:v>9.6449999999999996</c:v>
                </c:pt>
                <c:pt idx="1942">
                  <c:v>9.6490000000000009</c:v>
                </c:pt>
                <c:pt idx="1943">
                  <c:v>9.6530000000000005</c:v>
                </c:pt>
                <c:pt idx="1944">
                  <c:v>9.6579999999999995</c:v>
                </c:pt>
                <c:pt idx="1945">
                  <c:v>9.6639999999999997</c:v>
                </c:pt>
                <c:pt idx="1946">
                  <c:v>9.6690000000000005</c:v>
                </c:pt>
                <c:pt idx="1947">
                  <c:v>9.673</c:v>
                </c:pt>
                <c:pt idx="1948">
                  <c:v>9.6790000000000003</c:v>
                </c:pt>
                <c:pt idx="1949">
                  <c:v>9.6850000000000005</c:v>
                </c:pt>
                <c:pt idx="1950">
                  <c:v>9.69</c:v>
                </c:pt>
                <c:pt idx="1951">
                  <c:v>9.6940000000000008</c:v>
                </c:pt>
                <c:pt idx="1952">
                  <c:v>9.6999999999999993</c:v>
                </c:pt>
                <c:pt idx="1953">
                  <c:v>9.7040000000000006</c:v>
                </c:pt>
                <c:pt idx="1954">
                  <c:v>9.7089999999999996</c:v>
                </c:pt>
                <c:pt idx="1955">
                  <c:v>9.713000000000001</c:v>
                </c:pt>
                <c:pt idx="1956">
                  <c:v>9.718</c:v>
                </c:pt>
                <c:pt idx="1957">
                  <c:v>9.7219999999999995</c:v>
                </c:pt>
                <c:pt idx="1958">
                  <c:v>9.7260000000000009</c:v>
                </c:pt>
                <c:pt idx="1959">
                  <c:v>9.7309999999999999</c:v>
                </c:pt>
                <c:pt idx="1960">
                  <c:v>9.7349999999999994</c:v>
                </c:pt>
                <c:pt idx="1961">
                  <c:v>9.7390000000000008</c:v>
                </c:pt>
                <c:pt idx="1962">
                  <c:v>9.7439999999999998</c:v>
                </c:pt>
                <c:pt idx="1963">
                  <c:v>9.7479999999999993</c:v>
                </c:pt>
                <c:pt idx="1964">
                  <c:v>9.7530000000000001</c:v>
                </c:pt>
                <c:pt idx="1965">
                  <c:v>9.7590000000000003</c:v>
                </c:pt>
                <c:pt idx="1966">
                  <c:v>9.7629999999999999</c:v>
                </c:pt>
                <c:pt idx="1967">
                  <c:v>9.7680000000000007</c:v>
                </c:pt>
                <c:pt idx="1968">
                  <c:v>9.7729999999999997</c:v>
                </c:pt>
                <c:pt idx="1969">
                  <c:v>9.7780000000000005</c:v>
                </c:pt>
                <c:pt idx="1970">
                  <c:v>9.7840000000000007</c:v>
                </c:pt>
                <c:pt idx="1971">
                  <c:v>9.7889999999999997</c:v>
                </c:pt>
                <c:pt idx="1972">
                  <c:v>9.7929999999999993</c:v>
                </c:pt>
                <c:pt idx="1973">
                  <c:v>9.7989999999999995</c:v>
                </c:pt>
                <c:pt idx="1974">
                  <c:v>9.8030000000000008</c:v>
                </c:pt>
                <c:pt idx="1975">
                  <c:v>9.8079999999999998</c:v>
                </c:pt>
                <c:pt idx="1976">
                  <c:v>9.8140000000000001</c:v>
                </c:pt>
                <c:pt idx="1977">
                  <c:v>9.8190000000000008</c:v>
                </c:pt>
                <c:pt idx="1978">
                  <c:v>9.8239999999999998</c:v>
                </c:pt>
                <c:pt idx="1979">
                  <c:v>9.8309999999999995</c:v>
                </c:pt>
                <c:pt idx="1980">
                  <c:v>9.8360000000000003</c:v>
                </c:pt>
                <c:pt idx="1981">
                  <c:v>9.8420000000000005</c:v>
                </c:pt>
                <c:pt idx="1982">
                  <c:v>9.8490000000000002</c:v>
                </c:pt>
                <c:pt idx="1983">
                  <c:v>9.8529999999999998</c:v>
                </c:pt>
                <c:pt idx="1984">
                  <c:v>9.859</c:v>
                </c:pt>
                <c:pt idx="1985">
                  <c:v>9.8640000000000008</c:v>
                </c:pt>
                <c:pt idx="1986">
                  <c:v>9.8689999999999998</c:v>
                </c:pt>
                <c:pt idx="1987">
                  <c:v>9.8729999999999993</c:v>
                </c:pt>
                <c:pt idx="1988">
                  <c:v>9.8819999999999997</c:v>
                </c:pt>
                <c:pt idx="1989">
                  <c:v>9.8870000000000005</c:v>
                </c:pt>
                <c:pt idx="1990">
                  <c:v>9.8919999999999995</c:v>
                </c:pt>
                <c:pt idx="1991">
                  <c:v>9.8970000000000002</c:v>
                </c:pt>
                <c:pt idx="1992">
                  <c:v>9.9019999999999992</c:v>
                </c:pt>
                <c:pt idx="1993">
                  <c:v>9.9079999999999995</c:v>
                </c:pt>
                <c:pt idx="1994">
                  <c:v>9.9150000000000009</c:v>
                </c:pt>
                <c:pt idx="1995">
                  <c:v>9.9190000000000005</c:v>
                </c:pt>
                <c:pt idx="1996">
                  <c:v>9.9250000000000007</c:v>
                </c:pt>
                <c:pt idx="1997">
                  <c:v>9.9310000000000009</c:v>
                </c:pt>
                <c:pt idx="1998">
                  <c:v>9.9350000000000005</c:v>
                </c:pt>
                <c:pt idx="1999">
                  <c:v>9.94</c:v>
                </c:pt>
                <c:pt idx="2000">
                  <c:v>9.9440000000000008</c:v>
                </c:pt>
                <c:pt idx="2001">
                  <c:v>9.9489999999999998</c:v>
                </c:pt>
                <c:pt idx="2002">
                  <c:v>9.9529999999999994</c:v>
                </c:pt>
                <c:pt idx="2003">
                  <c:v>9.9580000000000002</c:v>
                </c:pt>
                <c:pt idx="2004">
                  <c:v>9.9619999999999997</c:v>
                </c:pt>
                <c:pt idx="2005">
                  <c:v>9.9659999999999993</c:v>
                </c:pt>
                <c:pt idx="2006">
                  <c:v>9.9710000000000001</c:v>
                </c:pt>
                <c:pt idx="2007">
                  <c:v>9.9749999999999996</c:v>
                </c:pt>
                <c:pt idx="2008">
                  <c:v>9.9849999999999994</c:v>
                </c:pt>
                <c:pt idx="2009">
                  <c:v>9.9909999999999997</c:v>
                </c:pt>
                <c:pt idx="2010">
                  <c:v>9.9990000000000006</c:v>
                </c:pt>
                <c:pt idx="2011">
                  <c:v>10.004</c:v>
                </c:pt>
                <c:pt idx="2012">
                  <c:v>10.008000000000001</c:v>
                </c:pt>
                <c:pt idx="2013">
                  <c:v>10.012</c:v>
                </c:pt>
                <c:pt idx="2014">
                  <c:v>10.016999999999999</c:v>
                </c:pt>
                <c:pt idx="2015">
                  <c:v>10.021000000000001</c:v>
                </c:pt>
                <c:pt idx="2016">
                  <c:v>10.028</c:v>
                </c:pt>
                <c:pt idx="2017">
                  <c:v>10.032</c:v>
                </c:pt>
                <c:pt idx="2018">
                  <c:v>10.037000000000001</c:v>
                </c:pt>
                <c:pt idx="2019">
                  <c:v>10.041</c:v>
                </c:pt>
                <c:pt idx="2020">
                  <c:v>10.045</c:v>
                </c:pt>
                <c:pt idx="2021">
                  <c:v>10.050000000000001</c:v>
                </c:pt>
                <c:pt idx="2022">
                  <c:v>10.054</c:v>
                </c:pt>
                <c:pt idx="2023">
                  <c:v>10.058999999999999</c:v>
                </c:pt>
                <c:pt idx="2024">
                  <c:v>10.063000000000001</c:v>
                </c:pt>
                <c:pt idx="2025">
                  <c:v>10.068</c:v>
                </c:pt>
                <c:pt idx="2026">
                  <c:v>10.074</c:v>
                </c:pt>
                <c:pt idx="2027">
                  <c:v>10.077999999999999</c:v>
                </c:pt>
                <c:pt idx="2028">
                  <c:v>10.084</c:v>
                </c:pt>
                <c:pt idx="2029">
                  <c:v>10.089</c:v>
                </c:pt>
                <c:pt idx="2030">
                  <c:v>10.093</c:v>
                </c:pt>
                <c:pt idx="2031">
                  <c:v>10.098000000000001</c:v>
                </c:pt>
                <c:pt idx="2032">
                  <c:v>10.102</c:v>
                </c:pt>
                <c:pt idx="2033">
                  <c:v>10.106</c:v>
                </c:pt>
                <c:pt idx="2034">
                  <c:v>10.111000000000001</c:v>
                </c:pt>
                <c:pt idx="2035">
                  <c:v>10.115</c:v>
                </c:pt>
                <c:pt idx="2036">
                  <c:v>10.119</c:v>
                </c:pt>
                <c:pt idx="2037">
                  <c:v>10.122999999999999</c:v>
                </c:pt>
                <c:pt idx="2038">
                  <c:v>10.128</c:v>
                </c:pt>
                <c:pt idx="2039">
                  <c:v>10.132</c:v>
                </c:pt>
                <c:pt idx="2040">
                  <c:v>10.136000000000001</c:v>
                </c:pt>
                <c:pt idx="2041">
                  <c:v>10.14</c:v>
                </c:pt>
                <c:pt idx="2042">
                  <c:v>10.144</c:v>
                </c:pt>
                <c:pt idx="2043">
                  <c:v>10.149000000000001</c:v>
                </c:pt>
                <c:pt idx="2044">
                  <c:v>10.154</c:v>
                </c:pt>
                <c:pt idx="2045">
                  <c:v>10.159000000000001</c:v>
                </c:pt>
                <c:pt idx="2046">
                  <c:v>10.164</c:v>
                </c:pt>
                <c:pt idx="2047">
                  <c:v>10.167999999999999</c:v>
                </c:pt>
                <c:pt idx="2048">
                  <c:v>10.173999999999999</c:v>
                </c:pt>
                <c:pt idx="2049">
                  <c:v>10.179</c:v>
                </c:pt>
                <c:pt idx="2050">
                  <c:v>10.183999999999999</c:v>
                </c:pt>
                <c:pt idx="2051">
                  <c:v>10.19</c:v>
                </c:pt>
                <c:pt idx="2052">
                  <c:v>10.196</c:v>
                </c:pt>
                <c:pt idx="2053">
                  <c:v>10.201000000000001</c:v>
                </c:pt>
                <c:pt idx="2054">
                  <c:v>10.206</c:v>
                </c:pt>
                <c:pt idx="2055">
                  <c:v>10.210000000000001</c:v>
                </c:pt>
                <c:pt idx="2056">
                  <c:v>10.215</c:v>
                </c:pt>
                <c:pt idx="2057">
                  <c:v>10.227</c:v>
                </c:pt>
                <c:pt idx="2058">
                  <c:v>10.233000000000001</c:v>
                </c:pt>
                <c:pt idx="2059">
                  <c:v>10.238</c:v>
                </c:pt>
                <c:pt idx="2060">
                  <c:v>10.243</c:v>
                </c:pt>
                <c:pt idx="2061">
                  <c:v>10.247999999999999</c:v>
                </c:pt>
                <c:pt idx="2062">
                  <c:v>10.252000000000001</c:v>
                </c:pt>
                <c:pt idx="2063">
                  <c:v>10.259</c:v>
                </c:pt>
                <c:pt idx="2064">
                  <c:v>10.265000000000001</c:v>
                </c:pt>
                <c:pt idx="2065">
                  <c:v>10.269</c:v>
                </c:pt>
                <c:pt idx="2066">
                  <c:v>10.274000000000001</c:v>
                </c:pt>
                <c:pt idx="2067">
                  <c:v>10.278</c:v>
                </c:pt>
                <c:pt idx="2068">
                  <c:v>10.282999999999999</c:v>
                </c:pt>
                <c:pt idx="2069">
                  <c:v>10.289</c:v>
                </c:pt>
                <c:pt idx="2070">
                  <c:v>10.292999999999999</c:v>
                </c:pt>
                <c:pt idx="2071">
                  <c:v>10.297000000000001</c:v>
                </c:pt>
                <c:pt idx="2072">
                  <c:v>10.302</c:v>
                </c:pt>
                <c:pt idx="2073">
                  <c:v>10.307</c:v>
                </c:pt>
                <c:pt idx="2074">
                  <c:v>10.313000000000001</c:v>
                </c:pt>
                <c:pt idx="2075">
                  <c:v>10.318</c:v>
                </c:pt>
                <c:pt idx="2076">
                  <c:v>10.324</c:v>
                </c:pt>
                <c:pt idx="2077">
                  <c:v>10.33</c:v>
                </c:pt>
                <c:pt idx="2078">
                  <c:v>10.334</c:v>
                </c:pt>
                <c:pt idx="2079">
                  <c:v>10.34</c:v>
                </c:pt>
                <c:pt idx="2080">
                  <c:v>10.346</c:v>
                </c:pt>
                <c:pt idx="2081">
                  <c:v>10.35</c:v>
                </c:pt>
                <c:pt idx="2082">
                  <c:v>10.356</c:v>
                </c:pt>
                <c:pt idx="2083">
                  <c:v>10.363</c:v>
                </c:pt>
                <c:pt idx="2084">
                  <c:v>10.368</c:v>
                </c:pt>
                <c:pt idx="2085">
                  <c:v>10.372</c:v>
                </c:pt>
                <c:pt idx="2086">
                  <c:v>10.379</c:v>
                </c:pt>
                <c:pt idx="2087">
                  <c:v>10.385</c:v>
                </c:pt>
                <c:pt idx="2088">
                  <c:v>10.388999999999999</c:v>
                </c:pt>
                <c:pt idx="2089">
                  <c:v>10.393000000000001</c:v>
                </c:pt>
                <c:pt idx="2090">
                  <c:v>10.407</c:v>
                </c:pt>
                <c:pt idx="2091">
                  <c:v>10.411</c:v>
                </c:pt>
                <c:pt idx="2092">
                  <c:v>10.422000000000001</c:v>
                </c:pt>
                <c:pt idx="2093">
                  <c:v>10.435</c:v>
                </c:pt>
                <c:pt idx="2094">
                  <c:v>10.441000000000001</c:v>
                </c:pt>
                <c:pt idx="2095">
                  <c:v>10.459</c:v>
                </c:pt>
                <c:pt idx="2096">
                  <c:v>10.471</c:v>
                </c:pt>
                <c:pt idx="2097">
                  <c:v>10.475</c:v>
                </c:pt>
                <c:pt idx="2098">
                  <c:v>10.489000000000001</c:v>
                </c:pt>
                <c:pt idx="2099">
                  <c:v>10.493</c:v>
                </c:pt>
                <c:pt idx="2100">
                  <c:v>10.499000000000001</c:v>
                </c:pt>
                <c:pt idx="2101">
                  <c:v>10.503</c:v>
                </c:pt>
                <c:pt idx="2102">
                  <c:v>10.507</c:v>
                </c:pt>
                <c:pt idx="2103">
                  <c:v>10.511000000000001</c:v>
                </c:pt>
                <c:pt idx="2104">
                  <c:v>10.515000000000001</c:v>
                </c:pt>
                <c:pt idx="2105">
                  <c:v>10.519</c:v>
                </c:pt>
                <c:pt idx="2106">
                  <c:v>10.523</c:v>
                </c:pt>
                <c:pt idx="2107">
                  <c:v>10.526999999999999</c:v>
                </c:pt>
                <c:pt idx="2108">
                  <c:v>10.532999999999999</c:v>
                </c:pt>
                <c:pt idx="2109">
                  <c:v>10.537000000000001</c:v>
                </c:pt>
                <c:pt idx="2110">
                  <c:v>10.541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10.554</c:v>
                </c:pt>
                <c:pt idx="2114">
                  <c:v>10.56</c:v>
                </c:pt>
                <c:pt idx="2115">
                  <c:v>10.565</c:v>
                </c:pt>
                <c:pt idx="2116">
                  <c:v>10.569000000000001</c:v>
                </c:pt>
                <c:pt idx="2117">
                  <c:v>10.573</c:v>
                </c:pt>
                <c:pt idx="2118">
                  <c:v>10.579000000000001</c:v>
                </c:pt>
                <c:pt idx="2119">
                  <c:v>10.583</c:v>
                </c:pt>
                <c:pt idx="2120">
                  <c:v>10.589</c:v>
                </c:pt>
                <c:pt idx="2121">
                  <c:v>10.593999999999999</c:v>
                </c:pt>
                <c:pt idx="2122">
                  <c:v>10.599</c:v>
                </c:pt>
                <c:pt idx="2123">
                  <c:v>10.603</c:v>
                </c:pt>
                <c:pt idx="2124">
                  <c:v>10.609</c:v>
                </c:pt>
                <c:pt idx="2125">
                  <c:v>10.613</c:v>
                </c:pt>
                <c:pt idx="2126">
                  <c:v>10.618</c:v>
                </c:pt>
                <c:pt idx="2127">
                  <c:v>10.622</c:v>
                </c:pt>
                <c:pt idx="2128">
                  <c:v>10.625999999999999</c:v>
                </c:pt>
                <c:pt idx="2129">
                  <c:v>10.631</c:v>
                </c:pt>
                <c:pt idx="2130">
                  <c:v>10.635</c:v>
                </c:pt>
                <c:pt idx="2131">
                  <c:v>10.638999999999999</c:v>
                </c:pt>
                <c:pt idx="2132">
                  <c:v>10.643000000000001</c:v>
                </c:pt>
                <c:pt idx="2133">
                  <c:v>10.649000000000001</c:v>
                </c:pt>
                <c:pt idx="2134">
                  <c:v>10.654</c:v>
                </c:pt>
                <c:pt idx="2135">
                  <c:v>10.657999999999999</c:v>
                </c:pt>
                <c:pt idx="2136">
                  <c:v>10.662000000000001</c:v>
                </c:pt>
                <c:pt idx="2137">
                  <c:v>10.667</c:v>
                </c:pt>
                <c:pt idx="2138">
                  <c:v>10.670999999999999</c:v>
                </c:pt>
                <c:pt idx="2139">
                  <c:v>10.675000000000001</c:v>
                </c:pt>
                <c:pt idx="2140">
                  <c:v>10.681000000000001</c:v>
                </c:pt>
                <c:pt idx="2141">
                  <c:v>10.685</c:v>
                </c:pt>
                <c:pt idx="2142">
                  <c:v>10.689</c:v>
                </c:pt>
                <c:pt idx="2143">
                  <c:v>10.695</c:v>
                </c:pt>
                <c:pt idx="2144">
                  <c:v>10.7</c:v>
                </c:pt>
                <c:pt idx="2145">
                  <c:v>10.704000000000001</c:v>
                </c:pt>
                <c:pt idx="2146">
                  <c:v>10.709</c:v>
                </c:pt>
                <c:pt idx="2147">
                  <c:v>10.715</c:v>
                </c:pt>
                <c:pt idx="2148">
                  <c:v>10.72</c:v>
                </c:pt>
                <c:pt idx="2149">
                  <c:v>10.724</c:v>
                </c:pt>
                <c:pt idx="2150">
                  <c:v>10.729000000000001</c:v>
                </c:pt>
                <c:pt idx="2151">
                  <c:v>10.734</c:v>
                </c:pt>
                <c:pt idx="2152">
                  <c:v>10.738</c:v>
                </c:pt>
                <c:pt idx="2153">
                  <c:v>10.744</c:v>
                </c:pt>
                <c:pt idx="2154">
                  <c:v>10.749000000000001</c:v>
                </c:pt>
                <c:pt idx="2155">
                  <c:v>10.753</c:v>
                </c:pt>
                <c:pt idx="2156">
                  <c:v>10.759</c:v>
                </c:pt>
                <c:pt idx="2157">
                  <c:v>10.763999999999999</c:v>
                </c:pt>
                <c:pt idx="2158">
                  <c:v>10.768000000000001</c:v>
                </c:pt>
                <c:pt idx="2159">
                  <c:v>10.773</c:v>
                </c:pt>
                <c:pt idx="2160">
                  <c:v>10.776999999999999</c:v>
                </c:pt>
                <c:pt idx="2161">
                  <c:v>10.782</c:v>
                </c:pt>
                <c:pt idx="2162">
                  <c:v>10.787000000000001</c:v>
                </c:pt>
                <c:pt idx="2163">
                  <c:v>10.792</c:v>
                </c:pt>
                <c:pt idx="2164">
                  <c:v>10.797000000000001</c:v>
                </c:pt>
                <c:pt idx="2165">
                  <c:v>10.801</c:v>
                </c:pt>
                <c:pt idx="2166">
                  <c:v>10.807</c:v>
                </c:pt>
                <c:pt idx="2167">
                  <c:v>10.811999999999999</c:v>
                </c:pt>
                <c:pt idx="2168">
                  <c:v>10.816000000000001</c:v>
                </c:pt>
                <c:pt idx="2169">
                  <c:v>10.821</c:v>
                </c:pt>
                <c:pt idx="2170">
                  <c:v>10.824999999999999</c:v>
                </c:pt>
                <c:pt idx="2171">
                  <c:v>10.829000000000001</c:v>
                </c:pt>
                <c:pt idx="2172">
                  <c:v>10.833</c:v>
                </c:pt>
                <c:pt idx="2173">
                  <c:v>10.838000000000001</c:v>
                </c:pt>
                <c:pt idx="2174">
                  <c:v>10.843999999999999</c:v>
                </c:pt>
                <c:pt idx="2175">
                  <c:v>10.849</c:v>
                </c:pt>
                <c:pt idx="2176">
                  <c:v>10.853</c:v>
                </c:pt>
                <c:pt idx="2177">
                  <c:v>10.859</c:v>
                </c:pt>
                <c:pt idx="2178">
                  <c:v>10.865</c:v>
                </c:pt>
                <c:pt idx="2179">
                  <c:v>10.870000000000001</c:v>
                </c:pt>
                <c:pt idx="2180">
                  <c:v>10.875</c:v>
                </c:pt>
                <c:pt idx="2181">
                  <c:v>10.89</c:v>
                </c:pt>
                <c:pt idx="2182">
                  <c:v>10.895</c:v>
                </c:pt>
                <c:pt idx="2183">
                  <c:v>10.901999999999999</c:v>
                </c:pt>
                <c:pt idx="2184">
                  <c:v>10.909000000000001</c:v>
                </c:pt>
                <c:pt idx="2185">
                  <c:v>10.914</c:v>
                </c:pt>
                <c:pt idx="2186">
                  <c:v>10.919</c:v>
                </c:pt>
                <c:pt idx="2187">
                  <c:v>10.923</c:v>
                </c:pt>
                <c:pt idx="2188">
                  <c:v>10.929</c:v>
                </c:pt>
                <c:pt idx="2189">
                  <c:v>10.935</c:v>
                </c:pt>
                <c:pt idx="2190">
                  <c:v>10.939</c:v>
                </c:pt>
                <c:pt idx="2191">
                  <c:v>10.945</c:v>
                </c:pt>
                <c:pt idx="2192">
                  <c:v>10.971</c:v>
                </c:pt>
                <c:pt idx="2193">
                  <c:v>10.975</c:v>
                </c:pt>
                <c:pt idx="2194">
                  <c:v>10.986000000000001</c:v>
                </c:pt>
                <c:pt idx="2195">
                  <c:v>10.994</c:v>
                </c:pt>
                <c:pt idx="2196">
                  <c:v>11.002000000000001</c:v>
                </c:pt>
                <c:pt idx="2197">
                  <c:v>11.008000000000001</c:v>
                </c:pt>
                <c:pt idx="2198">
                  <c:v>11.019</c:v>
                </c:pt>
                <c:pt idx="2199">
                  <c:v>11.024000000000001</c:v>
                </c:pt>
                <c:pt idx="2200">
                  <c:v>11.029</c:v>
                </c:pt>
                <c:pt idx="2201">
                  <c:v>11.042</c:v>
                </c:pt>
                <c:pt idx="2202">
                  <c:v>11.054</c:v>
                </c:pt>
                <c:pt idx="2203">
                  <c:v>11.058999999999999</c:v>
                </c:pt>
                <c:pt idx="2204">
                  <c:v>11.066000000000001</c:v>
                </c:pt>
                <c:pt idx="2205">
                  <c:v>11.071</c:v>
                </c:pt>
                <c:pt idx="2206">
                  <c:v>11.074999999999999</c:v>
                </c:pt>
                <c:pt idx="2207">
                  <c:v>11.079000000000001</c:v>
                </c:pt>
                <c:pt idx="2208">
                  <c:v>11.085000000000001</c:v>
                </c:pt>
                <c:pt idx="2209">
                  <c:v>11.09</c:v>
                </c:pt>
                <c:pt idx="2210">
                  <c:v>11.093999999999999</c:v>
                </c:pt>
                <c:pt idx="2211">
                  <c:v>11.099</c:v>
                </c:pt>
                <c:pt idx="2212">
                  <c:v>11.103</c:v>
                </c:pt>
                <c:pt idx="2213">
                  <c:v>11.108000000000001</c:v>
                </c:pt>
                <c:pt idx="2214">
                  <c:v>11.112</c:v>
                </c:pt>
                <c:pt idx="2215">
                  <c:v>11.116</c:v>
                </c:pt>
                <c:pt idx="2216">
                  <c:v>11.121</c:v>
                </c:pt>
                <c:pt idx="2217">
                  <c:v>11.125</c:v>
                </c:pt>
                <c:pt idx="2218">
                  <c:v>11.129</c:v>
                </c:pt>
                <c:pt idx="2219">
                  <c:v>11.134</c:v>
                </c:pt>
                <c:pt idx="2220">
                  <c:v>11.138</c:v>
                </c:pt>
                <c:pt idx="2221">
                  <c:v>11.143000000000001</c:v>
                </c:pt>
                <c:pt idx="2222">
                  <c:v>11.147</c:v>
                </c:pt>
                <c:pt idx="2223">
                  <c:v>11.151</c:v>
                </c:pt>
                <c:pt idx="2224">
                  <c:v>11.154999999999999</c:v>
                </c:pt>
                <c:pt idx="2225">
                  <c:v>11.16</c:v>
                </c:pt>
                <c:pt idx="2226">
                  <c:v>11.164</c:v>
                </c:pt>
                <c:pt idx="2227">
                  <c:v>11.169</c:v>
                </c:pt>
                <c:pt idx="2228">
                  <c:v>11.172000000000001</c:v>
                </c:pt>
                <c:pt idx="2229">
                  <c:v>11.176</c:v>
                </c:pt>
                <c:pt idx="2230">
                  <c:v>11.181000000000001</c:v>
                </c:pt>
                <c:pt idx="2231">
                  <c:v>11.185</c:v>
                </c:pt>
                <c:pt idx="2232">
                  <c:v>11.189</c:v>
                </c:pt>
                <c:pt idx="2233">
                  <c:v>11.194000000000001</c:v>
                </c:pt>
                <c:pt idx="2234">
                  <c:v>11.201000000000001</c:v>
                </c:pt>
                <c:pt idx="2235">
                  <c:v>11.205</c:v>
                </c:pt>
                <c:pt idx="2236">
                  <c:v>11.209</c:v>
                </c:pt>
                <c:pt idx="2237">
                  <c:v>11.214</c:v>
                </c:pt>
                <c:pt idx="2238">
                  <c:v>11.218999999999999</c:v>
                </c:pt>
                <c:pt idx="2239">
                  <c:v>11.223000000000001</c:v>
                </c:pt>
                <c:pt idx="2240">
                  <c:v>11.228</c:v>
                </c:pt>
                <c:pt idx="2241">
                  <c:v>11.233000000000001</c:v>
                </c:pt>
                <c:pt idx="2242">
                  <c:v>11.237</c:v>
                </c:pt>
                <c:pt idx="2243">
                  <c:v>11.243</c:v>
                </c:pt>
                <c:pt idx="2244">
                  <c:v>11.249000000000001</c:v>
                </c:pt>
                <c:pt idx="2245">
                  <c:v>11.254</c:v>
                </c:pt>
                <c:pt idx="2246">
                  <c:v>11.259</c:v>
                </c:pt>
                <c:pt idx="2247">
                  <c:v>11.263</c:v>
                </c:pt>
                <c:pt idx="2248">
                  <c:v>11.268000000000001</c:v>
                </c:pt>
                <c:pt idx="2249">
                  <c:v>11.272</c:v>
                </c:pt>
                <c:pt idx="2250">
                  <c:v>11.276999999999999</c:v>
                </c:pt>
                <c:pt idx="2251">
                  <c:v>11.282</c:v>
                </c:pt>
                <c:pt idx="2252">
                  <c:v>11.286</c:v>
                </c:pt>
                <c:pt idx="2253">
                  <c:v>11.291</c:v>
                </c:pt>
                <c:pt idx="2254">
                  <c:v>11.295</c:v>
                </c:pt>
                <c:pt idx="2255">
                  <c:v>11.301</c:v>
                </c:pt>
                <c:pt idx="2256">
                  <c:v>11.305</c:v>
                </c:pt>
                <c:pt idx="2257">
                  <c:v>11.31</c:v>
                </c:pt>
                <c:pt idx="2258">
                  <c:v>11.314</c:v>
                </c:pt>
                <c:pt idx="2259">
                  <c:v>11.319000000000001</c:v>
                </c:pt>
                <c:pt idx="2260">
                  <c:v>11.323</c:v>
                </c:pt>
                <c:pt idx="2261">
                  <c:v>11.327</c:v>
                </c:pt>
                <c:pt idx="2262">
                  <c:v>11.332000000000001</c:v>
                </c:pt>
                <c:pt idx="2263">
                  <c:v>11.338000000000001</c:v>
                </c:pt>
                <c:pt idx="2264">
                  <c:v>11.342000000000001</c:v>
                </c:pt>
                <c:pt idx="2265">
                  <c:v>11.346</c:v>
                </c:pt>
                <c:pt idx="2266">
                  <c:v>11.351000000000001</c:v>
                </c:pt>
                <c:pt idx="2267">
                  <c:v>11.355</c:v>
                </c:pt>
                <c:pt idx="2268">
                  <c:v>11.36</c:v>
                </c:pt>
                <c:pt idx="2269">
                  <c:v>11.384</c:v>
                </c:pt>
                <c:pt idx="2270">
                  <c:v>11.391</c:v>
                </c:pt>
                <c:pt idx="2271">
                  <c:v>11.398</c:v>
                </c:pt>
                <c:pt idx="2272">
                  <c:v>11.404999999999999</c:v>
                </c:pt>
                <c:pt idx="2273">
                  <c:v>11.41</c:v>
                </c:pt>
                <c:pt idx="2274">
                  <c:v>11.416</c:v>
                </c:pt>
                <c:pt idx="2275">
                  <c:v>11.420999999999999</c:v>
                </c:pt>
                <c:pt idx="2276">
                  <c:v>11.427</c:v>
                </c:pt>
                <c:pt idx="2277">
                  <c:v>11.432</c:v>
                </c:pt>
                <c:pt idx="2278">
                  <c:v>11.438000000000001</c:v>
                </c:pt>
                <c:pt idx="2279">
                  <c:v>11.443</c:v>
                </c:pt>
                <c:pt idx="2280">
                  <c:v>11.449</c:v>
                </c:pt>
                <c:pt idx="2281">
                  <c:v>11.454000000000001</c:v>
                </c:pt>
                <c:pt idx="2282">
                  <c:v>11.458</c:v>
                </c:pt>
                <c:pt idx="2283">
                  <c:v>11.463000000000001</c:v>
                </c:pt>
                <c:pt idx="2284">
                  <c:v>11.468</c:v>
                </c:pt>
                <c:pt idx="2285">
                  <c:v>11.472</c:v>
                </c:pt>
                <c:pt idx="2286">
                  <c:v>11.476000000000001</c:v>
                </c:pt>
                <c:pt idx="2287">
                  <c:v>11.481</c:v>
                </c:pt>
                <c:pt idx="2288">
                  <c:v>11.486000000000001</c:v>
                </c:pt>
                <c:pt idx="2289">
                  <c:v>11.49</c:v>
                </c:pt>
                <c:pt idx="2290">
                  <c:v>11.494</c:v>
                </c:pt>
                <c:pt idx="2291">
                  <c:v>11.499000000000001</c:v>
                </c:pt>
                <c:pt idx="2292">
                  <c:v>11.503</c:v>
                </c:pt>
                <c:pt idx="2293">
                  <c:v>11.508000000000001</c:v>
                </c:pt>
                <c:pt idx="2294">
                  <c:v>11.512</c:v>
                </c:pt>
                <c:pt idx="2295">
                  <c:v>11.516</c:v>
                </c:pt>
                <c:pt idx="2296">
                  <c:v>11.521000000000001</c:v>
                </c:pt>
                <c:pt idx="2297">
                  <c:v>11.525</c:v>
                </c:pt>
                <c:pt idx="2298">
                  <c:v>11.529</c:v>
                </c:pt>
                <c:pt idx="2299">
                  <c:v>11.534000000000001</c:v>
                </c:pt>
                <c:pt idx="2300">
                  <c:v>11.539</c:v>
                </c:pt>
                <c:pt idx="2301">
                  <c:v>11.542999999999999</c:v>
                </c:pt>
                <c:pt idx="2302">
                  <c:v>11.553000000000001</c:v>
                </c:pt>
                <c:pt idx="2303">
                  <c:v>11.558</c:v>
                </c:pt>
                <c:pt idx="2304">
                  <c:v>11.563000000000001</c:v>
                </c:pt>
                <c:pt idx="2305">
                  <c:v>11.568</c:v>
                </c:pt>
                <c:pt idx="2306">
                  <c:v>11.572000000000001</c:v>
                </c:pt>
                <c:pt idx="2307">
                  <c:v>11.576000000000001</c:v>
                </c:pt>
                <c:pt idx="2308">
                  <c:v>11.581</c:v>
                </c:pt>
                <c:pt idx="2309">
                  <c:v>11.586</c:v>
                </c:pt>
                <c:pt idx="2310">
                  <c:v>11.590999999999999</c:v>
                </c:pt>
                <c:pt idx="2311">
                  <c:v>11.595000000000001</c:v>
                </c:pt>
                <c:pt idx="2312">
                  <c:v>11.599</c:v>
                </c:pt>
                <c:pt idx="2313">
                  <c:v>11.603</c:v>
                </c:pt>
                <c:pt idx="2314">
                  <c:v>11.608000000000001</c:v>
                </c:pt>
                <c:pt idx="2315">
                  <c:v>11.611000000000001</c:v>
                </c:pt>
                <c:pt idx="2316">
                  <c:v>11.616</c:v>
                </c:pt>
                <c:pt idx="2317">
                  <c:v>11.620000000000001</c:v>
                </c:pt>
                <c:pt idx="2318">
                  <c:v>11.624000000000001</c:v>
                </c:pt>
                <c:pt idx="2319">
                  <c:v>11.629</c:v>
                </c:pt>
                <c:pt idx="2320">
                  <c:v>11.633000000000001</c:v>
                </c:pt>
                <c:pt idx="2321">
                  <c:v>11.637</c:v>
                </c:pt>
                <c:pt idx="2322">
                  <c:v>11.641</c:v>
                </c:pt>
                <c:pt idx="2323">
                  <c:v>11.645</c:v>
                </c:pt>
                <c:pt idx="2324">
                  <c:v>11.649000000000001</c:v>
                </c:pt>
                <c:pt idx="2325">
                  <c:v>11.653</c:v>
                </c:pt>
                <c:pt idx="2326">
                  <c:v>11.657999999999999</c:v>
                </c:pt>
                <c:pt idx="2327">
                  <c:v>11.662000000000001</c:v>
                </c:pt>
                <c:pt idx="2328">
                  <c:v>11.667</c:v>
                </c:pt>
                <c:pt idx="2329">
                  <c:v>11.672000000000001</c:v>
                </c:pt>
                <c:pt idx="2330">
                  <c:v>11.677</c:v>
                </c:pt>
                <c:pt idx="2331">
                  <c:v>11.683</c:v>
                </c:pt>
                <c:pt idx="2332">
                  <c:v>11.686999999999999</c:v>
                </c:pt>
                <c:pt idx="2333">
                  <c:v>11.693</c:v>
                </c:pt>
                <c:pt idx="2334">
                  <c:v>11.699</c:v>
                </c:pt>
                <c:pt idx="2335">
                  <c:v>11.702999999999999</c:v>
                </c:pt>
                <c:pt idx="2336">
                  <c:v>11.707000000000001</c:v>
                </c:pt>
                <c:pt idx="2337">
                  <c:v>11.711</c:v>
                </c:pt>
                <c:pt idx="2338">
                  <c:v>11.715</c:v>
                </c:pt>
                <c:pt idx="2339">
                  <c:v>11.718999999999999</c:v>
                </c:pt>
                <c:pt idx="2340">
                  <c:v>11.723000000000001</c:v>
                </c:pt>
                <c:pt idx="2341">
                  <c:v>11.729000000000001</c:v>
                </c:pt>
                <c:pt idx="2342">
                  <c:v>11.733000000000001</c:v>
                </c:pt>
                <c:pt idx="2343">
                  <c:v>11.738</c:v>
                </c:pt>
                <c:pt idx="2344">
                  <c:v>11.745000000000001</c:v>
                </c:pt>
                <c:pt idx="2345">
                  <c:v>11.75</c:v>
                </c:pt>
                <c:pt idx="2346">
                  <c:v>11.754</c:v>
                </c:pt>
                <c:pt idx="2347">
                  <c:v>11.759</c:v>
                </c:pt>
                <c:pt idx="2348">
                  <c:v>11.763</c:v>
                </c:pt>
                <c:pt idx="2349">
                  <c:v>11.768000000000001</c:v>
                </c:pt>
                <c:pt idx="2350">
                  <c:v>11.772</c:v>
                </c:pt>
                <c:pt idx="2351">
                  <c:v>11.778</c:v>
                </c:pt>
                <c:pt idx="2352">
                  <c:v>11.782999999999999</c:v>
                </c:pt>
                <c:pt idx="2353">
                  <c:v>11.787000000000001</c:v>
                </c:pt>
                <c:pt idx="2354">
                  <c:v>11.792999999999999</c:v>
                </c:pt>
                <c:pt idx="2355">
                  <c:v>11.798999999999999</c:v>
                </c:pt>
                <c:pt idx="2356">
                  <c:v>11.803000000000001</c:v>
                </c:pt>
                <c:pt idx="2357">
                  <c:v>11.808</c:v>
                </c:pt>
                <c:pt idx="2358">
                  <c:v>11.811999999999999</c:v>
                </c:pt>
                <c:pt idx="2359">
                  <c:v>11.817</c:v>
                </c:pt>
                <c:pt idx="2360">
                  <c:v>11.821</c:v>
                </c:pt>
                <c:pt idx="2361">
                  <c:v>11.826000000000001</c:v>
                </c:pt>
                <c:pt idx="2362">
                  <c:v>11.833</c:v>
                </c:pt>
                <c:pt idx="2363">
                  <c:v>11.837</c:v>
                </c:pt>
                <c:pt idx="2364">
                  <c:v>11.842000000000001</c:v>
                </c:pt>
                <c:pt idx="2365">
                  <c:v>11.846</c:v>
                </c:pt>
                <c:pt idx="2366">
                  <c:v>11.852</c:v>
                </c:pt>
                <c:pt idx="2367">
                  <c:v>11.856</c:v>
                </c:pt>
                <c:pt idx="2368">
                  <c:v>11.861000000000001</c:v>
                </c:pt>
                <c:pt idx="2369">
                  <c:v>11.866</c:v>
                </c:pt>
                <c:pt idx="2370">
                  <c:v>11.871</c:v>
                </c:pt>
                <c:pt idx="2371">
                  <c:v>11.875999999999999</c:v>
                </c:pt>
                <c:pt idx="2372">
                  <c:v>11.886000000000001</c:v>
                </c:pt>
                <c:pt idx="2373">
                  <c:v>11.893000000000001</c:v>
                </c:pt>
                <c:pt idx="2374">
                  <c:v>11.901</c:v>
                </c:pt>
                <c:pt idx="2375">
                  <c:v>11.906000000000001</c:v>
                </c:pt>
                <c:pt idx="2376">
                  <c:v>11.911</c:v>
                </c:pt>
                <c:pt idx="2377">
                  <c:v>11.92</c:v>
                </c:pt>
                <c:pt idx="2378">
                  <c:v>11.925000000000001</c:v>
                </c:pt>
                <c:pt idx="2379">
                  <c:v>11.935</c:v>
                </c:pt>
                <c:pt idx="2380">
                  <c:v>11.939</c:v>
                </c:pt>
                <c:pt idx="2381">
                  <c:v>11.944000000000001</c:v>
                </c:pt>
                <c:pt idx="2382">
                  <c:v>11.949</c:v>
                </c:pt>
                <c:pt idx="2383">
                  <c:v>11.954000000000001</c:v>
                </c:pt>
                <c:pt idx="2384">
                  <c:v>11.958</c:v>
                </c:pt>
                <c:pt idx="2385">
                  <c:v>11.962</c:v>
                </c:pt>
                <c:pt idx="2386">
                  <c:v>11.967000000000001</c:v>
                </c:pt>
                <c:pt idx="2387">
                  <c:v>11.971</c:v>
                </c:pt>
                <c:pt idx="2388">
                  <c:v>11.976000000000001</c:v>
                </c:pt>
                <c:pt idx="2389">
                  <c:v>11.981</c:v>
                </c:pt>
                <c:pt idx="2390">
                  <c:v>11.984999999999999</c:v>
                </c:pt>
                <c:pt idx="2391">
                  <c:v>11.989000000000001</c:v>
                </c:pt>
                <c:pt idx="2392">
                  <c:v>11.993</c:v>
                </c:pt>
                <c:pt idx="2393">
                  <c:v>11.997</c:v>
                </c:pt>
                <c:pt idx="2394">
                  <c:v>12.002000000000001</c:v>
                </c:pt>
                <c:pt idx="2395">
                  <c:v>12.008000000000001</c:v>
                </c:pt>
                <c:pt idx="2396">
                  <c:v>12.013999999999999</c:v>
                </c:pt>
                <c:pt idx="2397">
                  <c:v>12.018000000000001</c:v>
                </c:pt>
                <c:pt idx="2398">
                  <c:v>12.024000000000001</c:v>
                </c:pt>
                <c:pt idx="2399">
                  <c:v>12.03</c:v>
                </c:pt>
                <c:pt idx="2400">
                  <c:v>12.034000000000001</c:v>
                </c:pt>
                <c:pt idx="2401">
                  <c:v>12.039</c:v>
                </c:pt>
                <c:pt idx="2402">
                  <c:v>12.044</c:v>
                </c:pt>
                <c:pt idx="2403">
                  <c:v>12.048999999999999</c:v>
                </c:pt>
                <c:pt idx="2404">
                  <c:v>12.053000000000001</c:v>
                </c:pt>
                <c:pt idx="2405">
                  <c:v>12.058999999999999</c:v>
                </c:pt>
                <c:pt idx="2406">
                  <c:v>12.065</c:v>
                </c:pt>
                <c:pt idx="2407">
                  <c:v>12.07</c:v>
                </c:pt>
                <c:pt idx="2408">
                  <c:v>12.074</c:v>
                </c:pt>
                <c:pt idx="2409">
                  <c:v>12.079000000000001</c:v>
                </c:pt>
                <c:pt idx="2410">
                  <c:v>12.083</c:v>
                </c:pt>
                <c:pt idx="2411">
                  <c:v>12.088000000000001</c:v>
                </c:pt>
                <c:pt idx="2412">
                  <c:v>12.092000000000001</c:v>
                </c:pt>
                <c:pt idx="2413">
                  <c:v>12.096</c:v>
                </c:pt>
                <c:pt idx="2414">
                  <c:v>12.101000000000001</c:v>
                </c:pt>
                <c:pt idx="2415">
                  <c:v>12.106</c:v>
                </c:pt>
                <c:pt idx="2416">
                  <c:v>12.11</c:v>
                </c:pt>
                <c:pt idx="2417">
                  <c:v>12.114000000000001</c:v>
                </c:pt>
                <c:pt idx="2418">
                  <c:v>12.119</c:v>
                </c:pt>
                <c:pt idx="2419">
                  <c:v>12.122999999999999</c:v>
                </c:pt>
                <c:pt idx="2420">
                  <c:v>12.129</c:v>
                </c:pt>
                <c:pt idx="2421">
                  <c:v>12.133000000000001</c:v>
                </c:pt>
                <c:pt idx="2422">
                  <c:v>12.137</c:v>
                </c:pt>
                <c:pt idx="2423">
                  <c:v>12.141999999999999</c:v>
                </c:pt>
                <c:pt idx="2424">
                  <c:v>12.146000000000001</c:v>
                </c:pt>
                <c:pt idx="2425">
                  <c:v>12.151</c:v>
                </c:pt>
                <c:pt idx="2426">
                  <c:v>12.154999999999999</c:v>
                </c:pt>
                <c:pt idx="2427">
                  <c:v>12.159000000000001</c:v>
                </c:pt>
                <c:pt idx="2428">
                  <c:v>12.163</c:v>
                </c:pt>
                <c:pt idx="2429">
                  <c:v>12.167999999999999</c:v>
                </c:pt>
                <c:pt idx="2430">
                  <c:v>12.172000000000001</c:v>
                </c:pt>
                <c:pt idx="2431">
                  <c:v>12.177</c:v>
                </c:pt>
                <c:pt idx="2432">
                  <c:v>12.185</c:v>
                </c:pt>
                <c:pt idx="2433">
                  <c:v>12.189</c:v>
                </c:pt>
                <c:pt idx="2434">
                  <c:v>12.193</c:v>
                </c:pt>
                <c:pt idx="2435">
                  <c:v>12.204000000000001</c:v>
                </c:pt>
                <c:pt idx="2436">
                  <c:v>12.209</c:v>
                </c:pt>
                <c:pt idx="2437">
                  <c:v>12.217000000000001</c:v>
                </c:pt>
                <c:pt idx="2438">
                  <c:v>12.222</c:v>
                </c:pt>
                <c:pt idx="2439">
                  <c:v>12.226000000000001</c:v>
                </c:pt>
                <c:pt idx="2440">
                  <c:v>12.231999999999999</c:v>
                </c:pt>
                <c:pt idx="2441">
                  <c:v>12.237</c:v>
                </c:pt>
                <c:pt idx="2442">
                  <c:v>12.241</c:v>
                </c:pt>
                <c:pt idx="2443">
                  <c:v>12.247</c:v>
                </c:pt>
                <c:pt idx="2444">
                  <c:v>12.252000000000001</c:v>
                </c:pt>
                <c:pt idx="2445">
                  <c:v>12.256</c:v>
                </c:pt>
                <c:pt idx="2446">
                  <c:v>12.262</c:v>
                </c:pt>
                <c:pt idx="2447">
                  <c:v>12.27</c:v>
                </c:pt>
                <c:pt idx="2448">
                  <c:v>12.274000000000001</c:v>
                </c:pt>
                <c:pt idx="2449">
                  <c:v>12.282999999999999</c:v>
                </c:pt>
                <c:pt idx="2450">
                  <c:v>12.288</c:v>
                </c:pt>
                <c:pt idx="2451">
                  <c:v>12.292</c:v>
                </c:pt>
                <c:pt idx="2452">
                  <c:v>12.297000000000001</c:v>
                </c:pt>
                <c:pt idx="2453">
                  <c:v>12.301</c:v>
                </c:pt>
                <c:pt idx="2454">
                  <c:v>12.306000000000001</c:v>
                </c:pt>
                <c:pt idx="2455">
                  <c:v>12.31</c:v>
                </c:pt>
                <c:pt idx="2456">
                  <c:v>12.314</c:v>
                </c:pt>
                <c:pt idx="2457">
                  <c:v>12.319000000000001</c:v>
                </c:pt>
                <c:pt idx="2458">
                  <c:v>12.323</c:v>
                </c:pt>
                <c:pt idx="2459">
                  <c:v>12.327999999999999</c:v>
                </c:pt>
                <c:pt idx="2460">
                  <c:v>12.332000000000001</c:v>
                </c:pt>
                <c:pt idx="2461">
                  <c:v>12.336</c:v>
                </c:pt>
                <c:pt idx="2462">
                  <c:v>12.340999999999999</c:v>
                </c:pt>
                <c:pt idx="2463">
                  <c:v>12.347</c:v>
                </c:pt>
                <c:pt idx="2464">
                  <c:v>12.352</c:v>
                </c:pt>
                <c:pt idx="2465">
                  <c:v>12.356</c:v>
                </c:pt>
                <c:pt idx="2466">
                  <c:v>12.361000000000001</c:v>
                </c:pt>
                <c:pt idx="2467">
                  <c:v>12.367000000000001</c:v>
                </c:pt>
                <c:pt idx="2468">
                  <c:v>12.372</c:v>
                </c:pt>
                <c:pt idx="2469">
                  <c:v>12.377000000000001</c:v>
                </c:pt>
                <c:pt idx="2470">
                  <c:v>12.382</c:v>
                </c:pt>
                <c:pt idx="2471">
                  <c:v>12.387</c:v>
                </c:pt>
                <c:pt idx="2472">
                  <c:v>12.391</c:v>
                </c:pt>
                <c:pt idx="2473">
                  <c:v>12.396000000000001</c:v>
                </c:pt>
                <c:pt idx="2474">
                  <c:v>12.401</c:v>
                </c:pt>
                <c:pt idx="2475">
                  <c:v>12.404999999999999</c:v>
                </c:pt>
                <c:pt idx="2476">
                  <c:v>12.41</c:v>
                </c:pt>
                <c:pt idx="2477">
                  <c:v>12.414</c:v>
                </c:pt>
                <c:pt idx="2478">
                  <c:v>12.417999999999999</c:v>
                </c:pt>
                <c:pt idx="2479">
                  <c:v>12.423</c:v>
                </c:pt>
                <c:pt idx="2480">
                  <c:v>12.429</c:v>
                </c:pt>
                <c:pt idx="2481">
                  <c:v>12.433</c:v>
                </c:pt>
                <c:pt idx="2482">
                  <c:v>12.439</c:v>
                </c:pt>
                <c:pt idx="2483">
                  <c:v>12.444000000000001</c:v>
                </c:pt>
                <c:pt idx="2484">
                  <c:v>12.448</c:v>
                </c:pt>
                <c:pt idx="2485">
                  <c:v>12.452999999999999</c:v>
                </c:pt>
                <c:pt idx="2486">
                  <c:v>12.458</c:v>
                </c:pt>
                <c:pt idx="2487">
                  <c:v>12.462</c:v>
                </c:pt>
                <c:pt idx="2488">
                  <c:v>12.467000000000001</c:v>
                </c:pt>
                <c:pt idx="2489">
                  <c:v>12.471</c:v>
                </c:pt>
                <c:pt idx="2490">
                  <c:v>12.476000000000001</c:v>
                </c:pt>
                <c:pt idx="2491">
                  <c:v>12.481</c:v>
                </c:pt>
                <c:pt idx="2492">
                  <c:v>12.484999999999999</c:v>
                </c:pt>
                <c:pt idx="2493">
                  <c:v>12.489000000000001</c:v>
                </c:pt>
                <c:pt idx="2494">
                  <c:v>12.494</c:v>
                </c:pt>
                <c:pt idx="2495">
                  <c:v>12.497999999999999</c:v>
                </c:pt>
                <c:pt idx="2496">
                  <c:v>12.502000000000001</c:v>
                </c:pt>
                <c:pt idx="2497">
                  <c:v>12.506</c:v>
                </c:pt>
                <c:pt idx="2498">
                  <c:v>12.511000000000001</c:v>
                </c:pt>
                <c:pt idx="2499">
                  <c:v>12.516</c:v>
                </c:pt>
                <c:pt idx="2500">
                  <c:v>12.521000000000001</c:v>
                </c:pt>
                <c:pt idx="2501">
                  <c:v>12.525</c:v>
                </c:pt>
                <c:pt idx="2502">
                  <c:v>12.529</c:v>
                </c:pt>
                <c:pt idx="2503">
                  <c:v>12.534000000000001</c:v>
                </c:pt>
                <c:pt idx="2504">
                  <c:v>12.539</c:v>
                </c:pt>
                <c:pt idx="2505">
                  <c:v>12.542999999999999</c:v>
                </c:pt>
                <c:pt idx="2506">
                  <c:v>12.548999999999999</c:v>
                </c:pt>
                <c:pt idx="2507">
                  <c:v>12.554</c:v>
                </c:pt>
                <c:pt idx="2508">
                  <c:v>12.558999999999999</c:v>
                </c:pt>
                <c:pt idx="2509">
                  <c:v>12.565</c:v>
                </c:pt>
                <c:pt idx="2510">
                  <c:v>12.57</c:v>
                </c:pt>
                <c:pt idx="2511">
                  <c:v>12.574</c:v>
                </c:pt>
                <c:pt idx="2512">
                  <c:v>12.579000000000001</c:v>
                </c:pt>
                <c:pt idx="2513">
                  <c:v>12.583</c:v>
                </c:pt>
                <c:pt idx="2514">
                  <c:v>12.588000000000001</c:v>
                </c:pt>
                <c:pt idx="2515">
                  <c:v>12.592000000000001</c:v>
                </c:pt>
                <c:pt idx="2516">
                  <c:v>12.596</c:v>
                </c:pt>
                <c:pt idx="2517">
                  <c:v>12.609</c:v>
                </c:pt>
                <c:pt idx="2518">
                  <c:v>12.614000000000001</c:v>
                </c:pt>
                <c:pt idx="2519">
                  <c:v>12.619</c:v>
                </c:pt>
                <c:pt idx="2520">
                  <c:v>12.624000000000001</c:v>
                </c:pt>
                <c:pt idx="2521">
                  <c:v>12.628</c:v>
                </c:pt>
                <c:pt idx="2522">
                  <c:v>12.634</c:v>
                </c:pt>
                <c:pt idx="2523">
                  <c:v>12.638999999999999</c:v>
                </c:pt>
                <c:pt idx="2524">
                  <c:v>12.644</c:v>
                </c:pt>
                <c:pt idx="2525">
                  <c:v>12.65</c:v>
                </c:pt>
                <c:pt idx="2526">
                  <c:v>12.654</c:v>
                </c:pt>
                <c:pt idx="2527">
                  <c:v>12.659000000000001</c:v>
                </c:pt>
                <c:pt idx="2528">
                  <c:v>12.664</c:v>
                </c:pt>
                <c:pt idx="2529">
                  <c:v>12.669</c:v>
                </c:pt>
                <c:pt idx="2530">
                  <c:v>12.673999999999999</c:v>
                </c:pt>
                <c:pt idx="2531">
                  <c:v>12.68</c:v>
                </c:pt>
                <c:pt idx="2532">
                  <c:v>12.685</c:v>
                </c:pt>
                <c:pt idx="2533">
                  <c:v>12.69</c:v>
                </c:pt>
                <c:pt idx="2534">
                  <c:v>12.694000000000001</c:v>
                </c:pt>
                <c:pt idx="2535">
                  <c:v>12.699</c:v>
                </c:pt>
                <c:pt idx="2536">
                  <c:v>12.702999999999999</c:v>
                </c:pt>
                <c:pt idx="2537">
                  <c:v>12.707000000000001</c:v>
                </c:pt>
                <c:pt idx="2538">
                  <c:v>12.712</c:v>
                </c:pt>
                <c:pt idx="2539">
                  <c:v>12.717000000000001</c:v>
                </c:pt>
                <c:pt idx="2540">
                  <c:v>12.721</c:v>
                </c:pt>
                <c:pt idx="2541">
                  <c:v>12.726000000000001</c:v>
                </c:pt>
                <c:pt idx="2542">
                  <c:v>12.73</c:v>
                </c:pt>
                <c:pt idx="2543">
                  <c:v>12.734999999999999</c:v>
                </c:pt>
                <c:pt idx="2544">
                  <c:v>12.742000000000001</c:v>
                </c:pt>
                <c:pt idx="2545">
                  <c:v>12.747999999999999</c:v>
                </c:pt>
                <c:pt idx="2546">
                  <c:v>12.752000000000001</c:v>
                </c:pt>
                <c:pt idx="2547">
                  <c:v>12.757</c:v>
                </c:pt>
                <c:pt idx="2548">
                  <c:v>12.761000000000001</c:v>
                </c:pt>
                <c:pt idx="2549">
                  <c:v>12.766999999999999</c:v>
                </c:pt>
                <c:pt idx="2550">
                  <c:v>12.770999999999999</c:v>
                </c:pt>
                <c:pt idx="2551">
                  <c:v>12.775</c:v>
                </c:pt>
                <c:pt idx="2552">
                  <c:v>12.78</c:v>
                </c:pt>
                <c:pt idx="2553">
                  <c:v>12.784000000000001</c:v>
                </c:pt>
                <c:pt idx="2554">
                  <c:v>12.789</c:v>
                </c:pt>
                <c:pt idx="2555">
                  <c:v>12.793000000000001</c:v>
                </c:pt>
                <c:pt idx="2556">
                  <c:v>12.796999999999999</c:v>
                </c:pt>
                <c:pt idx="2557">
                  <c:v>12.802000000000001</c:v>
                </c:pt>
                <c:pt idx="2558">
                  <c:v>12.807</c:v>
                </c:pt>
                <c:pt idx="2559">
                  <c:v>12.811999999999999</c:v>
                </c:pt>
                <c:pt idx="2560">
                  <c:v>12.816999999999998</c:v>
                </c:pt>
                <c:pt idx="2561">
                  <c:v>12.822999999999999</c:v>
                </c:pt>
                <c:pt idx="2562">
                  <c:v>12.828000000000001</c:v>
                </c:pt>
                <c:pt idx="2563">
                  <c:v>12.833</c:v>
                </c:pt>
                <c:pt idx="2564">
                  <c:v>12.837999999999999</c:v>
                </c:pt>
                <c:pt idx="2565">
                  <c:v>12.842000000000001</c:v>
                </c:pt>
                <c:pt idx="2566">
                  <c:v>12.846000000000002</c:v>
                </c:pt>
                <c:pt idx="2567">
                  <c:v>12.851000000000001</c:v>
                </c:pt>
                <c:pt idx="2568">
                  <c:v>12.854999999999999</c:v>
                </c:pt>
                <c:pt idx="2569">
                  <c:v>12.859</c:v>
                </c:pt>
                <c:pt idx="2570">
                  <c:v>12.863999999999999</c:v>
                </c:pt>
                <c:pt idx="2571">
                  <c:v>12.869000000000002</c:v>
                </c:pt>
                <c:pt idx="2572">
                  <c:v>12.872999999999999</c:v>
                </c:pt>
                <c:pt idx="2573">
                  <c:v>12.878000000000002</c:v>
                </c:pt>
                <c:pt idx="2574">
                  <c:v>12.883999999999999</c:v>
                </c:pt>
                <c:pt idx="2575">
                  <c:v>12.889999999999999</c:v>
                </c:pt>
                <c:pt idx="2576">
                  <c:v>12.894</c:v>
                </c:pt>
                <c:pt idx="2577">
                  <c:v>12.9</c:v>
                </c:pt>
                <c:pt idx="2578">
                  <c:v>12.904999999999999</c:v>
                </c:pt>
                <c:pt idx="2579">
                  <c:v>12.909000000000001</c:v>
                </c:pt>
                <c:pt idx="2580">
                  <c:v>12.915000000000001</c:v>
                </c:pt>
                <c:pt idx="2581">
                  <c:v>12.92</c:v>
                </c:pt>
                <c:pt idx="2582">
                  <c:v>12.924000000000001</c:v>
                </c:pt>
                <c:pt idx="2583">
                  <c:v>12.930000000000001</c:v>
                </c:pt>
                <c:pt idx="2584">
                  <c:v>12.935</c:v>
                </c:pt>
                <c:pt idx="2585">
                  <c:v>12.941000000000001</c:v>
                </c:pt>
                <c:pt idx="2586">
                  <c:v>12.946</c:v>
                </c:pt>
                <c:pt idx="2587">
                  <c:v>12.955</c:v>
                </c:pt>
                <c:pt idx="2588">
                  <c:v>12.959999999999999</c:v>
                </c:pt>
                <c:pt idx="2589">
                  <c:v>12.964</c:v>
                </c:pt>
                <c:pt idx="2590">
                  <c:v>12.968999999999999</c:v>
                </c:pt>
                <c:pt idx="2591">
                  <c:v>12.973999999999998</c:v>
                </c:pt>
                <c:pt idx="2592">
                  <c:v>12.979000000000001</c:v>
                </c:pt>
                <c:pt idx="2593">
                  <c:v>12.984</c:v>
                </c:pt>
                <c:pt idx="2594">
                  <c:v>12.988999999999999</c:v>
                </c:pt>
                <c:pt idx="2595">
                  <c:v>12.993</c:v>
                </c:pt>
                <c:pt idx="2596">
                  <c:v>12.997000000000002</c:v>
                </c:pt>
                <c:pt idx="2597">
                  <c:v>13.004</c:v>
                </c:pt>
                <c:pt idx="2598">
                  <c:v>13.008999999999999</c:v>
                </c:pt>
                <c:pt idx="2599">
                  <c:v>13.013</c:v>
                </c:pt>
                <c:pt idx="2600">
                  <c:v>13.022</c:v>
                </c:pt>
                <c:pt idx="2601">
                  <c:v>13.026999999999999</c:v>
                </c:pt>
                <c:pt idx="2602">
                  <c:v>13.034000000000001</c:v>
                </c:pt>
                <c:pt idx="2603">
                  <c:v>13.039</c:v>
                </c:pt>
                <c:pt idx="2604">
                  <c:v>13.043999999999999</c:v>
                </c:pt>
                <c:pt idx="2605">
                  <c:v>13.049000000000001</c:v>
                </c:pt>
                <c:pt idx="2606">
                  <c:v>13.055999999999999</c:v>
                </c:pt>
                <c:pt idx="2607">
                  <c:v>13.064000000000002</c:v>
                </c:pt>
                <c:pt idx="2608">
                  <c:v>13.072999999999999</c:v>
                </c:pt>
                <c:pt idx="2609">
                  <c:v>13.078999999999999</c:v>
                </c:pt>
                <c:pt idx="2610">
                  <c:v>13.086</c:v>
                </c:pt>
                <c:pt idx="2611">
                  <c:v>13.090999999999999</c:v>
                </c:pt>
                <c:pt idx="2612">
                  <c:v>13.096000000000002</c:v>
                </c:pt>
                <c:pt idx="2613">
                  <c:v>13.101999999999999</c:v>
                </c:pt>
                <c:pt idx="2614">
                  <c:v>13.106</c:v>
                </c:pt>
                <c:pt idx="2615">
                  <c:v>13.112</c:v>
                </c:pt>
                <c:pt idx="2616">
                  <c:v>13.118</c:v>
                </c:pt>
                <c:pt idx="2617">
                  <c:v>13.122999999999999</c:v>
                </c:pt>
                <c:pt idx="2618">
                  <c:v>13.128000000000002</c:v>
                </c:pt>
                <c:pt idx="2619">
                  <c:v>13.132</c:v>
                </c:pt>
                <c:pt idx="2620">
                  <c:v>13.136999999999999</c:v>
                </c:pt>
                <c:pt idx="2621">
                  <c:v>13.141</c:v>
                </c:pt>
                <c:pt idx="2622">
                  <c:v>13.145000000000001</c:v>
                </c:pt>
                <c:pt idx="2623">
                  <c:v>13.148999999999999</c:v>
                </c:pt>
                <c:pt idx="2624">
                  <c:v>13.154000000000002</c:v>
                </c:pt>
                <c:pt idx="2625">
                  <c:v>13.157999999999999</c:v>
                </c:pt>
                <c:pt idx="2626">
                  <c:v>13.162000000000001</c:v>
                </c:pt>
                <c:pt idx="2627">
                  <c:v>13.165999999999999</c:v>
                </c:pt>
                <c:pt idx="2628">
                  <c:v>13.17</c:v>
                </c:pt>
                <c:pt idx="2629">
                  <c:v>13.174000000000001</c:v>
                </c:pt>
                <c:pt idx="2630">
                  <c:v>13.179</c:v>
                </c:pt>
                <c:pt idx="2631">
                  <c:v>13.183000000000002</c:v>
                </c:pt>
                <c:pt idx="2632">
                  <c:v>13.188000000000001</c:v>
                </c:pt>
                <c:pt idx="2633">
                  <c:v>13.191999999999998</c:v>
                </c:pt>
                <c:pt idx="2634">
                  <c:v>13.197999999999999</c:v>
                </c:pt>
                <c:pt idx="2635">
                  <c:v>13.203999999999999</c:v>
                </c:pt>
                <c:pt idx="2636">
                  <c:v>13.209000000000001</c:v>
                </c:pt>
                <c:pt idx="2637">
                  <c:v>13.212999999999999</c:v>
                </c:pt>
                <c:pt idx="2638">
                  <c:v>13.218000000000002</c:v>
                </c:pt>
                <c:pt idx="2639">
                  <c:v>13.222</c:v>
                </c:pt>
                <c:pt idx="2640">
                  <c:v>13.226000000000001</c:v>
                </c:pt>
                <c:pt idx="2641">
                  <c:v>13.229999999999999</c:v>
                </c:pt>
                <c:pt idx="2642">
                  <c:v>13.237</c:v>
                </c:pt>
                <c:pt idx="2643">
                  <c:v>13.241999999999999</c:v>
                </c:pt>
                <c:pt idx="2644">
                  <c:v>13.247000000000002</c:v>
                </c:pt>
                <c:pt idx="2645">
                  <c:v>13.250999999999999</c:v>
                </c:pt>
                <c:pt idx="2646">
                  <c:v>13.255000000000001</c:v>
                </c:pt>
                <c:pt idx="2647">
                  <c:v>13.258999999999999</c:v>
                </c:pt>
                <c:pt idx="2648">
                  <c:v>13.263</c:v>
                </c:pt>
                <c:pt idx="2649">
                  <c:v>13.269</c:v>
                </c:pt>
                <c:pt idx="2650">
                  <c:v>13.273000000000001</c:v>
                </c:pt>
                <c:pt idx="2651">
                  <c:v>13.279000000000002</c:v>
                </c:pt>
                <c:pt idx="2652">
                  <c:v>13.284999999999998</c:v>
                </c:pt>
                <c:pt idx="2653">
                  <c:v>13.289</c:v>
                </c:pt>
                <c:pt idx="2654">
                  <c:v>13.293000000000001</c:v>
                </c:pt>
                <c:pt idx="2655">
                  <c:v>13.298</c:v>
                </c:pt>
                <c:pt idx="2656">
                  <c:v>13.302000000000001</c:v>
                </c:pt>
                <c:pt idx="2657">
                  <c:v>13.307</c:v>
                </c:pt>
                <c:pt idx="2658">
                  <c:v>13.311000000000002</c:v>
                </c:pt>
                <c:pt idx="2659">
                  <c:v>13.315</c:v>
                </c:pt>
                <c:pt idx="2660">
                  <c:v>13.319000000000001</c:v>
                </c:pt>
                <c:pt idx="2661">
                  <c:v>13.324</c:v>
                </c:pt>
                <c:pt idx="2662">
                  <c:v>13.328000000000001</c:v>
                </c:pt>
                <c:pt idx="2663">
                  <c:v>13.331999999999999</c:v>
                </c:pt>
                <c:pt idx="2664">
                  <c:v>13.337000000000002</c:v>
                </c:pt>
                <c:pt idx="2665">
                  <c:v>13.340999999999999</c:v>
                </c:pt>
                <c:pt idx="2666">
                  <c:v>13.345000000000001</c:v>
                </c:pt>
                <c:pt idx="2667">
                  <c:v>13.351000000000001</c:v>
                </c:pt>
                <c:pt idx="2668">
                  <c:v>13.369000000000002</c:v>
                </c:pt>
                <c:pt idx="2669">
                  <c:v>13.375999999999999</c:v>
                </c:pt>
                <c:pt idx="2670">
                  <c:v>13.404999999999999</c:v>
                </c:pt>
                <c:pt idx="2671">
                  <c:v>13.418999999999999</c:v>
                </c:pt>
                <c:pt idx="2672">
                  <c:v>13.426</c:v>
                </c:pt>
                <c:pt idx="2673">
                  <c:v>13.430999999999999</c:v>
                </c:pt>
                <c:pt idx="2674">
                  <c:v>13.436000000000002</c:v>
                </c:pt>
                <c:pt idx="2675">
                  <c:v>13.441000000000001</c:v>
                </c:pt>
                <c:pt idx="2676">
                  <c:v>13.444999999999999</c:v>
                </c:pt>
                <c:pt idx="2677">
                  <c:v>13.449</c:v>
                </c:pt>
                <c:pt idx="2678">
                  <c:v>13.453999999999999</c:v>
                </c:pt>
                <c:pt idx="2679">
                  <c:v>13.458</c:v>
                </c:pt>
                <c:pt idx="2680">
                  <c:v>13.462999999999999</c:v>
                </c:pt>
                <c:pt idx="2681">
                  <c:v>13.468999999999999</c:v>
                </c:pt>
                <c:pt idx="2682">
                  <c:v>13.473000000000001</c:v>
                </c:pt>
                <c:pt idx="2683">
                  <c:v>13.476999999999999</c:v>
                </c:pt>
                <c:pt idx="2684">
                  <c:v>13.481</c:v>
                </c:pt>
                <c:pt idx="2685">
                  <c:v>13.487</c:v>
                </c:pt>
                <c:pt idx="2686">
                  <c:v>13.491000000000001</c:v>
                </c:pt>
                <c:pt idx="2687">
                  <c:v>13.494999999999999</c:v>
                </c:pt>
                <c:pt idx="2688">
                  <c:v>13.500999999999999</c:v>
                </c:pt>
                <c:pt idx="2689">
                  <c:v>13.505999999999998</c:v>
                </c:pt>
                <c:pt idx="2690">
                  <c:v>13.51</c:v>
                </c:pt>
                <c:pt idx="2691">
                  <c:v>13.514000000000001</c:v>
                </c:pt>
                <c:pt idx="2692">
                  <c:v>13.519</c:v>
                </c:pt>
                <c:pt idx="2693">
                  <c:v>13.523000000000001</c:v>
                </c:pt>
                <c:pt idx="2694">
                  <c:v>13.526999999999999</c:v>
                </c:pt>
                <c:pt idx="2695">
                  <c:v>13.531000000000001</c:v>
                </c:pt>
                <c:pt idx="2696">
                  <c:v>13.534999999999998</c:v>
                </c:pt>
                <c:pt idx="2697">
                  <c:v>13.539</c:v>
                </c:pt>
                <c:pt idx="2698">
                  <c:v>13.543000000000001</c:v>
                </c:pt>
                <c:pt idx="2699">
                  <c:v>13.548</c:v>
                </c:pt>
                <c:pt idx="2700">
                  <c:v>13.552999999999999</c:v>
                </c:pt>
                <c:pt idx="2701">
                  <c:v>13.557</c:v>
                </c:pt>
                <c:pt idx="2702">
                  <c:v>13.563000000000001</c:v>
                </c:pt>
                <c:pt idx="2703">
                  <c:v>13.568</c:v>
                </c:pt>
                <c:pt idx="2704">
                  <c:v>13.572000000000001</c:v>
                </c:pt>
                <c:pt idx="2705">
                  <c:v>13.575999999999999</c:v>
                </c:pt>
                <c:pt idx="2706">
                  <c:v>13.581000000000001</c:v>
                </c:pt>
                <c:pt idx="2707">
                  <c:v>13.584999999999999</c:v>
                </c:pt>
                <c:pt idx="2708">
                  <c:v>13.589</c:v>
                </c:pt>
                <c:pt idx="2709">
                  <c:v>13.593000000000002</c:v>
                </c:pt>
                <c:pt idx="2710">
                  <c:v>13.598000000000001</c:v>
                </c:pt>
                <c:pt idx="2711">
                  <c:v>13.601999999999999</c:v>
                </c:pt>
                <c:pt idx="2712">
                  <c:v>13.606</c:v>
                </c:pt>
                <c:pt idx="2713">
                  <c:v>13.610000000000001</c:v>
                </c:pt>
                <c:pt idx="2714">
                  <c:v>13.615</c:v>
                </c:pt>
                <c:pt idx="2715">
                  <c:v>13.619000000000002</c:v>
                </c:pt>
                <c:pt idx="2716">
                  <c:v>13.622999999999999</c:v>
                </c:pt>
                <c:pt idx="2717">
                  <c:v>13.628000000000002</c:v>
                </c:pt>
                <c:pt idx="2718">
                  <c:v>13.632</c:v>
                </c:pt>
                <c:pt idx="2719">
                  <c:v>13.636000000000001</c:v>
                </c:pt>
                <c:pt idx="2720">
                  <c:v>13.639999999999999</c:v>
                </c:pt>
                <c:pt idx="2721">
                  <c:v>13.644</c:v>
                </c:pt>
                <c:pt idx="2722">
                  <c:v>13.648000000000001</c:v>
                </c:pt>
                <c:pt idx="2723">
                  <c:v>13.651999999999999</c:v>
                </c:pt>
                <c:pt idx="2724">
                  <c:v>13.657000000000002</c:v>
                </c:pt>
                <c:pt idx="2725">
                  <c:v>13.662000000000001</c:v>
                </c:pt>
                <c:pt idx="2726">
                  <c:v>13.674999999999999</c:v>
                </c:pt>
                <c:pt idx="2727">
                  <c:v>13.680999999999999</c:v>
                </c:pt>
                <c:pt idx="2728">
                  <c:v>13.688000000000001</c:v>
                </c:pt>
                <c:pt idx="2729">
                  <c:v>13.691999999999998</c:v>
                </c:pt>
                <c:pt idx="2730">
                  <c:v>13.697999999999999</c:v>
                </c:pt>
                <c:pt idx="2731">
                  <c:v>13.702</c:v>
                </c:pt>
                <c:pt idx="2732">
                  <c:v>13.708</c:v>
                </c:pt>
                <c:pt idx="2733">
                  <c:v>13.712000000000002</c:v>
                </c:pt>
                <c:pt idx="2734">
                  <c:v>13.715999999999999</c:v>
                </c:pt>
                <c:pt idx="2735">
                  <c:v>13.721000000000002</c:v>
                </c:pt>
                <c:pt idx="2736">
                  <c:v>13.725</c:v>
                </c:pt>
                <c:pt idx="2737">
                  <c:v>13.729000000000001</c:v>
                </c:pt>
                <c:pt idx="2738">
                  <c:v>13.732999999999999</c:v>
                </c:pt>
                <c:pt idx="2739">
                  <c:v>13.738000000000001</c:v>
                </c:pt>
                <c:pt idx="2740">
                  <c:v>13.743</c:v>
                </c:pt>
                <c:pt idx="2741">
                  <c:v>13.747000000000002</c:v>
                </c:pt>
                <c:pt idx="2742">
                  <c:v>13.752000000000001</c:v>
                </c:pt>
                <c:pt idx="2743">
                  <c:v>13.755999999999998</c:v>
                </c:pt>
                <c:pt idx="2744">
                  <c:v>13.761999999999999</c:v>
                </c:pt>
                <c:pt idx="2745">
                  <c:v>13.764999999999999</c:v>
                </c:pt>
                <c:pt idx="2746">
                  <c:v>13.770000000000001</c:v>
                </c:pt>
                <c:pt idx="2747">
                  <c:v>13.773999999999999</c:v>
                </c:pt>
                <c:pt idx="2748">
                  <c:v>13.779000000000002</c:v>
                </c:pt>
                <c:pt idx="2749">
                  <c:v>13.782000000000002</c:v>
                </c:pt>
                <c:pt idx="2750">
                  <c:v>13.787000000000001</c:v>
                </c:pt>
                <c:pt idx="2751">
                  <c:v>13.790999999999999</c:v>
                </c:pt>
                <c:pt idx="2752">
                  <c:v>13.795</c:v>
                </c:pt>
                <c:pt idx="2753">
                  <c:v>13.799999999999999</c:v>
                </c:pt>
                <c:pt idx="2754">
                  <c:v>13.804</c:v>
                </c:pt>
                <c:pt idx="2755">
                  <c:v>13.808999999999999</c:v>
                </c:pt>
                <c:pt idx="2756">
                  <c:v>13.813000000000001</c:v>
                </c:pt>
                <c:pt idx="2757">
                  <c:v>13.818</c:v>
                </c:pt>
                <c:pt idx="2758">
                  <c:v>13.822000000000001</c:v>
                </c:pt>
                <c:pt idx="2759">
                  <c:v>13.825000000000001</c:v>
                </c:pt>
                <c:pt idx="2760">
                  <c:v>13.831000000000001</c:v>
                </c:pt>
                <c:pt idx="2761">
                  <c:v>13.837000000000002</c:v>
                </c:pt>
                <c:pt idx="2762">
                  <c:v>13.842000000000001</c:v>
                </c:pt>
                <c:pt idx="2763">
                  <c:v>13.847</c:v>
                </c:pt>
                <c:pt idx="2764">
                  <c:v>13.853</c:v>
                </c:pt>
                <c:pt idx="2765">
                  <c:v>13.857999999999999</c:v>
                </c:pt>
                <c:pt idx="2766">
                  <c:v>13.863000000000001</c:v>
                </c:pt>
                <c:pt idx="2767">
                  <c:v>13.868</c:v>
                </c:pt>
                <c:pt idx="2768">
                  <c:v>13.872000000000002</c:v>
                </c:pt>
                <c:pt idx="2769">
                  <c:v>13.879</c:v>
                </c:pt>
                <c:pt idx="2770">
                  <c:v>13.883000000000001</c:v>
                </c:pt>
                <c:pt idx="2771">
                  <c:v>13.888</c:v>
                </c:pt>
                <c:pt idx="2772">
                  <c:v>13.892999999999999</c:v>
                </c:pt>
                <c:pt idx="2773">
                  <c:v>13.898000000000001</c:v>
                </c:pt>
                <c:pt idx="2774">
                  <c:v>13.901999999999999</c:v>
                </c:pt>
                <c:pt idx="2775">
                  <c:v>13.906000000000001</c:v>
                </c:pt>
                <c:pt idx="2776">
                  <c:v>13.912000000000001</c:v>
                </c:pt>
                <c:pt idx="2777">
                  <c:v>13.918000000000001</c:v>
                </c:pt>
                <c:pt idx="2778">
                  <c:v>13.921999999999999</c:v>
                </c:pt>
                <c:pt idx="2779">
                  <c:v>13.927999999999999</c:v>
                </c:pt>
                <c:pt idx="2780">
                  <c:v>13.933000000000002</c:v>
                </c:pt>
                <c:pt idx="2781">
                  <c:v>13.938000000000001</c:v>
                </c:pt>
                <c:pt idx="2782">
                  <c:v>13.941999999999998</c:v>
                </c:pt>
                <c:pt idx="2783">
                  <c:v>13.949</c:v>
                </c:pt>
                <c:pt idx="2784">
                  <c:v>13.953000000000001</c:v>
                </c:pt>
                <c:pt idx="2785">
                  <c:v>13.958</c:v>
                </c:pt>
                <c:pt idx="2786">
                  <c:v>13.962999999999999</c:v>
                </c:pt>
                <c:pt idx="2787">
                  <c:v>13.968999999999999</c:v>
                </c:pt>
                <c:pt idx="2788">
                  <c:v>13.973000000000001</c:v>
                </c:pt>
                <c:pt idx="2789">
                  <c:v>13.979000000000001</c:v>
                </c:pt>
                <c:pt idx="2790">
                  <c:v>13.984</c:v>
                </c:pt>
                <c:pt idx="2791">
                  <c:v>13.988999999999999</c:v>
                </c:pt>
                <c:pt idx="2792">
                  <c:v>13.994000000000002</c:v>
                </c:pt>
                <c:pt idx="2793">
                  <c:v>13.997999999999999</c:v>
                </c:pt>
                <c:pt idx="2794">
                  <c:v>14.014999999999999</c:v>
                </c:pt>
                <c:pt idx="2795">
                  <c:v>14.039</c:v>
                </c:pt>
                <c:pt idx="2796">
                  <c:v>14.046000000000001</c:v>
                </c:pt>
                <c:pt idx="2797">
                  <c:v>14.058000000000002</c:v>
                </c:pt>
                <c:pt idx="2798">
                  <c:v>14.063000000000001</c:v>
                </c:pt>
                <c:pt idx="2799">
                  <c:v>14.106</c:v>
                </c:pt>
                <c:pt idx="2800">
                  <c:v>14.112</c:v>
                </c:pt>
                <c:pt idx="2801">
                  <c:v>14.118</c:v>
                </c:pt>
                <c:pt idx="2802">
                  <c:v>14.122000000000002</c:v>
                </c:pt>
                <c:pt idx="2803">
                  <c:v>14.129</c:v>
                </c:pt>
                <c:pt idx="2804">
                  <c:v>14.135</c:v>
                </c:pt>
                <c:pt idx="2805">
                  <c:v>14.139000000000001</c:v>
                </c:pt>
                <c:pt idx="2806">
                  <c:v>14.144</c:v>
                </c:pt>
                <c:pt idx="2807">
                  <c:v>14.148999999999999</c:v>
                </c:pt>
                <c:pt idx="2808">
                  <c:v>14.153</c:v>
                </c:pt>
                <c:pt idx="2809">
                  <c:v>14.159000000000001</c:v>
                </c:pt>
                <c:pt idx="2810">
                  <c:v>14.165000000000001</c:v>
                </c:pt>
                <c:pt idx="2811">
                  <c:v>14.168999999999999</c:v>
                </c:pt>
                <c:pt idx="2812">
                  <c:v>14.174999999999999</c:v>
                </c:pt>
                <c:pt idx="2813">
                  <c:v>14.180999999999999</c:v>
                </c:pt>
                <c:pt idx="2814">
                  <c:v>14.186000000000002</c:v>
                </c:pt>
                <c:pt idx="2815">
                  <c:v>14.19</c:v>
                </c:pt>
                <c:pt idx="2816">
                  <c:v>14.194000000000001</c:v>
                </c:pt>
                <c:pt idx="2817">
                  <c:v>14.199</c:v>
                </c:pt>
                <c:pt idx="2818">
                  <c:v>14.203000000000001</c:v>
                </c:pt>
                <c:pt idx="2819">
                  <c:v>14.208</c:v>
                </c:pt>
                <c:pt idx="2820">
                  <c:v>14.212000000000002</c:v>
                </c:pt>
                <c:pt idx="2821">
                  <c:v>14.215999999999999</c:v>
                </c:pt>
                <c:pt idx="2822">
                  <c:v>14.221000000000002</c:v>
                </c:pt>
                <c:pt idx="2823">
                  <c:v>14.225</c:v>
                </c:pt>
                <c:pt idx="2824">
                  <c:v>14.229999999999999</c:v>
                </c:pt>
                <c:pt idx="2825">
                  <c:v>14.234</c:v>
                </c:pt>
                <c:pt idx="2826">
                  <c:v>14.238999999999999</c:v>
                </c:pt>
                <c:pt idx="2827">
                  <c:v>14.243</c:v>
                </c:pt>
                <c:pt idx="2828">
                  <c:v>14.247999999999999</c:v>
                </c:pt>
                <c:pt idx="2829">
                  <c:v>14.252000000000001</c:v>
                </c:pt>
                <c:pt idx="2830">
                  <c:v>14.255999999999998</c:v>
                </c:pt>
                <c:pt idx="2831">
                  <c:v>14.261000000000001</c:v>
                </c:pt>
                <c:pt idx="2832">
                  <c:v>14.264999999999999</c:v>
                </c:pt>
                <c:pt idx="2833">
                  <c:v>14.269</c:v>
                </c:pt>
                <c:pt idx="2834">
                  <c:v>14.273999999999999</c:v>
                </c:pt>
                <c:pt idx="2835">
                  <c:v>14.279000000000002</c:v>
                </c:pt>
                <c:pt idx="2836">
                  <c:v>14.284000000000001</c:v>
                </c:pt>
                <c:pt idx="2837">
                  <c:v>14.290000000000001</c:v>
                </c:pt>
                <c:pt idx="2838">
                  <c:v>14.295</c:v>
                </c:pt>
                <c:pt idx="2839">
                  <c:v>14.299000000000001</c:v>
                </c:pt>
                <c:pt idx="2840">
                  <c:v>14.304</c:v>
                </c:pt>
                <c:pt idx="2841">
                  <c:v>14.31</c:v>
                </c:pt>
                <c:pt idx="2842">
                  <c:v>14.315</c:v>
                </c:pt>
                <c:pt idx="2843">
                  <c:v>14.321</c:v>
                </c:pt>
                <c:pt idx="2844">
                  <c:v>14.325999999999999</c:v>
                </c:pt>
                <c:pt idx="2845">
                  <c:v>14.333</c:v>
                </c:pt>
                <c:pt idx="2846">
                  <c:v>14.339</c:v>
                </c:pt>
                <c:pt idx="2847">
                  <c:v>14.343999999999999</c:v>
                </c:pt>
                <c:pt idx="2848">
                  <c:v>14.348999999999998</c:v>
                </c:pt>
                <c:pt idx="2849">
                  <c:v>14.354000000000001</c:v>
                </c:pt>
                <c:pt idx="2850">
                  <c:v>14.360000000000001</c:v>
                </c:pt>
                <c:pt idx="2851">
                  <c:v>14.366000000000001</c:v>
                </c:pt>
                <c:pt idx="2852">
                  <c:v>14.372000000000002</c:v>
                </c:pt>
                <c:pt idx="2853">
                  <c:v>14.377000000000001</c:v>
                </c:pt>
                <c:pt idx="2854">
                  <c:v>14.382</c:v>
                </c:pt>
                <c:pt idx="2855">
                  <c:v>14.386999999999999</c:v>
                </c:pt>
                <c:pt idx="2856">
                  <c:v>14.392000000000001</c:v>
                </c:pt>
                <c:pt idx="2857">
                  <c:v>14.395999999999999</c:v>
                </c:pt>
                <c:pt idx="2858">
                  <c:v>14.401000000000002</c:v>
                </c:pt>
                <c:pt idx="2859">
                  <c:v>14.404999999999999</c:v>
                </c:pt>
                <c:pt idx="2860">
                  <c:v>14.409000000000001</c:v>
                </c:pt>
                <c:pt idx="2861">
                  <c:v>14.414</c:v>
                </c:pt>
                <c:pt idx="2862">
                  <c:v>14.418999999999999</c:v>
                </c:pt>
                <c:pt idx="2863">
                  <c:v>14.424000000000001</c:v>
                </c:pt>
                <c:pt idx="2864">
                  <c:v>14.430000000000001</c:v>
                </c:pt>
                <c:pt idx="2865">
                  <c:v>14.435</c:v>
                </c:pt>
                <c:pt idx="2866">
                  <c:v>14.441000000000001</c:v>
                </c:pt>
                <c:pt idx="2867">
                  <c:v>14.444999999999999</c:v>
                </c:pt>
                <c:pt idx="2868">
                  <c:v>14.450999999999999</c:v>
                </c:pt>
                <c:pt idx="2869">
                  <c:v>14.456999999999999</c:v>
                </c:pt>
                <c:pt idx="2870">
                  <c:v>14.461</c:v>
                </c:pt>
                <c:pt idx="2871">
                  <c:v>14.465000000000002</c:v>
                </c:pt>
                <c:pt idx="2872">
                  <c:v>14.468999999999999</c:v>
                </c:pt>
                <c:pt idx="2873">
                  <c:v>14.473999999999998</c:v>
                </c:pt>
                <c:pt idx="2874">
                  <c:v>14.479000000000001</c:v>
                </c:pt>
                <c:pt idx="2875">
                  <c:v>14.482999999999999</c:v>
                </c:pt>
                <c:pt idx="2876">
                  <c:v>14.488999999999999</c:v>
                </c:pt>
                <c:pt idx="2877">
                  <c:v>14.493</c:v>
                </c:pt>
                <c:pt idx="2878">
                  <c:v>14.497999999999999</c:v>
                </c:pt>
                <c:pt idx="2879">
                  <c:v>14.503000000000002</c:v>
                </c:pt>
                <c:pt idx="2880">
                  <c:v>14.508000000000001</c:v>
                </c:pt>
                <c:pt idx="2881">
                  <c:v>14.513</c:v>
                </c:pt>
                <c:pt idx="2882">
                  <c:v>14.517999999999999</c:v>
                </c:pt>
                <c:pt idx="2883">
                  <c:v>14.523000000000001</c:v>
                </c:pt>
                <c:pt idx="2884">
                  <c:v>14.526999999999999</c:v>
                </c:pt>
                <c:pt idx="2885">
                  <c:v>14.532000000000002</c:v>
                </c:pt>
                <c:pt idx="2886">
                  <c:v>14.536</c:v>
                </c:pt>
                <c:pt idx="2887">
                  <c:v>14.540999999999999</c:v>
                </c:pt>
                <c:pt idx="2888">
                  <c:v>14.545</c:v>
                </c:pt>
                <c:pt idx="2889">
                  <c:v>14.549000000000001</c:v>
                </c:pt>
                <c:pt idx="2890">
                  <c:v>14.554</c:v>
                </c:pt>
                <c:pt idx="2891">
                  <c:v>14.558999999999999</c:v>
                </c:pt>
                <c:pt idx="2892">
                  <c:v>14.565</c:v>
                </c:pt>
                <c:pt idx="2893">
                  <c:v>14.569000000000001</c:v>
                </c:pt>
                <c:pt idx="2894">
                  <c:v>14.574</c:v>
                </c:pt>
                <c:pt idx="2895">
                  <c:v>14.578999999999999</c:v>
                </c:pt>
                <c:pt idx="2896">
                  <c:v>14.584000000000001</c:v>
                </c:pt>
                <c:pt idx="2897">
                  <c:v>14.589</c:v>
                </c:pt>
                <c:pt idx="2898">
                  <c:v>14.593999999999999</c:v>
                </c:pt>
                <c:pt idx="2899">
                  <c:v>14.598999999999998</c:v>
                </c:pt>
                <c:pt idx="2900">
                  <c:v>14.603</c:v>
                </c:pt>
                <c:pt idx="2901">
                  <c:v>14.607999999999999</c:v>
                </c:pt>
                <c:pt idx="2902">
                  <c:v>14.612</c:v>
                </c:pt>
                <c:pt idx="2903">
                  <c:v>14.616000000000001</c:v>
                </c:pt>
                <c:pt idx="2904">
                  <c:v>14.621</c:v>
                </c:pt>
                <c:pt idx="2905">
                  <c:v>14.625000000000002</c:v>
                </c:pt>
                <c:pt idx="2906">
                  <c:v>14.629</c:v>
                </c:pt>
                <c:pt idx="2907">
                  <c:v>14.633000000000001</c:v>
                </c:pt>
                <c:pt idx="2908">
                  <c:v>14.636999999999999</c:v>
                </c:pt>
                <c:pt idx="2909">
                  <c:v>14.642000000000001</c:v>
                </c:pt>
                <c:pt idx="2910">
                  <c:v>14.645999999999999</c:v>
                </c:pt>
                <c:pt idx="2911">
                  <c:v>14.65</c:v>
                </c:pt>
                <c:pt idx="2912">
                  <c:v>14.654000000000002</c:v>
                </c:pt>
                <c:pt idx="2913">
                  <c:v>14.659000000000001</c:v>
                </c:pt>
                <c:pt idx="2914">
                  <c:v>14.662999999999998</c:v>
                </c:pt>
                <c:pt idx="2915">
                  <c:v>14.667</c:v>
                </c:pt>
                <c:pt idx="2916">
                  <c:v>14.671999999999999</c:v>
                </c:pt>
                <c:pt idx="2917">
                  <c:v>14.676</c:v>
                </c:pt>
                <c:pt idx="2918">
                  <c:v>14.682</c:v>
                </c:pt>
                <c:pt idx="2919">
                  <c:v>14.689000000000002</c:v>
                </c:pt>
                <c:pt idx="2920">
                  <c:v>14.693</c:v>
                </c:pt>
                <c:pt idx="2921">
                  <c:v>14.697000000000001</c:v>
                </c:pt>
                <c:pt idx="2922">
                  <c:v>14.702</c:v>
                </c:pt>
                <c:pt idx="2923">
                  <c:v>14.706000000000001</c:v>
                </c:pt>
                <c:pt idx="2924">
                  <c:v>14.711</c:v>
                </c:pt>
                <c:pt idx="2925">
                  <c:v>14.715000000000002</c:v>
                </c:pt>
                <c:pt idx="2926">
                  <c:v>14.718999999999999</c:v>
                </c:pt>
                <c:pt idx="2927">
                  <c:v>14.723999999999998</c:v>
                </c:pt>
                <c:pt idx="2928">
                  <c:v>14.729000000000001</c:v>
                </c:pt>
                <c:pt idx="2929">
                  <c:v>14.732999999999999</c:v>
                </c:pt>
                <c:pt idx="2930">
                  <c:v>14.738999999999999</c:v>
                </c:pt>
                <c:pt idx="2931">
                  <c:v>14.743</c:v>
                </c:pt>
                <c:pt idx="2932">
                  <c:v>14.749000000000001</c:v>
                </c:pt>
                <c:pt idx="2933">
                  <c:v>14.754</c:v>
                </c:pt>
                <c:pt idx="2934">
                  <c:v>14.758000000000001</c:v>
                </c:pt>
                <c:pt idx="2935">
                  <c:v>14.761999999999999</c:v>
                </c:pt>
                <c:pt idx="2936">
                  <c:v>14.766</c:v>
                </c:pt>
                <c:pt idx="2937">
                  <c:v>14.770999999999999</c:v>
                </c:pt>
                <c:pt idx="2938">
                  <c:v>14.776999999999999</c:v>
                </c:pt>
                <c:pt idx="2939">
                  <c:v>14.782999999999999</c:v>
                </c:pt>
                <c:pt idx="2940">
                  <c:v>14.789</c:v>
                </c:pt>
                <c:pt idx="2941">
                  <c:v>14.795</c:v>
                </c:pt>
                <c:pt idx="2942">
                  <c:v>14.799000000000001</c:v>
                </c:pt>
                <c:pt idx="2943">
                  <c:v>14.802999999999999</c:v>
                </c:pt>
                <c:pt idx="2944">
                  <c:v>14.807</c:v>
                </c:pt>
                <c:pt idx="2945">
                  <c:v>14.811999999999999</c:v>
                </c:pt>
                <c:pt idx="2946">
                  <c:v>14.816999999999998</c:v>
                </c:pt>
                <c:pt idx="2947">
                  <c:v>14.821</c:v>
                </c:pt>
                <c:pt idx="2948">
                  <c:v>14.825000000000001</c:v>
                </c:pt>
                <c:pt idx="2949">
                  <c:v>14.83</c:v>
                </c:pt>
                <c:pt idx="2950">
                  <c:v>14.834000000000001</c:v>
                </c:pt>
                <c:pt idx="2951">
                  <c:v>14.839</c:v>
                </c:pt>
                <c:pt idx="2952">
                  <c:v>14.843999999999999</c:v>
                </c:pt>
                <c:pt idx="2953">
                  <c:v>14.85</c:v>
                </c:pt>
                <c:pt idx="2954">
                  <c:v>14.854999999999999</c:v>
                </c:pt>
                <c:pt idx="2955">
                  <c:v>14.860999999999999</c:v>
                </c:pt>
                <c:pt idx="2956">
                  <c:v>14.866000000000001</c:v>
                </c:pt>
                <c:pt idx="2957">
                  <c:v>14.871</c:v>
                </c:pt>
                <c:pt idx="2958">
                  <c:v>14.877000000000001</c:v>
                </c:pt>
                <c:pt idx="2959">
                  <c:v>14.882</c:v>
                </c:pt>
                <c:pt idx="2960">
                  <c:v>14.886000000000001</c:v>
                </c:pt>
                <c:pt idx="2961">
                  <c:v>14.891</c:v>
                </c:pt>
                <c:pt idx="2962">
                  <c:v>14.898999999999999</c:v>
                </c:pt>
                <c:pt idx="2963">
                  <c:v>14.904000000000002</c:v>
                </c:pt>
                <c:pt idx="2964">
                  <c:v>14.909999999999998</c:v>
                </c:pt>
                <c:pt idx="2965">
                  <c:v>14.915999999999999</c:v>
                </c:pt>
                <c:pt idx="2966">
                  <c:v>14.921999999999999</c:v>
                </c:pt>
                <c:pt idx="2967">
                  <c:v>14.927999999999999</c:v>
                </c:pt>
                <c:pt idx="2968">
                  <c:v>14.933000000000002</c:v>
                </c:pt>
                <c:pt idx="2969">
                  <c:v>14.936999999999999</c:v>
                </c:pt>
                <c:pt idx="2970">
                  <c:v>14.941999999999998</c:v>
                </c:pt>
                <c:pt idx="2971">
                  <c:v>14.946</c:v>
                </c:pt>
                <c:pt idx="2972">
                  <c:v>14.950999999999999</c:v>
                </c:pt>
                <c:pt idx="2973">
                  <c:v>14.956000000000001</c:v>
                </c:pt>
                <c:pt idx="2974">
                  <c:v>14.961</c:v>
                </c:pt>
                <c:pt idx="2975">
                  <c:v>14.965000000000002</c:v>
                </c:pt>
                <c:pt idx="2976">
                  <c:v>14.968999999999999</c:v>
                </c:pt>
                <c:pt idx="2977">
                  <c:v>14.973000000000001</c:v>
                </c:pt>
                <c:pt idx="2978">
                  <c:v>14.978</c:v>
                </c:pt>
                <c:pt idx="2979">
                  <c:v>14.984</c:v>
                </c:pt>
                <c:pt idx="2980">
                  <c:v>14.988999999999999</c:v>
                </c:pt>
                <c:pt idx="2981">
                  <c:v>14.993</c:v>
                </c:pt>
                <c:pt idx="2982">
                  <c:v>14.997999999999999</c:v>
                </c:pt>
                <c:pt idx="2983">
                  <c:v>15.003000000000002</c:v>
                </c:pt>
                <c:pt idx="2984">
                  <c:v>15.007</c:v>
                </c:pt>
                <c:pt idx="2985">
                  <c:v>15.011999999999999</c:v>
                </c:pt>
                <c:pt idx="2986">
                  <c:v>15.016</c:v>
                </c:pt>
                <c:pt idx="2987">
                  <c:v>15.020999999999999</c:v>
                </c:pt>
                <c:pt idx="2988">
                  <c:v>15.025</c:v>
                </c:pt>
                <c:pt idx="2989">
                  <c:v>15.029000000000002</c:v>
                </c:pt>
                <c:pt idx="2990">
                  <c:v>15.032999999999999</c:v>
                </c:pt>
                <c:pt idx="2991">
                  <c:v>15.037000000000001</c:v>
                </c:pt>
                <c:pt idx="2992">
                  <c:v>15.042</c:v>
                </c:pt>
                <c:pt idx="2993">
                  <c:v>15.046000000000001</c:v>
                </c:pt>
                <c:pt idx="2994">
                  <c:v>15.052000000000001</c:v>
                </c:pt>
                <c:pt idx="2995">
                  <c:v>15.057</c:v>
                </c:pt>
                <c:pt idx="2996">
                  <c:v>15.061999999999999</c:v>
                </c:pt>
                <c:pt idx="2997">
                  <c:v>15.066999999999998</c:v>
                </c:pt>
                <c:pt idx="2998">
                  <c:v>15.075999999999999</c:v>
                </c:pt>
                <c:pt idx="2999">
                  <c:v>15.081000000000001</c:v>
                </c:pt>
                <c:pt idx="3000">
                  <c:v>15.087999999999999</c:v>
                </c:pt>
                <c:pt idx="3001">
                  <c:v>15.092000000000001</c:v>
                </c:pt>
                <c:pt idx="3002">
                  <c:v>15.096000000000002</c:v>
                </c:pt>
                <c:pt idx="3003">
                  <c:v>15.101000000000001</c:v>
                </c:pt>
                <c:pt idx="3004">
                  <c:v>15.106</c:v>
                </c:pt>
                <c:pt idx="3005">
                  <c:v>15.110000000000001</c:v>
                </c:pt>
                <c:pt idx="3006">
                  <c:v>15.115</c:v>
                </c:pt>
                <c:pt idx="3007">
                  <c:v>15.119000000000002</c:v>
                </c:pt>
                <c:pt idx="3008">
                  <c:v>15.124000000000001</c:v>
                </c:pt>
                <c:pt idx="3009">
                  <c:v>15.129</c:v>
                </c:pt>
                <c:pt idx="3010">
                  <c:v>15.133000000000001</c:v>
                </c:pt>
                <c:pt idx="3011">
                  <c:v>15.138</c:v>
                </c:pt>
                <c:pt idx="3012">
                  <c:v>15.142000000000001</c:v>
                </c:pt>
                <c:pt idx="3013">
                  <c:v>15.145999999999999</c:v>
                </c:pt>
                <c:pt idx="3014">
                  <c:v>15.151000000000002</c:v>
                </c:pt>
                <c:pt idx="3015">
                  <c:v>15.154999999999999</c:v>
                </c:pt>
                <c:pt idx="3016">
                  <c:v>15.159000000000001</c:v>
                </c:pt>
                <c:pt idx="3017">
                  <c:v>15.162999999999998</c:v>
                </c:pt>
                <c:pt idx="3018">
                  <c:v>15.167</c:v>
                </c:pt>
                <c:pt idx="3019">
                  <c:v>15.171999999999999</c:v>
                </c:pt>
                <c:pt idx="3020">
                  <c:v>15.176</c:v>
                </c:pt>
                <c:pt idx="3021">
                  <c:v>15.180999999999999</c:v>
                </c:pt>
                <c:pt idx="3022">
                  <c:v>15.185</c:v>
                </c:pt>
                <c:pt idx="3023">
                  <c:v>15.189000000000002</c:v>
                </c:pt>
                <c:pt idx="3024">
                  <c:v>15.194999999999999</c:v>
                </c:pt>
                <c:pt idx="3025">
                  <c:v>15.200999999999999</c:v>
                </c:pt>
                <c:pt idx="3026">
                  <c:v>15.205</c:v>
                </c:pt>
                <c:pt idx="3027">
                  <c:v>15.209000000000001</c:v>
                </c:pt>
                <c:pt idx="3028">
                  <c:v>15.214</c:v>
                </c:pt>
                <c:pt idx="3029">
                  <c:v>15.218999999999999</c:v>
                </c:pt>
                <c:pt idx="3030">
                  <c:v>15.223999999999998</c:v>
                </c:pt>
                <c:pt idx="3031">
                  <c:v>15.229000000000001</c:v>
                </c:pt>
                <c:pt idx="3032">
                  <c:v>15.232999999999999</c:v>
                </c:pt>
                <c:pt idx="3033">
                  <c:v>15.238000000000001</c:v>
                </c:pt>
                <c:pt idx="3034">
                  <c:v>15.243</c:v>
                </c:pt>
                <c:pt idx="3035">
                  <c:v>15.247999999999999</c:v>
                </c:pt>
                <c:pt idx="3036">
                  <c:v>15.252000000000001</c:v>
                </c:pt>
                <c:pt idx="3037">
                  <c:v>15.258000000000001</c:v>
                </c:pt>
                <c:pt idx="3038">
                  <c:v>15.263</c:v>
                </c:pt>
                <c:pt idx="3039">
                  <c:v>15.267000000000001</c:v>
                </c:pt>
                <c:pt idx="3040">
                  <c:v>15.272</c:v>
                </c:pt>
                <c:pt idx="3041">
                  <c:v>15.276000000000002</c:v>
                </c:pt>
                <c:pt idx="3042">
                  <c:v>15.281000000000001</c:v>
                </c:pt>
                <c:pt idx="3043">
                  <c:v>15.286</c:v>
                </c:pt>
                <c:pt idx="3044">
                  <c:v>15.292</c:v>
                </c:pt>
                <c:pt idx="3045">
                  <c:v>15.296000000000001</c:v>
                </c:pt>
                <c:pt idx="3046">
                  <c:v>15.299999999999999</c:v>
                </c:pt>
                <c:pt idx="3047">
                  <c:v>15.305000000000001</c:v>
                </c:pt>
                <c:pt idx="3048">
                  <c:v>15.31</c:v>
                </c:pt>
                <c:pt idx="3049">
                  <c:v>15.315</c:v>
                </c:pt>
                <c:pt idx="3050">
                  <c:v>15.319999999999999</c:v>
                </c:pt>
                <c:pt idx="3051">
                  <c:v>15.324</c:v>
                </c:pt>
                <c:pt idx="3052">
                  <c:v>15.328999999999999</c:v>
                </c:pt>
                <c:pt idx="3053">
                  <c:v>15.334000000000001</c:v>
                </c:pt>
                <c:pt idx="3054">
                  <c:v>15.339</c:v>
                </c:pt>
                <c:pt idx="3055">
                  <c:v>15.343000000000002</c:v>
                </c:pt>
                <c:pt idx="3056">
                  <c:v>15.348000000000001</c:v>
                </c:pt>
                <c:pt idx="3057">
                  <c:v>15.354000000000001</c:v>
                </c:pt>
                <c:pt idx="3058">
                  <c:v>15.359</c:v>
                </c:pt>
                <c:pt idx="3059">
                  <c:v>15.363000000000001</c:v>
                </c:pt>
                <c:pt idx="3060">
                  <c:v>15.366999999999999</c:v>
                </c:pt>
                <c:pt idx="3061">
                  <c:v>15.372999999999999</c:v>
                </c:pt>
                <c:pt idx="3062">
                  <c:v>15.379</c:v>
                </c:pt>
                <c:pt idx="3063">
                  <c:v>15.385</c:v>
                </c:pt>
                <c:pt idx="3064">
                  <c:v>15.389000000000001</c:v>
                </c:pt>
                <c:pt idx="3065">
                  <c:v>15.394</c:v>
                </c:pt>
                <c:pt idx="3066">
                  <c:v>15.398999999999999</c:v>
                </c:pt>
                <c:pt idx="3067">
                  <c:v>15.403</c:v>
                </c:pt>
                <c:pt idx="3068">
                  <c:v>15.407000000000002</c:v>
                </c:pt>
                <c:pt idx="3069">
                  <c:v>15.412000000000001</c:v>
                </c:pt>
                <c:pt idx="3070">
                  <c:v>15.417</c:v>
                </c:pt>
                <c:pt idx="3071">
                  <c:v>15.421999999999999</c:v>
                </c:pt>
                <c:pt idx="3072">
                  <c:v>15.426</c:v>
                </c:pt>
                <c:pt idx="3073">
                  <c:v>15.430999999999999</c:v>
                </c:pt>
                <c:pt idx="3074">
                  <c:v>15.436000000000002</c:v>
                </c:pt>
                <c:pt idx="3075">
                  <c:v>15.441000000000001</c:v>
                </c:pt>
                <c:pt idx="3076">
                  <c:v>15.444999999999999</c:v>
                </c:pt>
                <c:pt idx="3077">
                  <c:v>15.450000000000001</c:v>
                </c:pt>
                <c:pt idx="3078">
                  <c:v>15.453999999999999</c:v>
                </c:pt>
                <c:pt idx="3079">
                  <c:v>15.458</c:v>
                </c:pt>
                <c:pt idx="3080">
                  <c:v>15.462999999999999</c:v>
                </c:pt>
                <c:pt idx="3081">
                  <c:v>15.467000000000001</c:v>
                </c:pt>
                <c:pt idx="3082">
                  <c:v>15.472</c:v>
                </c:pt>
                <c:pt idx="3083">
                  <c:v>15.476000000000001</c:v>
                </c:pt>
                <c:pt idx="3084">
                  <c:v>15.481</c:v>
                </c:pt>
                <c:pt idx="3085">
                  <c:v>15.485000000000001</c:v>
                </c:pt>
                <c:pt idx="3086">
                  <c:v>15.488999999999999</c:v>
                </c:pt>
                <c:pt idx="3087">
                  <c:v>15.493</c:v>
                </c:pt>
                <c:pt idx="3088">
                  <c:v>15.497000000000002</c:v>
                </c:pt>
                <c:pt idx="3089">
                  <c:v>15.500999999999999</c:v>
                </c:pt>
                <c:pt idx="3090">
                  <c:v>15.505000000000001</c:v>
                </c:pt>
                <c:pt idx="3091">
                  <c:v>15.51</c:v>
                </c:pt>
                <c:pt idx="3092">
                  <c:v>15.514000000000001</c:v>
                </c:pt>
                <c:pt idx="3093">
                  <c:v>15.517999999999999</c:v>
                </c:pt>
                <c:pt idx="3094">
                  <c:v>15.523000000000001</c:v>
                </c:pt>
                <c:pt idx="3095">
                  <c:v>15.528</c:v>
                </c:pt>
                <c:pt idx="3096">
                  <c:v>15.532000000000002</c:v>
                </c:pt>
                <c:pt idx="3097">
                  <c:v>15.537000000000001</c:v>
                </c:pt>
                <c:pt idx="3098">
                  <c:v>15.540999999999999</c:v>
                </c:pt>
                <c:pt idx="3099">
                  <c:v>15.546999999999999</c:v>
                </c:pt>
                <c:pt idx="3100">
                  <c:v>15.552000000000001</c:v>
                </c:pt>
                <c:pt idx="3101">
                  <c:v>15.555999999999999</c:v>
                </c:pt>
                <c:pt idx="3102">
                  <c:v>15.563000000000001</c:v>
                </c:pt>
                <c:pt idx="3103">
                  <c:v>15.566999999999998</c:v>
                </c:pt>
                <c:pt idx="3104">
                  <c:v>15.572000000000001</c:v>
                </c:pt>
                <c:pt idx="3105">
                  <c:v>15.575999999999999</c:v>
                </c:pt>
                <c:pt idx="3106">
                  <c:v>15.589</c:v>
                </c:pt>
                <c:pt idx="3107">
                  <c:v>15.593999999999999</c:v>
                </c:pt>
                <c:pt idx="3108">
                  <c:v>15.598999999999998</c:v>
                </c:pt>
                <c:pt idx="3109">
                  <c:v>15.603</c:v>
                </c:pt>
                <c:pt idx="3110">
                  <c:v>15.607000000000001</c:v>
                </c:pt>
                <c:pt idx="3111">
                  <c:v>15.612</c:v>
                </c:pt>
                <c:pt idx="3112">
                  <c:v>15.616000000000001</c:v>
                </c:pt>
                <c:pt idx="3113">
                  <c:v>15.62</c:v>
                </c:pt>
                <c:pt idx="3114">
                  <c:v>15.624000000000001</c:v>
                </c:pt>
                <c:pt idx="3115">
                  <c:v>15.628000000000002</c:v>
                </c:pt>
                <c:pt idx="3116">
                  <c:v>15.633000000000001</c:v>
                </c:pt>
                <c:pt idx="3117">
                  <c:v>15.638</c:v>
                </c:pt>
                <c:pt idx="3118">
                  <c:v>15.642000000000001</c:v>
                </c:pt>
                <c:pt idx="3119">
                  <c:v>15.645999999999999</c:v>
                </c:pt>
                <c:pt idx="3120">
                  <c:v>15.65</c:v>
                </c:pt>
                <c:pt idx="3121">
                  <c:v>15.654000000000002</c:v>
                </c:pt>
                <c:pt idx="3122">
                  <c:v>15.659000000000001</c:v>
                </c:pt>
                <c:pt idx="3123">
                  <c:v>15.662999999999998</c:v>
                </c:pt>
                <c:pt idx="3124">
                  <c:v>15.667</c:v>
                </c:pt>
                <c:pt idx="3125">
                  <c:v>15.671000000000001</c:v>
                </c:pt>
                <c:pt idx="3126">
                  <c:v>15.674999999999999</c:v>
                </c:pt>
                <c:pt idx="3127">
                  <c:v>15.680000000000001</c:v>
                </c:pt>
                <c:pt idx="3128">
                  <c:v>15.703999999999999</c:v>
                </c:pt>
                <c:pt idx="3129">
                  <c:v>15.709000000000001</c:v>
                </c:pt>
                <c:pt idx="3130">
                  <c:v>15.715000000000002</c:v>
                </c:pt>
                <c:pt idx="3131">
                  <c:v>15.721000000000002</c:v>
                </c:pt>
                <c:pt idx="3132">
                  <c:v>15.726000000000001</c:v>
                </c:pt>
                <c:pt idx="3133">
                  <c:v>15.731</c:v>
                </c:pt>
                <c:pt idx="3134">
                  <c:v>15.735000000000001</c:v>
                </c:pt>
                <c:pt idx="3135">
                  <c:v>15.74</c:v>
                </c:pt>
                <c:pt idx="3136">
                  <c:v>15.746</c:v>
                </c:pt>
                <c:pt idx="3137">
                  <c:v>15.754</c:v>
                </c:pt>
                <c:pt idx="3138">
                  <c:v>15.758999999999999</c:v>
                </c:pt>
                <c:pt idx="3139">
                  <c:v>15.767999999999999</c:v>
                </c:pt>
                <c:pt idx="3140">
                  <c:v>15.772</c:v>
                </c:pt>
                <c:pt idx="3141">
                  <c:v>15.778</c:v>
                </c:pt>
                <c:pt idx="3142">
                  <c:v>15.782999999999999</c:v>
                </c:pt>
                <c:pt idx="3143">
                  <c:v>15.787000000000001</c:v>
                </c:pt>
                <c:pt idx="3144">
                  <c:v>15.792</c:v>
                </c:pt>
                <c:pt idx="3145">
                  <c:v>15.799000000000001</c:v>
                </c:pt>
                <c:pt idx="3146">
                  <c:v>15.802999999999999</c:v>
                </c:pt>
                <c:pt idx="3147">
                  <c:v>15.808000000000002</c:v>
                </c:pt>
                <c:pt idx="3148">
                  <c:v>15.811999999999999</c:v>
                </c:pt>
                <c:pt idx="3149">
                  <c:v>15.816000000000001</c:v>
                </c:pt>
                <c:pt idx="3150">
                  <c:v>15.821</c:v>
                </c:pt>
                <c:pt idx="3151">
                  <c:v>15.825000000000001</c:v>
                </c:pt>
                <c:pt idx="3152">
                  <c:v>15.831000000000001</c:v>
                </c:pt>
                <c:pt idx="3153">
                  <c:v>15.834999999999999</c:v>
                </c:pt>
                <c:pt idx="3154">
                  <c:v>15.840000000000002</c:v>
                </c:pt>
                <c:pt idx="3155">
                  <c:v>15.845000000000001</c:v>
                </c:pt>
                <c:pt idx="3156">
                  <c:v>15.85</c:v>
                </c:pt>
                <c:pt idx="3157">
                  <c:v>15.854000000000001</c:v>
                </c:pt>
                <c:pt idx="3158">
                  <c:v>15.859</c:v>
                </c:pt>
                <c:pt idx="3159">
                  <c:v>15.865</c:v>
                </c:pt>
                <c:pt idx="3160">
                  <c:v>15.87</c:v>
                </c:pt>
                <c:pt idx="3161">
                  <c:v>15.874000000000001</c:v>
                </c:pt>
                <c:pt idx="3162">
                  <c:v>15.88</c:v>
                </c:pt>
                <c:pt idx="3163">
                  <c:v>15.888</c:v>
                </c:pt>
                <c:pt idx="3164">
                  <c:v>15.892000000000001</c:v>
                </c:pt>
                <c:pt idx="3165">
                  <c:v>15.898999999999999</c:v>
                </c:pt>
                <c:pt idx="3166">
                  <c:v>15.903</c:v>
                </c:pt>
                <c:pt idx="3167">
                  <c:v>15.907000000000002</c:v>
                </c:pt>
                <c:pt idx="3168">
                  <c:v>15.911</c:v>
                </c:pt>
                <c:pt idx="3169">
                  <c:v>15.915000000000001</c:v>
                </c:pt>
                <c:pt idx="3170">
                  <c:v>15.92</c:v>
                </c:pt>
                <c:pt idx="3171">
                  <c:v>15.924000000000001</c:v>
                </c:pt>
                <c:pt idx="3172">
                  <c:v>15.929</c:v>
                </c:pt>
                <c:pt idx="3173">
                  <c:v>15.933000000000002</c:v>
                </c:pt>
                <c:pt idx="3174">
                  <c:v>15.94</c:v>
                </c:pt>
                <c:pt idx="3175">
                  <c:v>15.944000000000001</c:v>
                </c:pt>
                <c:pt idx="3176">
                  <c:v>15.949</c:v>
                </c:pt>
                <c:pt idx="3177">
                  <c:v>15.953000000000001</c:v>
                </c:pt>
                <c:pt idx="3178">
                  <c:v>15.958</c:v>
                </c:pt>
                <c:pt idx="3179">
                  <c:v>15.964</c:v>
                </c:pt>
                <c:pt idx="3180">
                  <c:v>15.968999999999999</c:v>
                </c:pt>
                <c:pt idx="3181">
                  <c:v>15.973000000000001</c:v>
                </c:pt>
                <c:pt idx="3182">
                  <c:v>15.978</c:v>
                </c:pt>
                <c:pt idx="3183">
                  <c:v>15.982000000000001</c:v>
                </c:pt>
                <c:pt idx="3184">
                  <c:v>15.987</c:v>
                </c:pt>
                <c:pt idx="3185">
                  <c:v>15.991000000000001</c:v>
                </c:pt>
                <c:pt idx="3186">
                  <c:v>15.994999999999999</c:v>
                </c:pt>
                <c:pt idx="3187">
                  <c:v>15.999000000000001</c:v>
                </c:pt>
                <c:pt idx="3188">
                  <c:v>16.003999999999998</c:v>
                </c:pt>
                <c:pt idx="3189">
                  <c:v>16.009</c:v>
                </c:pt>
                <c:pt idx="3190">
                  <c:v>16.012999999999998</c:v>
                </c:pt>
                <c:pt idx="3191">
                  <c:v>16.017000000000003</c:v>
                </c:pt>
                <c:pt idx="3192">
                  <c:v>16.021000000000001</c:v>
                </c:pt>
                <c:pt idx="3193">
                  <c:v>16.027000000000001</c:v>
                </c:pt>
                <c:pt idx="3194">
                  <c:v>16.030999999999999</c:v>
                </c:pt>
                <c:pt idx="3195">
                  <c:v>16.037999999999997</c:v>
                </c:pt>
                <c:pt idx="3196">
                  <c:v>16.042999999999999</c:v>
                </c:pt>
                <c:pt idx="3197">
                  <c:v>16.048000000000002</c:v>
                </c:pt>
                <c:pt idx="3198">
                  <c:v>16.052</c:v>
                </c:pt>
                <c:pt idx="3199">
                  <c:v>16.057000000000002</c:v>
                </c:pt>
                <c:pt idx="3200">
                  <c:v>16.061</c:v>
                </c:pt>
                <c:pt idx="3201">
                  <c:v>16.067</c:v>
                </c:pt>
                <c:pt idx="3202">
                  <c:v>16.072000000000003</c:v>
                </c:pt>
                <c:pt idx="3203">
                  <c:v>16.076000000000001</c:v>
                </c:pt>
                <c:pt idx="3204">
                  <c:v>16.081000000000003</c:v>
                </c:pt>
                <c:pt idx="3205">
                  <c:v>16.085000000000001</c:v>
                </c:pt>
                <c:pt idx="3206">
                  <c:v>16.088999999999999</c:v>
                </c:pt>
                <c:pt idx="3207">
                  <c:v>16.093000000000004</c:v>
                </c:pt>
                <c:pt idx="3208">
                  <c:v>16.097999999999999</c:v>
                </c:pt>
                <c:pt idx="3209">
                  <c:v>16.101999999999997</c:v>
                </c:pt>
                <c:pt idx="3210">
                  <c:v>16.106000000000002</c:v>
                </c:pt>
                <c:pt idx="3211">
                  <c:v>16.110999999999997</c:v>
                </c:pt>
                <c:pt idx="3212">
                  <c:v>16.116</c:v>
                </c:pt>
                <c:pt idx="3213">
                  <c:v>16.119999999999997</c:v>
                </c:pt>
                <c:pt idx="3214">
                  <c:v>16.124000000000002</c:v>
                </c:pt>
                <c:pt idx="3215">
                  <c:v>16.128999999999998</c:v>
                </c:pt>
                <c:pt idx="3216">
                  <c:v>16.133000000000003</c:v>
                </c:pt>
                <c:pt idx="3217">
                  <c:v>16.137</c:v>
                </c:pt>
                <c:pt idx="3218">
                  <c:v>16.142000000000003</c:v>
                </c:pt>
                <c:pt idx="3219">
                  <c:v>16.146999999999998</c:v>
                </c:pt>
                <c:pt idx="3220">
                  <c:v>16.151000000000003</c:v>
                </c:pt>
                <c:pt idx="3221">
                  <c:v>16.158000000000001</c:v>
                </c:pt>
                <c:pt idx="3222">
                  <c:v>16.161999999999999</c:v>
                </c:pt>
                <c:pt idx="3223">
                  <c:v>16.167000000000002</c:v>
                </c:pt>
                <c:pt idx="3224">
                  <c:v>16.171999999999997</c:v>
                </c:pt>
                <c:pt idx="3225">
                  <c:v>16.177999999999997</c:v>
                </c:pt>
                <c:pt idx="3226">
                  <c:v>16.182000000000002</c:v>
                </c:pt>
                <c:pt idx="3227">
                  <c:v>16.186</c:v>
                </c:pt>
                <c:pt idx="3228">
                  <c:v>16.191000000000003</c:v>
                </c:pt>
                <c:pt idx="3229">
                  <c:v>16.197000000000003</c:v>
                </c:pt>
                <c:pt idx="3230">
                  <c:v>16.201000000000001</c:v>
                </c:pt>
                <c:pt idx="3231">
                  <c:v>16.206000000000003</c:v>
                </c:pt>
                <c:pt idx="3232">
                  <c:v>16.21</c:v>
                </c:pt>
                <c:pt idx="3233">
                  <c:v>16.215000000000003</c:v>
                </c:pt>
                <c:pt idx="3234">
                  <c:v>16.219000000000001</c:v>
                </c:pt>
                <c:pt idx="3235">
                  <c:v>16.222999999999999</c:v>
                </c:pt>
                <c:pt idx="3236">
                  <c:v>16.228000000000002</c:v>
                </c:pt>
                <c:pt idx="3237">
                  <c:v>16.232999999999997</c:v>
                </c:pt>
                <c:pt idx="3238">
                  <c:v>16.238</c:v>
                </c:pt>
                <c:pt idx="3239">
                  <c:v>16.244</c:v>
                </c:pt>
                <c:pt idx="3240">
                  <c:v>16.247999999999998</c:v>
                </c:pt>
                <c:pt idx="3241">
                  <c:v>16.253</c:v>
                </c:pt>
                <c:pt idx="3242">
                  <c:v>16.259</c:v>
                </c:pt>
                <c:pt idx="3243">
                  <c:v>16.262999999999998</c:v>
                </c:pt>
                <c:pt idx="3244">
                  <c:v>16.268000000000001</c:v>
                </c:pt>
                <c:pt idx="3245">
                  <c:v>16.271999999999998</c:v>
                </c:pt>
                <c:pt idx="3246">
                  <c:v>16.276000000000003</c:v>
                </c:pt>
                <c:pt idx="3247">
                  <c:v>16.280999999999999</c:v>
                </c:pt>
                <c:pt idx="3248">
                  <c:v>16.286000000000001</c:v>
                </c:pt>
                <c:pt idx="3249">
                  <c:v>16.292999999999999</c:v>
                </c:pt>
                <c:pt idx="3250">
                  <c:v>16.298000000000002</c:v>
                </c:pt>
                <c:pt idx="3251">
                  <c:v>16.302</c:v>
                </c:pt>
                <c:pt idx="3252">
                  <c:v>16.305999999999997</c:v>
                </c:pt>
                <c:pt idx="3253">
                  <c:v>16.310000000000002</c:v>
                </c:pt>
                <c:pt idx="3254">
                  <c:v>16.314</c:v>
                </c:pt>
                <c:pt idx="3255">
                  <c:v>16.319000000000003</c:v>
                </c:pt>
                <c:pt idx="3256">
                  <c:v>16.323</c:v>
                </c:pt>
                <c:pt idx="3257">
                  <c:v>16.326999999999998</c:v>
                </c:pt>
                <c:pt idx="3258">
                  <c:v>16.332000000000001</c:v>
                </c:pt>
                <c:pt idx="3259">
                  <c:v>16.335999999999999</c:v>
                </c:pt>
                <c:pt idx="3260">
                  <c:v>16.341000000000001</c:v>
                </c:pt>
                <c:pt idx="3261">
                  <c:v>16.344999999999999</c:v>
                </c:pt>
                <c:pt idx="3262">
                  <c:v>16.348999999999997</c:v>
                </c:pt>
                <c:pt idx="3263">
                  <c:v>16.353999999999999</c:v>
                </c:pt>
                <c:pt idx="3264">
                  <c:v>16.359000000000002</c:v>
                </c:pt>
                <c:pt idx="3265">
                  <c:v>16.363</c:v>
                </c:pt>
                <c:pt idx="3266">
                  <c:v>16.368000000000002</c:v>
                </c:pt>
                <c:pt idx="3267">
                  <c:v>16.372999999999998</c:v>
                </c:pt>
                <c:pt idx="3268">
                  <c:v>16.377000000000002</c:v>
                </c:pt>
                <c:pt idx="3269">
                  <c:v>16.381999999999998</c:v>
                </c:pt>
                <c:pt idx="3270">
                  <c:v>16.389000000000003</c:v>
                </c:pt>
                <c:pt idx="3271">
                  <c:v>16.393000000000001</c:v>
                </c:pt>
                <c:pt idx="3272">
                  <c:v>16.405999999999999</c:v>
                </c:pt>
                <c:pt idx="3273">
                  <c:v>16.411000000000001</c:v>
                </c:pt>
                <c:pt idx="3274">
                  <c:v>16.414999999999999</c:v>
                </c:pt>
                <c:pt idx="3275">
                  <c:v>16.418999999999997</c:v>
                </c:pt>
                <c:pt idx="3276">
                  <c:v>16.423000000000002</c:v>
                </c:pt>
                <c:pt idx="3277">
                  <c:v>16.427999999999997</c:v>
                </c:pt>
                <c:pt idx="3278">
                  <c:v>16.433</c:v>
                </c:pt>
                <c:pt idx="3279">
                  <c:v>16.436999999999998</c:v>
                </c:pt>
                <c:pt idx="3280">
                  <c:v>16.442</c:v>
                </c:pt>
                <c:pt idx="3281">
                  <c:v>16.448</c:v>
                </c:pt>
                <c:pt idx="3282">
                  <c:v>16.451999999999998</c:v>
                </c:pt>
                <c:pt idx="3283">
                  <c:v>16.456000000000003</c:v>
                </c:pt>
                <c:pt idx="3284">
                  <c:v>16.460999999999999</c:v>
                </c:pt>
                <c:pt idx="3285">
                  <c:v>16.465000000000003</c:v>
                </c:pt>
                <c:pt idx="3286">
                  <c:v>16.469000000000001</c:v>
                </c:pt>
                <c:pt idx="3287">
                  <c:v>16.472999999999999</c:v>
                </c:pt>
                <c:pt idx="3288">
                  <c:v>16.476999999999997</c:v>
                </c:pt>
                <c:pt idx="3289">
                  <c:v>16.481999999999999</c:v>
                </c:pt>
                <c:pt idx="3290">
                  <c:v>16.485999999999997</c:v>
                </c:pt>
                <c:pt idx="3291">
                  <c:v>16.491</c:v>
                </c:pt>
                <c:pt idx="3292">
                  <c:v>16.494999999999997</c:v>
                </c:pt>
                <c:pt idx="3293">
                  <c:v>16.499000000000002</c:v>
                </c:pt>
                <c:pt idx="3294">
                  <c:v>16.503</c:v>
                </c:pt>
                <c:pt idx="3295">
                  <c:v>16.506999999999998</c:v>
                </c:pt>
                <c:pt idx="3296">
                  <c:v>16.511000000000003</c:v>
                </c:pt>
                <c:pt idx="3297">
                  <c:v>16.515000000000001</c:v>
                </c:pt>
                <c:pt idx="3298">
                  <c:v>16.518999999999998</c:v>
                </c:pt>
                <c:pt idx="3299">
                  <c:v>16.523000000000003</c:v>
                </c:pt>
                <c:pt idx="3300">
                  <c:v>16.527000000000001</c:v>
                </c:pt>
                <c:pt idx="3301">
                  <c:v>16.532000000000004</c:v>
                </c:pt>
                <c:pt idx="3302">
                  <c:v>16.536000000000001</c:v>
                </c:pt>
                <c:pt idx="3303">
                  <c:v>16.54</c:v>
                </c:pt>
                <c:pt idx="3304">
                  <c:v>16.543999999999997</c:v>
                </c:pt>
                <c:pt idx="3305">
                  <c:v>16.549999999999997</c:v>
                </c:pt>
                <c:pt idx="3306">
                  <c:v>16.554000000000002</c:v>
                </c:pt>
                <c:pt idx="3307">
                  <c:v>16.560000000000002</c:v>
                </c:pt>
                <c:pt idx="3308">
                  <c:v>16.564</c:v>
                </c:pt>
                <c:pt idx="3309">
                  <c:v>16.569000000000003</c:v>
                </c:pt>
                <c:pt idx="3310">
                  <c:v>16.573</c:v>
                </c:pt>
                <c:pt idx="3311">
                  <c:v>16.576999999999998</c:v>
                </c:pt>
                <c:pt idx="3312">
                  <c:v>16.581000000000003</c:v>
                </c:pt>
                <c:pt idx="3313">
                  <c:v>16.585000000000001</c:v>
                </c:pt>
                <c:pt idx="3314">
                  <c:v>16.588999999999999</c:v>
                </c:pt>
                <c:pt idx="3315">
                  <c:v>16.593000000000004</c:v>
                </c:pt>
                <c:pt idx="3316">
                  <c:v>16.597000000000001</c:v>
                </c:pt>
                <c:pt idx="3317">
                  <c:v>16.600999999999999</c:v>
                </c:pt>
                <c:pt idx="3318">
                  <c:v>16.604999999999997</c:v>
                </c:pt>
                <c:pt idx="3319">
                  <c:v>16.609000000000002</c:v>
                </c:pt>
                <c:pt idx="3320">
                  <c:v>16.613</c:v>
                </c:pt>
                <c:pt idx="3321">
                  <c:v>16.616999999999997</c:v>
                </c:pt>
                <c:pt idx="3322">
                  <c:v>16.630000000000003</c:v>
                </c:pt>
                <c:pt idx="3323">
                  <c:v>16.634999999999998</c:v>
                </c:pt>
                <c:pt idx="3324">
                  <c:v>16.64</c:v>
                </c:pt>
                <c:pt idx="3325">
                  <c:v>16.643999999999998</c:v>
                </c:pt>
                <c:pt idx="3326">
                  <c:v>16.649000000000001</c:v>
                </c:pt>
                <c:pt idx="3327">
                  <c:v>16.652999999999999</c:v>
                </c:pt>
                <c:pt idx="3328">
                  <c:v>16.657000000000004</c:v>
                </c:pt>
                <c:pt idx="3329">
                  <c:v>16.661999999999999</c:v>
                </c:pt>
                <c:pt idx="3330">
                  <c:v>16.665999999999997</c:v>
                </c:pt>
                <c:pt idx="3331">
                  <c:v>16.670000000000002</c:v>
                </c:pt>
                <c:pt idx="3332">
                  <c:v>16.673999999999999</c:v>
                </c:pt>
                <c:pt idx="3333">
                  <c:v>16.677999999999997</c:v>
                </c:pt>
                <c:pt idx="3334">
                  <c:v>16.682000000000002</c:v>
                </c:pt>
                <c:pt idx="3335">
                  <c:v>16.686</c:v>
                </c:pt>
                <c:pt idx="3336">
                  <c:v>16.691000000000003</c:v>
                </c:pt>
                <c:pt idx="3337">
                  <c:v>16.695</c:v>
                </c:pt>
                <c:pt idx="3338">
                  <c:v>16.698999999999998</c:v>
                </c:pt>
                <c:pt idx="3339">
                  <c:v>16.704000000000001</c:v>
                </c:pt>
                <c:pt idx="3340">
                  <c:v>16.707999999999998</c:v>
                </c:pt>
                <c:pt idx="3341">
                  <c:v>16.712000000000003</c:v>
                </c:pt>
                <c:pt idx="3342">
                  <c:v>16.716000000000001</c:v>
                </c:pt>
                <c:pt idx="3343">
                  <c:v>16.721000000000004</c:v>
                </c:pt>
                <c:pt idx="3344">
                  <c:v>16.725000000000001</c:v>
                </c:pt>
                <c:pt idx="3345">
                  <c:v>16.728999999999999</c:v>
                </c:pt>
                <c:pt idx="3346">
                  <c:v>16.732999999999997</c:v>
                </c:pt>
                <c:pt idx="3347">
                  <c:v>16.737000000000002</c:v>
                </c:pt>
                <c:pt idx="3348">
                  <c:v>16.741</c:v>
                </c:pt>
                <c:pt idx="3349">
                  <c:v>16.744999999999997</c:v>
                </c:pt>
                <c:pt idx="3350">
                  <c:v>16.75</c:v>
                </c:pt>
                <c:pt idx="3351">
                  <c:v>16.755000000000003</c:v>
                </c:pt>
                <c:pt idx="3352">
                  <c:v>16.759</c:v>
                </c:pt>
                <c:pt idx="3353">
                  <c:v>16.764000000000003</c:v>
                </c:pt>
                <c:pt idx="3354">
                  <c:v>16.768000000000001</c:v>
                </c:pt>
                <c:pt idx="3355">
                  <c:v>16.773000000000003</c:v>
                </c:pt>
                <c:pt idx="3356">
                  <c:v>16.777000000000001</c:v>
                </c:pt>
                <c:pt idx="3357">
                  <c:v>16.780999999999999</c:v>
                </c:pt>
                <c:pt idx="3358">
                  <c:v>16.784999999999997</c:v>
                </c:pt>
                <c:pt idx="3359">
                  <c:v>16.789000000000001</c:v>
                </c:pt>
                <c:pt idx="3360">
                  <c:v>16.792000000000002</c:v>
                </c:pt>
                <c:pt idx="3361">
                  <c:v>16.796999999999997</c:v>
                </c:pt>
                <c:pt idx="3362">
                  <c:v>16.801000000000002</c:v>
                </c:pt>
                <c:pt idx="3363">
                  <c:v>16.805999999999997</c:v>
                </c:pt>
                <c:pt idx="3364">
                  <c:v>16.810000000000002</c:v>
                </c:pt>
                <c:pt idx="3365">
                  <c:v>16.814999999999998</c:v>
                </c:pt>
                <c:pt idx="3366">
                  <c:v>16.819000000000003</c:v>
                </c:pt>
                <c:pt idx="3367">
                  <c:v>16.823</c:v>
                </c:pt>
                <c:pt idx="3368">
                  <c:v>16.828000000000003</c:v>
                </c:pt>
                <c:pt idx="3369">
                  <c:v>16.832000000000001</c:v>
                </c:pt>
                <c:pt idx="3370">
                  <c:v>16.835999999999999</c:v>
                </c:pt>
                <c:pt idx="3371">
                  <c:v>16.841000000000001</c:v>
                </c:pt>
                <c:pt idx="3372">
                  <c:v>16.853000000000002</c:v>
                </c:pt>
                <c:pt idx="3373">
                  <c:v>16.857999999999997</c:v>
                </c:pt>
                <c:pt idx="3374">
                  <c:v>16.863999999999997</c:v>
                </c:pt>
                <c:pt idx="3375">
                  <c:v>16.869</c:v>
                </c:pt>
                <c:pt idx="3376">
                  <c:v>16.872999999999998</c:v>
                </c:pt>
                <c:pt idx="3377">
                  <c:v>16.878999999999998</c:v>
                </c:pt>
                <c:pt idx="3378">
                  <c:v>16.883000000000003</c:v>
                </c:pt>
                <c:pt idx="3379">
                  <c:v>16.89</c:v>
                </c:pt>
                <c:pt idx="3380">
                  <c:v>16.896999999999998</c:v>
                </c:pt>
                <c:pt idx="3381">
                  <c:v>16.902000000000001</c:v>
                </c:pt>
                <c:pt idx="3382">
                  <c:v>16.905999999999999</c:v>
                </c:pt>
                <c:pt idx="3383">
                  <c:v>16.911000000000001</c:v>
                </c:pt>
                <c:pt idx="3384">
                  <c:v>16.915999999999997</c:v>
                </c:pt>
                <c:pt idx="3385">
                  <c:v>16.920999999999999</c:v>
                </c:pt>
                <c:pt idx="3386">
                  <c:v>16.924999999999997</c:v>
                </c:pt>
                <c:pt idx="3387">
                  <c:v>16.930999999999997</c:v>
                </c:pt>
                <c:pt idx="3388">
                  <c:v>16.936</c:v>
                </c:pt>
                <c:pt idx="3389">
                  <c:v>16.939999999999998</c:v>
                </c:pt>
                <c:pt idx="3390">
                  <c:v>16.944000000000003</c:v>
                </c:pt>
                <c:pt idx="3391">
                  <c:v>16.948</c:v>
                </c:pt>
                <c:pt idx="3392">
                  <c:v>16.951999999999998</c:v>
                </c:pt>
                <c:pt idx="3393">
                  <c:v>16.960999999999999</c:v>
                </c:pt>
                <c:pt idx="3394">
                  <c:v>16.972999999999999</c:v>
                </c:pt>
                <c:pt idx="3395">
                  <c:v>16.978000000000002</c:v>
                </c:pt>
                <c:pt idx="3396">
                  <c:v>16.984000000000002</c:v>
                </c:pt>
                <c:pt idx="3397">
                  <c:v>16.991</c:v>
                </c:pt>
                <c:pt idx="3398">
                  <c:v>16.994999999999997</c:v>
                </c:pt>
                <c:pt idx="3399">
                  <c:v>17</c:v>
                </c:pt>
                <c:pt idx="3400">
                  <c:v>17.003999999999998</c:v>
                </c:pt>
                <c:pt idx="3401">
                  <c:v>17.009</c:v>
                </c:pt>
                <c:pt idx="3402">
                  <c:v>17.012999999999998</c:v>
                </c:pt>
                <c:pt idx="3403">
                  <c:v>17.017000000000003</c:v>
                </c:pt>
                <c:pt idx="3404">
                  <c:v>17.021999999999998</c:v>
                </c:pt>
                <c:pt idx="3405">
                  <c:v>17.024999999999999</c:v>
                </c:pt>
                <c:pt idx="3406">
                  <c:v>17.029000000000003</c:v>
                </c:pt>
                <c:pt idx="3407">
                  <c:v>17.033000000000001</c:v>
                </c:pt>
                <c:pt idx="3408">
                  <c:v>17.036999999999999</c:v>
                </c:pt>
                <c:pt idx="3409">
                  <c:v>17.040999999999997</c:v>
                </c:pt>
                <c:pt idx="3410">
                  <c:v>17.045999999999999</c:v>
                </c:pt>
                <c:pt idx="3411">
                  <c:v>17.052999999999997</c:v>
                </c:pt>
                <c:pt idx="3412">
                  <c:v>17.057000000000002</c:v>
                </c:pt>
                <c:pt idx="3413">
                  <c:v>17.061</c:v>
                </c:pt>
                <c:pt idx="3414">
                  <c:v>17.064999999999998</c:v>
                </c:pt>
                <c:pt idx="3415">
                  <c:v>17.072000000000003</c:v>
                </c:pt>
                <c:pt idx="3416">
                  <c:v>17.076000000000001</c:v>
                </c:pt>
                <c:pt idx="3417">
                  <c:v>17.079999999999998</c:v>
                </c:pt>
                <c:pt idx="3418">
                  <c:v>17.084000000000003</c:v>
                </c:pt>
                <c:pt idx="3419">
                  <c:v>17.088999999999999</c:v>
                </c:pt>
                <c:pt idx="3420">
                  <c:v>17.094000000000001</c:v>
                </c:pt>
                <c:pt idx="3421">
                  <c:v>17.097999999999999</c:v>
                </c:pt>
                <c:pt idx="3422">
                  <c:v>17.101999999999997</c:v>
                </c:pt>
                <c:pt idx="3423">
                  <c:v>17.106000000000002</c:v>
                </c:pt>
                <c:pt idx="3424">
                  <c:v>17.110999999999997</c:v>
                </c:pt>
                <c:pt idx="3425">
                  <c:v>17.115000000000002</c:v>
                </c:pt>
                <c:pt idx="3426">
                  <c:v>17.119</c:v>
                </c:pt>
                <c:pt idx="3427">
                  <c:v>17.122999999999998</c:v>
                </c:pt>
                <c:pt idx="3428">
                  <c:v>17.127000000000002</c:v>
                </c:pt>
                <c:pt idx="3429">
                  <c:v>17.131</c:v>
                </c:pt>
                <c:pt idx="3430">
                  <c:v>17.137</c:v>
                </c:pt>
                <c:pt idx="3431">
                  <c:v>17.140999999999998</c:v>
                </c:pt>
                <c:pt idx="3432">
                  <c:v>17.145000000000003</c:v>
                </c:pt>
                <c:pt idx="3433">
                  <c:v>17.149000000000001</c:v>
                </c:pt>
                <c:pt idx="3434">
                  <c:v>17.152999999999999</c:v>
                </c:pt>
                <c:pt idx="3435">
                  <c:v>17.157000000000004</c:v>
                </c:pt>
                <c:pt idx="3436">
                  <c:v>17.161000000000001</c:v>
                </c:pt>
                <c:pt idx="3437">
                  <c:v>17.164999999999999</c:v>
                </c:pt>
                <c:pt idx="3438">
                  <c:v>17.168999999999997</c:v>
                </c:pt>
                <c:pt idx="3439">
                  <c:v>17.173000000000002</c:v>
                </c:pt>
                <c:pt idx="3440">
                  <c:v>17.177</c:v>
                </c:pt>
                <c:pt idx="3441">
                  <c:v>17.180999999999997</c:v>
                </c:pt>
                <c:pt idx="3442">
                  <c:v>17.186999999999998</c:v>
                </c:pt>
                <c:pt idx="3443">
                  <c:v>17.192</c:v>
                </c:pt>
                <c:pt idx="3444">
                  <c:v>17.198</c:v>
                </c:pt>
                <c:pt idx="3445">
                  <c:v>17.204000000000001</c:v>
                </c:pt>
                <c:pt idx="3446">
                  <c:v>17.209000000000003</c:v>
                </c:pt>
                <c:pt idx="3447">
                  <c:v>17.213000000000001</c:v>
                </c:pt>
                <c:pt idx="3448">
                  <c:v>17.216999999999999</c:v>
                </c:pt>
                <c:pt idx="3449">
                  <c:v>17.222000000000001</c:v>
                </c:pt>
                <c:pt idx="3450">
                  <c:v>17.226999999999997</c:v>
                </c:pt>
                <c:pt idx="3451">
                  <c:v>17.231999999999999</c:v>
                </c:pt>
                <c:pt idx="3452">
                  <c:v>17.235999999999997</c:v>
                </c:pt>
                <c:pt idx="3453">
                  <c:v>17.241</c:v>
                </c:pt>
                <c:pt idx="3454">
                  <c:v>17.244999999999997</c:v>
                </c:pt>
                <c:pt idx="3455">
                  <c:v>17.249000000000002</c:v>
                </c:pt>
                <c:pt idx="3456">
                  <c:v>17.253999999999998</c:v>
                </c:pt>
                <c:pt idx="3457">
                  <c:v>17.258000000000003</c:v>
                </c:pt>
                <c:pt idx="3458">
                  <c:v>17.262999999999998</c:v>
                </c:pt>
                <c:pt idx="3459">
                  <c:v>17.268000000000001</c:v>
                </c:pt>
                <c:pt idx="3460">
                  <c:v>17.273000000000003</c:v>
                </c:pt>
                <c:pt idx="3461">
                  <c:v>17.277000000000001</c:v>
                </c:pt>
                <c:pt idx="3462">
                  <c:v>17.282000000000004</c:v>
                </c:pt>
                <c:pt idx="3463">
                  <c:v>17.289000000000001</c:v>
                </c:pt>
                <c:pt idx="3464">
                  <c:v>17.293999999999997</c:v>
                </c:pt>
                <c:pt idx="3465">
                  <c:v>17.298000000000002</c:v>
                </c:pt>
                <c:pt idx="3466">
                  <c:v>17.302999999999997</c:v>
                </c:pt>
                <c:pt idx="3467">
                  <c:v>17.308</c:v>
                </c:pt>
                <c:pt idx="3468">
                  <c:v>17.314</c:v>
                </c:pt>
                <c:pt idx="3469">
                  <c:v>17.317999999999998</c:v>
                </c:pt>
                <c:pt idx="3470">
                  <c:v>17.323999999999998</c:v>
                </c:pt>
                <c:pt idx="3471">
                  <c:v>17.329000000000001</c:v>
                </c:pt>
                <c:pt idx="3472">
                  <c:v>17.334000000000003</c:v>
                </c:pt>
                <c:pt idx="3473">
                  <c:v>17.344000000000001</c:v>
                </c:pt>
                <c:pt idx="3474">
                  <c:v>17.347999999999999</c:v>
                </c:pt>
                <c:pt idx="3475">
                  <c:v>17.356999999999999</c:v>
                </c:pt>
                <c:pt idx="3476">
                  <c:v>17.360999999999997</c:v>
                </c:pt>
                <c:pt idx="3477">
                  <c:v>17.366999999999997</c:v>
                </c:pt>
                <c:pt idx="3478">
                  <c:v>17.372999999999998</c:v>
                </c:pt>
                <c:pt idx="3479">
                  <c:v>17.378</c:v>
                </c:pt>
                <c:pt idx="3480">
                  <c:v>17.381999999999998</c:v>
                </c:pt>
                <c:pt idx="3481">
                  <c:v>17.39</c:v>
                </c:pt>
                <c:pt idx="3482">
                  <c:v>17.393999999999998</c:v>
                </c:pt>
                <c:pt idx="3483">
                  <c:v>17.399000000000001</c:v>
                </c:pt>
                <c:pt idx="3484">
                  <c:v>17.402999999999999</c:v>
                </c:pt>
                <c:pt idx="3485">
                  <c:v>17.408000000000001</c:v>
                </c:pt>
                <c:pt idx="3486">
                  <c:v>17.411999999999999</c:v>
                </c:pt>
                <c:pt idx="3487">
                  <c:v>17.415999999999997</c:v>
                </c:pt>
                <c:pt idx="3488">
                  <c:v>17.420999999999999</c:v>
                </c:pt>
                <c:pt idx="3489">
                  <c:v>17.424999999999997</c:v>
                </c:pt>
                <c:pt idx="3490">
                  <c:v>17.429000000000002</c:v>
                </c:pt>
                <c:pt idx="3491">
                  <c:v>17.435000000000002</c:v>
                </c:pt>
                <c:pt idx="3492">
                  <c:v>17.439999999999998</c:v>
                </c:pt>
                <c:pt idx="3493">
                  <c:v>17.444000000000003</c:v>
                </c:pt>
                <c:pt idx="3494">
                  <c:v>17.448999999999998</c:v>
                </c:pt>
                <c:pt idx="3495">
                  <c:v>17.454000000000001</c:v>
                </c:pt>
                <c:pt idx="3496">
                  <c:v>17.457999999999998</c:v>
                </c:pt>
                <c:pt idx="3497">
                  <c:v>17.463000000000001</c:v>
                </c:pt>
                <c:pt idx="3498">
                  <c:v>17.466999999999999</c:v>
                </c:pt>
                <c:pt idx="3499">
                  <c:v>17.472000000000001</c:v>
                </c:pt>
                <c:pt idx="3500">
                  <c:v>17.475999999999999</c:v>
                </c:pt>
                <c:pt idx="3501">
                  <c:v>17.481999999999999</c:v>
                </c:pt>
                <c:pt idx="3502">
                  <c:v>17.485999999999997</c:v>
                </c:pt>
                <c:pt idx="3503">
                  <c:v>17.491</c:v>
                </c:pt>
                <c:pt idx="3504">
                  <c:v>17.494999999999997</c:v>
                </c:pt>
                <c:pt idx="3505">
                  <c:v>17.5</c:v>
                </c:pt>
                <c:pt idx="3506">
                  <c:v>17.503999999999998</c:v>
                </c:pt>
                <c:pt idx="3507">
                  <c:v>17.509</c:v>
                </c:pt>
                <c:pt idx="3508">
                  <c:v>17.514000000000003</c:v>
                </c:pt>
                <c:pt idx="3509">
                  <c:v>17.518000000000001</c:v>
                </c:pt>
                <c:pt idx="3510">
                  <c:v>17.524000000000001</c:v>
                </c:pt>
                <c:pt idx="3511">
                  <c:v>17.527999999999999</c:v>
                </c:pt>
                <c:pt idx="3512">
                  <c:v>17.533000000000001</c:v>
                </c:pt>
                <c:pt idx="3513">
                  <c:v>17.537999999999997</c:v>
                </c:pt>
                <c:pt idx="3514">
                  <c:v>17.542000000000002</c:v>
                </c:pt>
                <c:pt idx="3515">
                  <c:v>17.545999999999999</c:v>
                </c:pt>
                <c:pt idx="3516">
                  <c:v>17.552</c:v>
                </c:pt>
                <c:pt idx="3517">
                  <c:v>17.555999999999997</c:v>
                </c:pt>
                <c:pt idx="3518">
                  <c:v>17.561</c:v>
                </c:pt>
                <c:pt idx="3519">
                  <c:v>17.564999999999998</c:v>
                </c:pt>
                <c:pt idx="3520">
                  <c:v>17.572000000000003</c:v>
                </c:pt>
                <c:pt idx="3521">
                  <c:v>17.576000000000001</c:v>
                </c:pt>
                <c:pt idx="3522">
                  <c:v>17.581000000000003</c:v>
                </c:pt>
                <c:pt idx="3523">
                  <c:v>17.585000000000001</c:v>
                </c:pt>
                <c:pt idx="3524">
                  <c:v>17.590000000000003</c:v>
                </c:pt>
                <c:pt idx="3525">
                  <c:v>17.594000000000001</c:v>
                </c:pt>
                <c:pt idx="3526">
                  <c:v>17.597999999999999</c:v>
                </c:pt>
                <c:pt idx="3527">
                  <c:v>17.603000000000002</c:v>
                </c:pt>
                <c:pt idx="3528">
                  <c:v>17.607999999999997</c:v>
                </c:pt>
                <c:pt idx="3529">
                  <c:v>17.613</c:v>
                </c:pt>
                <c:pt idx="3530">
                  <c:v>17.618000000000002</c:v>
                </c:pt>
                <c:pt idx="3531">
                  <c:v>17.624000000000002</c:v>
                </c:pt>
                <c:pt idx="3532">
                  <c:v>17.628999999999998</c:v>
                </c:pt>
                <c:pt idx="3533">
                  <c:v>17.634</c:v>
                </c:pt>
                <c:pt idx="3534">
                  <c:v>17.637999999999998</c:v>
                </c:pt>
                <c:pt idx="3535">
                  <c:v>17.643000000000001</c:v>
                </c:pt>
                <c:pt idx="3536">
                  <c:v>17.646999999999998</c:v>
                </c:pt>
                <c:pt idx="3537">
                  <c:v>17.652000000000001</c:v>
                </c:pt>
                <c:pt idx="3538">
                  <c:v>17.657000000000004</c:v>
                </c:pt>
                <c:pt idx="3539">
                  <c:v>17.661000000000001</c:v>
                </c:pt>
                <c:pt idx="3540">
                  <c:v>17.664999999999999</c:v>
                </c:pt>
                <c:pt idx="3541">
                  <c:v>17.670000000000002</c:v>
                </c:pt>
                <c:pt idx="3542">
                  <c:v>17.677999999999997</c:v>
                </c:pt>
                <c:pt idx="3543">
                  <c:v>17.683</c:v>
                </c:pt>
                <c:pt idx="3544">
                  <c:v>17.689</c:v>
                </c:pt>
                <c:pt idx="3545">
                  <c:v>17.694000000000003</c:v>
                </c:pt>
                <c:pt idx="3546">
                  <c:v>17.698999999999998</c:v>
                </c:pt>
                <c:pt idx="3547">
                  <c:v>17.709000000000003</c:v>
                </c:pt>
                <c:pt idx="3548">
                  <c:v>17.713999999999999</c:v>
                </c:pt>
                <c:pt idx="3549">
                  <c:v>17.719000000000001</c:v>
                </c:pt>
                <c:pt idx="3550">
                  <c:v>17.723999999999997</c:v>
                </c:pt>
                <c:pt idx="3551">
                  <c:v>17.728999999999999</c:v>
                </c:pt>
                <c:pt idx="3552">
                  <c:v>17.732999999999997</c:v>
                </c:pt>
                <c:pt idx="3553">
                  <c:v>17.738</c:v>
                </c:pt>
                <c:pt idx="3554">
                  <c:v>17.743000000000002</c:v>
                </c:pt>
                <c:pt idx="3555">
                  <c:v>17.747</c:v>
                </c:pt>
                <c:pt idx="3556">
                  <c:v>17.752000000000002</c:v>
                </c:pt>
                <c:pt idx="3557">
                  <c:v>17.756999999999998</c:v>
                </c:pt>
                <c:pt idx="3558">
                  <c:v>17.762</c:v>
                </c:pt>
                <c:pt idx="3559">
                  <c:v>17.767000000000003</c:v>
                </c:pt>
                <c:pt idx="3560">
                  <c:v>17.771999999999998</c:v>
                </c:pt>
                <c:pt idx="3561">
                  <c:v>17.776000000000003</c:v>
                </c:pt>
                <c:pt idx="3562">
                  <c:v>17.780999999999999</c:v>
                </c:pt>
                <c:pt idx="3563">
                  <c:v>17.784999999999997</c:v>
                </c:pt>
                <c:pt idx="3564">
                  <c:v>17.789000000000001</c:v>
                </c:pt>
                <c:pt idx="3565">
                  <c:v>17.793999999999997</c:v>
                </c:pt>
                <c:pt idx="3566">
                  <c:v>17.798999999999999</c:v>
                </c:pt>
                <c:pt idx="3567">
                  <c:v>17.802999999999997</c:v>
                </c:pt>
                <c:pt idx="3568">
                  <c:v>17.808999999999997</c:v>
                </c:pt>
                <c:pt idx="3569">
                  <c:v>17.814</c:v>
                </c:pt>
                <c:pt idx="3570">
                  <c:v>17.819000000000003</c:v>
                </c:pt>
                <c:pt idx="3571">
                  <c:v>17.823</c:v>
                </c:pt>
                <c:pt idx="3572">
                  <c:v>17.829000000000001</c:v>
                </c:pt>
                <c:pt idx="3573">
                  <c:v>17.832999999999998</c:v>
                </c:pt>
                <c:pt idx="3574">
                  <c:v>17.837000000000003</c:v>
                </c:pt>
                <c:pt idx="3575">
                  <c:v>17.841999999999999</c:v>
                </c:pt>
                <c:pt idx="3576">
                  <c:v>17.846000000000004</c:v>
                </c:pt>
                <c:pt idx="3577">
                  <c:v>17.850999999999999</c:v>
                </c:pt>
                <c:pt idx="3578">
                  <c:v>17.854999999999997</c:v>
                </c:pt>
                <c:pt idx="3579">
                  <c:v>17.859000000000002</c:v>
                </c:pt>
                <c:pt idx="3580">
                  <c:v>17.865000000000002</c:v>
                </c:pt>
                <c:pt idx="3581">
                  <c:v>17.869</c:v>
                </c:pt>
                <c:pt idx="3582">
                  <c:v>17.874000000000002</c:v>
                </c:pt>
                <c:pt idx="3583">
                  <c:v>17.881</c:v>
                </c:pt>
                <c:pt idx="3584">
                  <c:v>17.884999999999998</c:v>
                </c:pt>
                <c:pt idx="3585">
                  <c:v>17.89</c:v>
                </c:pt>
                <c:pt idx="3586">
                  <c:v>17.893999999999998</c:v>
                </c:pt>
                <c:pt idx="3587">
                  <c:v>17.899999999999999</c:v>
                </c:pt>
                <c:pt idx="3588">
                  <c:v>17.904000000000003</c:v>
                </c:pt>
                <c:pt idx="3589">
                  <c:v>17.908999999999999</c:v>
                </c:pt>
                <c:pt idx="3590">
                  <c:v>17.912999999999997</c:v>
                </c:pt>
                <c:pt idx="3591">
                  <c:v>17.917000000000002</c:v>
                </c:pt>
                <c:pt idx="3592">
                  <c:v>17.921999999999997</c:v>
                </c:pt>
                <c:pt idx="3593">
                  <c:v>17.926000000000002</c:v>
                </c:pt>
                <c:pt idx="3594">
                  <c:v>17.933</c:v>
                </c:pt>
                <c:pt idx="3595">
                  <c:v>17.939</c:v>
                </c:pt>
                <c:pt idx="3596">
                  <c:v>17.942999999999998</c:v>
                </c:pt>
                <c:pt idx="3597">
                  <c:v>17.947000000000003</c:v>
                </c:pt>
                <c:pt idx="3598">
                  <c:v>17.951999999999998</c:v>
                </c:pt>
                <c:pt idx="3599">
                  <c:v>17.957000000000001</c:v>
                </c:pt>
                <c:pt idx="3600">
                  <c:v>17.962000000000003</c:v>
                </c:pt>
                <c:pt idx="3601">
                  <c:v>17.966000000000001</c:v>
                </c:pt>
                <c:pt idx="3602">
                  <c:v>17.971000000000004</c:v>
                </c:pt>
                <c:pt idx="3603">
                  <c:v>17.975000000000001</c:v>
                </c:pt>
                <c:pt idx="3604">
                  <c:v>17.979999999999997</c:v>
                </c:pt>
                <c:pt idx="3605">
                  <c:v>17.984999999999999</c:v>
                </c:pt>
                <c:pt idx="3606">
                  <c:v>17.991</c:v>
                </c:pt>
                <c:pt idx="3607">
                  <c:v>17.994999999999997</c:v>
                </c:pt>
                <c:pt idx="3608">
                  <c:v>18.002000000000002</c:v>
                </c:pt>
                <c:pt idx="3609">
                  <c:v>18.014000000000003</c:v>
                </c:pt>
                <c:pt idx="3610">
                  <c:v>18.018999999999998</c:v>
                </c:pt>
                <c:pt idx="3611">
                  <c:v>18.03</c:v>
                </c:pt>
                <c:pt idx="3612">
                  <c:v>18.034999999999997</c:v>
                </c:pt>
                <c:pt idx="3613">
                  <c:v>18.043999999999997</c:v>
                </c:pt>
                <c:pt idx="3614">
                  <c:v>18.049999999999997</c:v>
                </c:pt>
                <c:pt idx="3615">
                  <c:v>18.069000000000003</c:v>
                </c:pt>
                <c:pt idx="3616">
                  <c:v>18.079999999999998</c:v>
                </c:pt>
                <c:pt idx="3617">
                  <c:v>18.085000000000001</c:v>
                </c:pt>
                <c:pt idx="3618">
                  <c:v>18.088999999999999</c:v>
                </c:pt>
                <c:pt idx="3619">
                  <c:v>18.094000000000001</c:v>
                </c:pt>
                <c:pt idx="3620">
                  <c:v>18.098999999999997</c:v>
                </c:pt>
                <c:pt idx="3621">
                  <c:v>18.103000000000002</c:v>
                </c:pt>
                <c:pt idx="3622">
                  <c:v>18.109000000000002</c:v>
                </c:pt>
                <c:pt idx="3623">
                  <c:v>18.113999999999997</c:v>
                </c:pt>
                <c:pt idx="3624">
                  <c:v>18.119</c:v>
                </c:pt>
                <c:pt idx="3625">
                  <c:v>18.124000000000002</c:v>
                </c:pt>
                <c:pt idx="3626">
                  <c:v>18.128999999999998</c:v>
                </c:pt>
                <c:pt idx="3627">
                  <c:v>18.133000000000003</c:v>
                </c:pt>
                <c:pt idx="3628">
                  <c:v>18.137999999999998</c:v>
                </c:pt>
                <c:pt idx="3629">
                  <c:v>18.143000000000001</c:v>
                </c:pt>
                <c:pt idx="3630">
                  <c:v>18.146999999999998</c:v>
                </c:pt>
                <c:pt idx="3631">
                  <c:v>18.151000000000003</c:v>
                </c:pt>
                <c:pt idx="3632">
                  <c:v>18.155999999999999</c:v>
                </c:pt>
                <c:pt idx="3633">
                  <c:v>18.161000000000001</c:v>
                </c:pt>
                <c:pt idx="3634">
                  <c:v>18.164999999999999</c:v>
                </c:pt>
                <c:pt idx="3635">
                  <c:v>18.168999999999997</c:v>
                </c:pt>
                <c:pt idx="3636">
                  <c:v>18.173999999999999</c:v>
                </c:pt>
                <c:pt idx="3637">
                  <c:v>18.177999999999997</c:v>
                </c:pt>
                <c:pt idx="3638">
                  <c:v>18.183</c:v>
                </c:pt>
                <c:pt idx="3639">
                  <c:v>18.188000000000002</c:v>
                </c:pt>
                <c:pt idx="3640">
                  <c:v>18.192999999999998</c:v>
                </c:pt>
                <c:pt idx="3641">
                  <c:v>18.198999999999998</c:v>
                </c:pt>
                <c:pt idx="3642">
                  <c:v>18.203000000000003</c:v>
                </c:pt>
                <c:pt idx="3643">
                  <c:v>18.207999999999998</c:v>
                </c:pt>
                <c:pt idx="3644">
                  <c:v>18.213000000000001</c:v>
                </c:pt>
                <c:pt idx="3645">
                  <c:v>18.216999999999999</c:v>
                </c:pt>
                <c:pt idx="3646">
                  <c:v>18.222000000000001</c:v>
                </c:pt>
                <c:pt idx="3647">
                  <c:v>18.226999999999997</c:v>
                </c:pt>
                <c:pt idx="3648">
                  <c:v>18.231000000000002</c:v>
                </c:pt>
                <c:pt idx="3649">
                  <c:v>18.234999999999999</c:v>
                </c:pt>
                <c:pt idx="3650">
                  <c:v>18.240000000000002</c:v>
                </c:pt>
                <c:pt idx="3651">
                  <c:v>18.244</c:v>
                </c:pt>
                <c:pt idx="3652">
                  <c:v>18.247999999999998</c:v>
                </c:pt>
                <c:pt idx="3653">
                  <c:v>18.253999999999998</c:v>
                </c:pt>
                <c:pt idx="3654">
                  <c:v>18.259</c:v>
                </c:pt>
                <c:pt idx="3655">
                  <c:v>18.262999999999998</c:v>
                </c:pt>
                <c:pt idx="3656">
                  <c:v>18.268999999999998</c:v>
                </c:pt>
                <c:pt idx="3657">
                  <c:v>18.277000000000001</c:v>
                </c:pt>
                <c:pt idx="3658">
                  <c:v>18.280999999999999</c:v>
                </c:pt>
                <c:pt idx="3659">
                  <c:v>18.286000000000001</c:v>
                </c:pt>
                <c:pt idx="3660">
                  <c:v>18.290999999999997</c:v>
                </c:pt>
                <c:pt idx="3661">
                  <c:v>18.295000000000002</c:v>
                </c:pt>
                <c:pt idx="3662">
                  <c:v>18.298999999999999</c:v>
                </c:pt>
                <c:pt idx="3663">
                  <c:v>18.302999999999997</c:v>
                </c:pt>
                <c:pt idx="3664">
                  <c:v>18.308</c:v>
                </c:pt>
                <c:pt idx="3665">
                  <c:v>18.311999999999998</c:v>
                </c:pt>
                <c:pt idx="3666">
                  <c:v>18.316000000000003</c:v>
                </c:pt>
                <c:pt idx="3667">
                  <c:v>18.320999999999998</c:v>
                </c:pt>
                <c:pt idx="3668">
                  <c:v>18.325000000000003</c:v>
                </c:pt>
                <c:pt idx="3669">
                  <c:v>18.329999999999998</c:v>
                </c:pt>
                <c:pt idx="3670">
                  <c:v>18.334000000000003</c:v>
                </c:pt>
                <c:pt idx="3671">
                  <c:v>18.338999999999999</c:v>
                </c:pt>
                <c:pt idx="3672">
                  <c:v>18.343000000000004</c:v>
                </c:pt>
                <c:pt idx="3673">
                  <c:v>18.347999999999999</c:v>
                </c:pt>
                <c:pt idx="3674">
                  <c:v>18.351999999999997</c:v>
                </c:pt>
                <c:pt idx="3675">
                  <c:v>18.357999999999997</c:v>
                </c:pt>
                <c:pt idx="3676">
                  <c:v>18.362000000000002</c:v>
                </c:pt>
                <c:pt idx="3677">
                  <c:v>18.366</c:v>
                </c:pt>
                <c:pt idx="3678">
                  <c:v>18.372</c:v>
                </c:pt>
                <c:pt idx="3679">
                  <c:v>18.377000000000002</c:v>
                </c:pt>
                <c:pt idx="3680">
                  <c:v>18.381</c:v>
                </c:pt>
                <c:pt idx="3681">
                  <c:v>18.387</c:v>
                </c:pt>
                <c:pt idx="3682">
                  <c:v>18.392000000000003</c:v>
                </c:pt>
                <c:pt idx="3683">
                  <c:v>18.396000000000001</c:v>
                </c:pt>
                <c:pt idx="3684">
                  <c:v>18.401000000000003</c:v>
                </c:pt>
                <c:pt idx="3685">
                  <c:v>18.405000000000001</c:v>
                </c:pt>
                <c:pt idx="3686">
                  <c:v>18.408999999999999</c:v>
                </c:pt>
                <c:pt idx="3687">
                  <c:v>18.414000000000001</c:v>
                </c:pt>
                <c:pt idx="3688">
                  <c:v>18.417999999999999</c:v>
                </c:pt>
                <c:pt idx="3689">
                  <c:v>18.423000000000002</c:v>
                </c:pt>
                <c:pt idx="3690">
                  <c:v>18.427</c:v>
                </c:pt>
                <c:pt idx="3691">
                  <c:v>18.432000000000002</c:v>
                </c:pt>
                <c:pt idx="3692">
                  <c:v>18.436999999999998</c:v>
                </c:pt>
                <c:pt idx="3693">
                  <c:v>18.442</c:v>
                </c:pt>
                <c:pt idx="3694">
                  <c:v>18.445999999999998</c:v>
                </c:pt>
                <c:pt idx="3695">
                  <c:v>18.451000000000001</c:v>
                </c:pt>
                <c:pt idx="3696">
                  <c:v>18.463999999999999</c:v>
                </c:pt>
                <c:pt idx="3697">
                  <c:v>18.475999999999999</c:v>
                </c:pt>
                <c:pt idx="3698">
                  <c:v>18.481999999999999</c:v>
                </c:pt>
                <c:pt idx="3699">
                  <c:v>18.491</c:v>
                </c:pt>
                <c:pt idx="3700">
                  <c:v>18.496000000000002</c:v>
                </c:pt>
                <c:pt idx="3701">
                  <c:v>18.500999999999998</c:v>
                </c:pt>
                <c:pt idx="3702">
                  <c:v>18.506</c:v>
                </c:pt>
                <c:pt idx="3703">
                  <c:v>18.511000000000003</c:v>
                </c:pt>
                <c:pt idx="3704">
                  <c:v>18.515999999999998</c:v>
                </c:pt>
                <c:pt idx="3705">
                  <c:v>18.520000000000003</c:v>
                </c:pt>
                <c:pt idx="3706">
                  <c:v>18.524000000000001</c:v>
                </c:pt>
                <c:pt idx="3707">
                  <c:v>18.529000000000003</c:v>
                </c:pt>
                <c:pt idx="3708">
                  <c:v>18.533000000000001</c:v>
                </c:pt>
                <c:pt idx="3709">
                  <c:v>18.536999999999999</c:v>
                </c:pt>
                <c:pt idx="3710">
                  <c:v>18.540999999999997</c:v>
                </c:pt>
                <c:pt idx="3711">
                  <c:v>18.545000000000002</c:v>
                </c:pt>
                <c:pt idx="3712">
                  <c:v>18.548999999999999</c:v>
                </c:pt>
                <c:pt idx="3713">
                  <c:v>18.555</c:v>
                </c:pt>
                <c:pt idx="3714">
                  <c:v>18.560000000000002</c:v>
                </c:pt>
                <c:pt idx="3715">
                  <c:v>18.564</c:v>
                </c:pt>
                <c:pt idx="3716">
                  <c:v>18.57</c:v>
                </c:pt>
                <c:pt idx="3717">
                  <c:v>18.575000000000003</c:v>
                </c:pt>
                <c:pt idx="3718">
                  <c:v>18.579999999999998</c:v>
                </c:pt>
                <c:pt idx="3719">
                  <c:v>18.584000000000003</c:v>
                </c:pt>
                <c:pt idx="3720">
                  <c:v>18.588999999999999</c:v>
                </c:pt>
                <c:pt idx="3721">
                  <c:v>18.594000000000001</c:v>
                </c:pt>
                <c:pt idx="3722">
                  <c:v>18.597999999999999</c:v>
                </c:pt>
                <c:pt idx="3723">
                  <c:v>18.601999999999997</c:v>
                </c:pt>
                <c:pt idx="3724">
                  <c:v>18.606000000000002</c:v>
                </c:pt>
                <c:pt idx="3725">
                  <c:v>18.610999999999997</c:v>
                </c:pt>
                <c:pt idx="3726">
                  <c:v>18.615000000000002</c:v>
                </c:pt>
                <c:pt idx="3727">
                  <c:v>18.619</c:v>
                </c:pt>
                <c:pt idx="3728">
                  <c:v>18.624000000000002</c:v>
                </c:pt>
                <c:pt idx="3729">
                  <c:v>18.628</c:v>
                </c:pt>
                <c:pt idx="3730">
                  <c:v>18.631999999999998</c:v>
                </c:pt>
                <c:pt idx="3731">
                  <c:v>18.636000000000003</c:v>
                </c:pt>
                <c:pt idx="3732">
                  <c:v>18.640999999999998</c:v>
                </c:pt>
                <c:pt idx="3733">
                  <c:v>18.645000000000003</c:v>
                </c:pt>
                <c:pt idx="3734">
                  <c:v>18.649000000000001</c:v>
                </c:pt>
                <c:pt idx="3735">
                  <c:v>18.652999999999999</c:v>
                </c:pt>
                <c:pt idx="3736">
                  <c:v>18.658000000000001</c:v>
                </c:pt>
                <c:pt idx="3737">
                  <c:v>18.661999999999999</c:v>
                </c:pt>
                <c:pt idx="3738">
                  <c:v>18.665999999999997</c:v>
                </c:pt>
                <c:pt idx="3739">
                  <c:v>18.670000000000002</c:v>
                </c:pt>
                <c:pt idx="3740">
                  <c:v>18.673999999999999</c:v>
                </c:pt>
                <c:pt idx="3741">
                  <c:v>18.68</c:v>
                </c:pt>
                <c:pt idx="3742">
                  <c:v>18.685000000000002</c:v>
                </c:pt>
                <c:pt idx="3743">
                  <c:v>18.691000000000003</c:v>
                </c:pt>
                <c:pt idx="3744">
                  <c:v>18.695</c:v>
                </c:pt>
                <c:pt idx="3745">
                  <c:v>18.698999999999998</c:v>
                </c:pt>
                <c:pt idx="3746">
                  <c:v>18.707000000000001</c:v>
                </c:pt>
                <c:pt idx="3747">
                  <c:v>18.713999999999999</c:v>
                </c:pt>
                <c:pt idx="3748">
                  <c:v>18.719000000000001</c:v>
                </c:pt>
                <c:pt idx="3749">
                  <c:v>18.725000000000001</c:v>
                </c:pt>
                <c:pt idx="3750">
                  <c:v>18.728999999999999</c:v>
                </c:pt>
                <c:pt idx="3751">
                  <c:v>18.734000000000002</c:v>
                </c:pt>
                <c:pt idx="3752">
                  <c:v>18.738</c:v>
                </c:pt>
                <c:pt idx="3753">
                  <c:v>18.743000000000002</c:v>
                </c:pt>
                <c:pt idx="3754">
                  <c:v>18.749000000000002</c:v>
                </c:pt>
                <c:pt idx="3755">
                  <c:v>18.753</c:v>
                </c:pt>
                <c:pt idx="3756">
                  <c:v>18.758000000000003</c:v>
                </c:pt>
                <c:pt idx="3757">
                  <c:v>18.762</c:v>
                </c:pt>
                <c:pt idx="3758">
                  <c:v>18.765999999999998</c:v>
                </c:pt>
                <c:pt idx="3759">
                  <c:v>18.770000000000003</c:v>
                </c:pt>
                <c:pt idx="3760">
                  <c:v>18.774000000000001</c:v>
                </c:pt>
                <c:pt idx="3761">
                  <c:v>18.779000000000003</c:v>
                </c:pt>
                <c:pt idx="3762">
                  <c:v>18.783999999999999</c:v>
                </c:pt>
                <c:pt idx="3763">
                  <c:v>18.787999999999997</c:v>
                </c:pt>
                <c:pt idx="3764">
                  <c:v>18.792999999999999</c:v>
                </c:pt>
                <c:pt idx="3765">
                  <c:v>18.798999999999999</c:v>
                </c:pt>
                <c:pt idx="3766">
                  <c:v>18.802999999999997</c:v>
                </c:pt>
                <c:pt idx="3767">
                  <c:v>18.808</c:v>
                </c:pt>
                <c:pt idx="3768">
                  <c:v>18.811999999999998</c:v>
                </c:pt>
                <c:pt idx="3769">
                  <c:v>18.816000000000003</c:v>
                </c:pt>
                <c:pt idx="3770">
                  <c:v>18.822000000000003</c:v>
                </c:pt>
                <c:pt idx="3771">
                  <c:v>18.826999999999998</c:v>
                </c:pt>
                <c:pt idx="3772">
                  <c:v>18.832999999999998</c:v>
                </c:pt>
                <c:pt idx="3773">
                  <c:v>18.838999999999999</c:v>
                </c:pt>
                <c:pt idx="3774">
                  <c:v>18.843000000000004</c:v>
                </c:pt>
                <c:pt idx="3775">
                  <c:v>18.847999999999999</c:v>
                </c:pt>
                <c:pt idx="3776">
                  <c:v>18.853000000000002</c:v>
                </c:pt>
                <c:pt idx="3777">
                  <c:v>18.857999999999997</c:v>
                </c:pt>
                <c:pt idx="3778">
                  <c:v>18.862000000000002</c:v>
                </c:pt>
                <c:pt idx="3779">
                  <c:v>18.866</c:v>
                </c:pt>
                <c:pt idx="3780">
                  <c:v>18.872999999999998</c:v>
                </c:pt>
                <c:pt idx="3781">
                  <c:v>18.878</c:v>
                </c:pt>
                <c:pt idx="3782">
                  <c:v>18.881999999999998</c:v>
                </c:pt>
                <c:pt idx="3783">
                  <c:v>18.887</c:v>
                </c:pt>
                <c:pt idx="3784">
                  <c:v>18.892000000000003</c:v>
                </c:pt>
                <c:pt idx="3785">
                  <c:v>18.896000000000001</c:v>
                </c:pt>
                <c:pt idx="3786">
                  <c:v>18.902000000000001</c:v>
                </c:pt>
                <c:pt idx="3787">
                  <c:v>18.907000000000004</c:v>
                </c:pt>
                <c:pt idx="3788">
                  <c:v>18.911999999999999</c:v>
                </c:pt>
                <c:pt idx="3789">
                  <c:v>18.915999999999997</c:v>
                </c:pt>
                <c:pt idx="3790">
                  <c:v>18.920999999999999</c:v>
                </c:pt>
                <c:pt idx="3791">
                  <c:v>18.924999999999997</c:v>
                </c:pt>
                <c:pt idx="3792">
                  <c:v>18.930999999999997</c:v>
                </c:pt>
                <c:pt idx="3793">
                  <c:v>18.936999999999998</c:v>
                </c:pt>
                <c:pt idx="3794">
                  <c:v>18.942999999999998</c:v>
                </c:pt>
                <c:pt idx="3795">
                  <c:v>18.947000000000003</c:v>
                </c:pt>
                <c:pt idx="3796">
                  <c:v>18.951999999999998</c:v>
                </c:pt>
                <c:pt idx="3797">
                  <c:v>18.956000000000003</c:v>
                </c:pt>
                <c:pt idx="3798">
                  <c:v>18.960999999999999</c:v>
                </c:pt>
                <c:pt idx="3799">
                  <c:v>18.965000000000003</c:v>
                </c:pt>
                <c:pt idx="3800">
                  <c:v>18.969000000000001</c:v>
                </c:pt>
                <c:pt idx="3801">
                  <c:v>18.972999999999999</c:v>
                </c:pt>
                <c:pt idx="3802">
                  <c:v>18.978000000000002</c:v>
                </c:pt>
                <c:pt idx="3803">
                  <c:v>18.981999999999999</c:v>
                </c:pt>
                <c:pt idx="3804">
                  <c:v>18.987000000000002</c:v>
                </c:pt>
                <c:pt idx="3805">
                  <c:v>18.991999999999997</c:v>
                </c:pt>
                <c:pt idx="3806">
                  <c:v>18.996000000000002</c:v>
                </c:pt>
                <c:pt idx="3807">
                  <c:v>19.000999999999998</c:v>
                </c:pt>
                <c:pt idx="3808">
                  <c:v>19.005000000000003</c:v>
                </c:pt>
                <c:pt idx="3809">
                  <c:v>19.009</c:v>
                </c:pt>
                <c:pt idx="3810">
                  <c:v>19.012999999999998</c:v>
                </c:pt>
                <c:pt idx="3811">
                  <c:v>19.018000000000001</c:v>
                </c:pt>
                <c:pt idx="3812">
                  <c:v>19.030999999999999</c:v>
                </c:pt>
                <c:pt idx="3813">
                  <c:v>19.037999999999997</c:v>
                </c:pt>
                <c:pt idx="3814">
                  <c:v>19.097999999999999</c:v>
                </c:pt>
                <c:pt idx="3815">
                  <c:v>19.109000000000002</c:v>
                </c:pt>
                <c:pt idx="3816">
                  <c:v>19.113999999999997</c:v>
                </c:pt>
                <c:pt idx="3817">
                  <c:v>19.119</c:v>
                </c:pt>
                <c:pt idx="3818">
                  <c:v>19.125999999999998</c:v>
                </c:pt>
                <c:pt idx="3819">
                  <c:v>19.131999999999998</c:v>
                </c:pt>
                <c:pt idx="3820">
                  <c:v>19.137</c:v>
                </c:pt>
                <c:pt idx="3821">
                  <c:v>19.146000000000001</c:v>
                </c:pt>
                <c:pt idx="3822">
                  <c:v>19.151000000000003</c:v>
                </c:pt>
                <c:pt idx="3823">
                  <c:v>19.155999999999999</c:v>
                </c:pt>
                <c:pt idx="3824">
                  <c:v>19.161999999999999</c:v>
                </c:pt>
                <c:pt idx="3825">
                  <c:v>19.165999999999997</c:v>
                </c:pt>
                <c:pt idx="3826">
                  <c:v>19.170999999999999</c:v>
                </c:pt>
                <c:pt idx="3827">
                  <c:v>19.177</c:v>
                </c:pt>
                <c:pt idx="3828">
                  <c:v>19.180999999999997</c:v>
                </c:pt>
                <c:pt idx="3829">
                  <c:v>19.186</c:v>
                </c:pt>
                <c:pt idx="3830">
                  <c:v>19.192</c:v>
                </c:pt>
                <c:pt idx="3831">
                  <c:v>19.197000000000003</c:v>
                </c:pt>
                <c:pt idx="3832">
                  <c:v>19.201999999999998</c:v>
                </c:pt>
                <c:pt idx="3833">
                  <c:v>19.206000000000003</c:v>
                </c:pt>
                <c:pt idx="3834">
                  <c:v>19.210999999999999</c:v>
                </c:pt>
                <c:pt idx="3835">
                  <c:v>19.215000000000003</c:v>
                </c:pt>
                <c:pt idx="3836">
                  <c:v>19.219000000000001</c:v>
                </c:pt>
                <c:pt idx="3837">
                  <c:v>19.225000000000001</c:v>
                </c:pt>
                <c:pt idx="3838">
                  <c:v>19.229999999999997</c:v>
                </c:pt>
                <c:pt idx="3839">
                  <c:v>19.234000000000002</c:v>
                </c:pt>
                <c:pt idx="3840">
                  <c:v>19.238999999999997</c:v>
                </c:pt>
                <c:pt idx="3841">
                  <c:v>19.244</c:v>
                </c:pt>
                <c:pt idx="3842">
                  <c:v>19.25</c:v>
                </c:pt>
                <c:pt idx="3843">
                  <c:v>19.253999999999998</c:v>
                </c:pt>
                <c:pt idx="3844">
                  <c:v>19.264000000000003</c:v>
                </c:pt>
                <c:pt idx="3845">
                  <c:v>19.268999999999998</c:v>
                </c:pt>
                <c:pt idx="3846">
                  <c:v>19.274999999999999</c:v>
                </c:pt>
                <c:pt idx="3847">
                  <c:v>19.282000000000004</c:v>
                </c:pt>
                <c:pt idx="3848">
                  <c:v>19.286000000000001</c:v>
                </c:pt>
                <c:pt idx="3849">
                  <c:v>19.292000000000002</c:v>
                </c:pt>
                <c:pt idx="3850">
                  <c:v>19.296999999999997</c:v>
                </c:pt>
                <c:pt idx="3851">
                  <c:v>19.302</c:v>
                </c:pt>
                <c:pt idx="3852">
                  <c:v>19.308999999999997</c:v>
                </c:pt>
                <c:pt idx="3853">
                  <c:v>19.314</c:v>
                </c:pt>
                <c:pt idx="3854">
                  <c:v>19.319000000000003</c:v>
                </c:pt>
                <c:pt idx="3855">
                  <c:v>19.323</c:v>
                </c:pt>
                <c:pt idx="3856">
                  <c:v>19.328000000000003</c:v>
                </c:pt>
                <c:pt idx="3857">
                  <c:v>19.332999999999998</c:v>
                </c:pt>
                <c:pt idx="3858">
                  <c:v>19.337000000000003</c:v>
                </c:pt>
                <c:pt idx="3859">
                  <c:v>19.341999999999999</c:v>
                </c:pt>
                <c:pt idx="3860">
                  <c:v>19.346000000000004</c:v>
                </c:pt>
                <c:pt idx="3861">
                  <c:v>19.350000000000001</c:v>
                </c:pt>
                <c:pt idx="3862">
                  <c:v>19.353999999999999</c:v>
                </c:pt>
                <c:pt idx="3863">
                  <c:v>19.359000000000002</c:v>
                </c:pt>
                <c:pt idx="3864">
                  <c:v>19.363</c:v>
                </c:pt>
                <c:pt idx="3865">
                  <c:v>19.369</c:v>
                </c:pt>
                <c:pt idx="3866">
                  <c:v>19.372999999999998</c:v>
                </c:pt>
                <c:pt idx="3867">
                  <c:v>19.378999999999998</c:v>
                </c:pt>
                <c:pt idx="3868">
                  <c:v>19.383000000000003</c:v>
                </c:pt>
                <c:pt idx="3869">
                  <c:v>19.387</c:v>
                </c:pt>
                <c:pt idx="3870">
                  <c:v>19.393000000000001</c:v>
                </c:pt>
                <c:pt idx="3871">
                  <c:v>19.398000000000003</c:v>
                </c:pt>
                <c:pt idx="3872">
                  <c:v>19.402000000000001</c:v>
                </c:pt>
                <c:pt idx="3873">
                  <c:v>19.408000000000001</c:v>
                </c:pt>
                <c:pt idx="3874">
                  <c:v>19.412999999999997</c:v>
                </c:pt>
                <c:pt idx="3875">
                  <c:v>19.417999999999999</c:v>
                </c:pt>
                <c:pt idx="3876">
                  <c:v>19.421999999999997</c:v>
                </c:pt>
                <c:pt idx="3877">
                  <c:v>19.427</c:v>
                </c:pt>
                <c:pt idx="3878">
                  <c:v>19.432000000000002</c:v>
                </c:pt>
                <c:pt idx="3879">
                  <c:v>19.436</c:v>
                </c:pt>
                <c:pt idx="3880">
                  <c:v>19.442</c:v>
                </c:pt>
                <c:pt idx="3881">
                  <c:v>19.445999999999998</c:v>
                </c:pt>
                <c:pt idx="3882">
                  <c:v>19.451000000000001</c:v>
                </c:pt>
                <c:pt idx="3883">
                  <c:v>19.457999999999998</c:v>
                </c:pt>
                <c:pt idx="3884">
                  <c:v>19.462000000000003</c:v>
                </c:pt>
                <c:pt idx="3885">
                  <c:v>19.466999999999999</c:v>
                </c:pt>
                <c:pt idx="3886">
                  <c:v>19.471000000000004</c:v>
                </c:pt>
                <c:pt idx="3887">
                  <c:v>19.475999999999999</c:v>
                </c:pt>
                <c:pt idx="3888">
                  <c:v>19.479999999999997</c:v>
                </c:pt>
                <c:pt idx="3889">
                  <c:v>19.484999999999999</c:v>
                </c:pt>
                <c:pt idx="3890">
                  <c:v>19.488999999999997</c:v>
                </c:pt>
                <c:pt idx="3891">
                  <c:v>19.494</c:v>
                </c:pt>
                <c:pt idx="3892">
                  <c:v>19.497999999999998</c:v>
                </c:pt>
                <c:pt idx="3893">
                  <c:v>19.503</c:v>
                </c:pt>
                <c:pt idx="3894">
                  <c:v>19.506999999999998</c:v>
                </c:pt>
                <c:pt idx="3895">
                  <c:v>19.512</c:v>
                </c:pt>
                <c:pt idx="3896">
                  <c:v>19.517000000000003</c:v>
                </c:pt>
                <c:pt idx="3897">
                  <c:v>19.521000000000001</c:v>
                </c:pt>
                <c:pt idx="3898">
                  <c:v>19.526000000000003</c:v>
                </c:pt>
                <c:pt idx="3899">
                  <c:v>19.53</c:v>
                </c:pt>
                <c:pt idx="3900">
                  <c:v>19.533999999999999</c:v>
                </c:pt>
                <c:pt idx="3901">
                  <c:v>19.539000000000001</c:v>
                </c:pt>
                <c:pt idx="3902">
                  <c:v>19.542999999999999</c:v>
                </c:pt>
                <c:pt idx="3903">
                  <c:v>19.548000000000002</c:v>
                </c:pt>
                <c:pt idx="3904">
                  <c:v>19.552999999999997</c:v>
                </c:pt>
                <c:pt idx="3905">
                  <c:v>19.558</c:v>
                </c:pt>
                <c:pt idx="3906">
                  <c:v>19.564</c:v>
                </c:pt>
                <c:pt idx="3907">
                  <c:v>19.567999999999998</c:v>
                </c:pt>
                <c:pt idx="3908">
                  <c:v>19.572000000000003</c:v>
                </c:pt>
                <c:pt idx="3909">
                  <c:v>19.579000000000001</c:v>
                </c:pt>
                <c:pt idx="3910">
                  <c:v>19.582999999999998</c:v>
                </c:pt>
                <c:pt idx="3911">
                  <c:v>19.588000000000001</c:v>
                </c:pt>
                <c:pt idx="3912">
                  <c:v>19.597999999999999</c:v>
                </c:pt>
                <c:pt idx="3913">
                  <c:v>19.603000000000002</c:v>
                </c:pt>
                <c:pt idx="3914">
                  <c:v>19.616</c:v>
                </c:pt>
                <c:pt idx="3915">
                  <c:v>19.628</c:v>
                </c:pt>
                <c:pt idx="3916">
                  <c:v>19.634999999999998</c:v>
                </c:pt>
                <c:pt idx="3917">
                  <c:v>19.642000000000003</c:v>
                </c:pt>
                <c:pt idx="3918">
                  <c:v>19.646999999999998</c:v>
                </c:pt>
                <c:pt idx="3919">
                  <c:v>19.652000000000001</c:v>
                </c:pt>
                <c:pt idx="3920">
                  <c:v>19.659999999999997</c:v>
                </c:pt>
                <c:pt idx="3921">
                  <c:v>19.664000000000001</c:v>
                </c:pt>
                <c:pt idx="3922">
                  <c:v>19.667999999999999</c:v>
                </c:pt>
                <c:pt idx="3923">
                  <c:v>19.674999999999997</c:v>
                </c:pt>
                <c:pt idx="3924">
                  <c:v>19.679000000000002</c:v>
                </c:pt>
                <c:pt idx="3925">
                  <c:v>19.683999999999997</c:v>
                </c:pt>
                <c:pt idx="3926">
                  <c:v>19.689</c:v>
                </c:pt>
                <c:pt idx="3927">
                  <c:v>19.695999999999998</c:v>
                </c:pt>
                <c:pt idx="3928">
                  <c:v>19.704000000000001</c:v>
                </c:pt>
                <c:pt idx="3929">
                  <c:v>19.710999999999999</c:v>
                </c:pt>
                <c:pt idx="3930">
                  <c:v>19.715000000000003</c:v>
                </c:pt>
                <c:pt idx="3931">
                  <c:v>19.729999999999997</c:v>
                </c:pt>
                <c:pt idx="3932">
                  <c:v>19.738</c:v>
                </c:pt>
                <c:pt idx="3933">
                  <c:v>19.744</c:v>
                </c:pt>
                <c:pt idx="3934">
                  <c:v>19.750999999999998</c:v>
                </c:pt>
                <c:pt idx="3935">
                  <c:v>19.756</c:v>
                </c:pt>
                <c:pt idx="3936">
                  <c:v>19.762</c:v>
                </c:pt>
                <c:pt idx="3937">
                  <c:v>19.767000000000003</c:v>
                </c:pt>
                <c:pt idx="3938">
                  <c:v>19.771999999999998</c:v>
                </c:pt>
                <c:pt idx="3939">
                  <c:v>19.777000000000001</c:v>
                </c:pt>
                <c:pt idx="3940">
                  <c:v>19.782000000000004</c:v>
                </c:pt>
                <c:pt idx="3941">
                  <c:v>19.786000000000001</c:v>
                </c:pt>
                <c:pt idx="3942">
                  <c:v>19.792999999999999</c:v>
                </c:pt>
                <c:pt idx="3943">
                  <c:v>19.798000000000002</c:v>
                </c:pt>
                <c:pt idx="3944">
                  <c:v>19.802999999999997</c:v>
                </c:pt>
                <c:pt idx="3945">
                  <c:v>19.808</c:v>
                </c:pt>
                <c:pt idx="3946">
                  <c:v>19.811999999999998</c:v>
                </c:pt>
                <c:pt idx="3947">
                  <c:v>19.817</c:v>
                </c:pt>
                <c:pt idx="3948">
                  <c:v>19.822000000000003</c:v>
                </c:pt>
                <c:pt idx="3949">
                  <c:v>19.826999999999998</c:v>
                </c:pt>
                <c:pt idx="3950">
                  <c:v>19.832000000000001</c:v>
                </c:pt>
                <c:pt idx="3951">
                  <c:v>19.835999999999999</c:v>
                </c:pt>
                <c:pt idx="3952">
                  <c:v>19.841000000000001</c:v>
                </c:pt>
                <c:pt idx="3953">
                  <c:v>19.844999999999999</c:v>
                </c:pt>
                <c:pt idx="3954">
                  <c:v>19.848999999999997</c:v>
                </c:pt>
                <c:pt idx="3955">
                  <c:v>19.853999999999999</c:v>
                </c:pt>
                <c:pt idx="3956">
                  <c:v>19.86</c:v>
                </c:pt>
                <c:pt idx="3957">
                  <c:v>19.863999999999997</c:v>
                </c:pt>
                <c:pt idx="3958">
                  <c:v>19.868000000000002</c:v>
                </c:pt>
                <c:pt idx="3959">
                  <c:v>19.872999999999998</c:v>
                </c:pt>
                <c:pt idx="3960">
                  <c:v>19.878999999999998</c:v>
                </c:pt>
                <c:pt idx="3961">
                  <c:v>19.883000000000003</c:v>
                </c:pt>
                <c:pt idx="3962">
                  <c:v>19.889000000000003</c:v>
                </c:pt>
                <c:pt idx="3963">
                  <c:v>19.893999999999998</c:v>
                </c:pt>
                <c:pt idx="3964">
                  <c:v>19.898000000000003</c:v>
                </c:pt>
                <c:pt idx="3965">
                  <c:v>19.902999999999999</c:v>
                </c:pt>
                <c:pt idx="3966">
                  <c:v>19.907000000000004</c:v>
                </c:pt>
                <c:pt idx="3967">
                  <c:v>19.911999999999999</c:v>
                </c:pt>
                <c:pt idx="3968">
                  <c:v>19.915999999999997</c:v>
                </c:pt>
                <c:pt idx="3969">
                  <c:v>19.920000000000002</c:v>
                </c:pt>
                <c:pt idx="3970">
                  <c:v>19.923999999999999</c:v>
                </c:pt>
                <c:pt idx="3971">
                  <c:v>19.927999999999997</c:v>
                </c:pt>
                <c:pt idx="3972">
                  <c:v>19.932000000000002</c:v>
                </c:pt>
                <c:pt idx="3973">
                  <c:v>19.936999999999998</c:v>
                </c:pt>
                <c:pt idx="3974">
                  <c:v>19.942</c:v>
                </c:pt>
                <c:pt idx="3975">
                  <c:v>19.947000000000003</c:v>
                </c:pt>
                <c:pt idx="3976">
                  <c:v>19.951999999999998</c:v>
                </c:pt>
                <c:pt idx="3977">
                  <c:v>19.957000000000001</c:v>
                </c:pt>
                <c:pt idx="3978">
                  <c:v>19.960999999999999</c:v>
                </c:pt>
                <c:pt idx="3979">
                  <c:v>19.965000000000003</c:v>
                </c:pt>
                <c:pt idx="3980">
                  <c:v>19.969000000000001</c:v>
                </c:pt>
                <c:pt idx="3981">
                  <c:v>19.972999999999999</c:v>
                </c:pt>
                <c:pt idx="3982">
                  <c:v>19.978000000000002</c:v>
                </c:pt>
                <c:pt idx="3983">
                  <c:v>19.981999999999999</c:v>
                </c:pt>
                <c:pt idx="3984">
                  <c:v>19.985999999999997</c:v>
                </c:pt>
                <c:pt idx="3985">
                  <c:v>19.991</c:v>
                </c:pt>
                <c:pt idx="3986">
                  <c:v>19.994999999999997</c:v>
                </c:pt>
                <c:pt idx="3987">
                  <c:v>19.999000000000002</c:v>
                </c:pt>
                <c:pt idx="3988">
                  <c:v>20.003</c:v>
                </c:pt>
              </c:numCache>
            </c:numRef>
          </c:xVal>
          <c:yVal>
            <c:numRef>
              <c:f>Sheet1!$R$2:$R$3990</c:f>
              <c:numCache>
                <c:formatCode>General</c:formatCode>
                <c:ptCount val="3989"/>
                <c:pt idx="0">
                  <c:v>-1.1901437371663244E-2</c:v>
                </c:pt>
                <c:pt idx="1">
                  <c:v>-1.1433264887063655E-2</c:v>
                </c:pt>
                <c:pt idx="2">
                  <c:v>-1.0308008213552362E-2</c:v>
                </c:pt>
                <c:pt idx="3">
                  <c:v>-8.414784394250514E-3</c:v>
                </c:pt>
                <c:pt idx="4">
                  <c:v>-5.9383983572895279E-3</c:v>
                </c:pt>
                <c:pt idx="5">
                  <c:v>-1.3880903490759754E-3</c:v>
                </c:pt>
                <c:pt idx="6">
                  <c:v>3.3429158110882956E-3</c:v>
                </c:pt>
                <c:pt idx="7">
                  <c:v>7.9178644763860367E-3</c:v>
                </c:pt>
                <c:pt idx="8">
                  <c:v>1.2919917864476386E-2</c:v>
                </c:pt>
                <c:pt idx="9">
                  <c:v>1.9609856262833677E-2</c:v>
                </c:pt>
                <c:pt idx="10">
                  <c:v>2.4303901437371662E-2</c:v>
                </c:pt>
                <c:pt idx="11">
                  <c:v>3.0410677618069815E-2</c:v>
                </c:pt>
                <c:pt idx="12">
                  <c:v>3.6542094455852159E-2</c:v>
                </c:pt>
                <c:pt idx="13">
                  <c:v>4.379466119096509E-2</c:v>
                </c:pt>
                <c:pt idx="14">
                  <c:v>4.9494866529774126E-2</c:v>
                </c:pt>
                <c:pt idx="15">
                  <c:v>5.4825462012320331E-2</c:v>
                </c:pt>
                <c:pt idx="16">
                  <c:v>5.9544147843942505E-2</c:v>
                </c:pt>
                <c:pt idx="17">
                  <c:v>6.3655030800821355E-2</c:v>
                </c:pt>
                <c:pt idx="18">
                  <c:v>6.701437371663245E-2</c:v>
                </c:pt>
                <c:pt idx="19">
                  <c:v>6.9663244353182746E-2</c:v>
                </c:pt>
                <c:pt idx="20">
                  <c:v>7.1223819301848054E-2</c:v>
                </c:pt>
                <c:pt idx="21">
                  <c:v>7.2336755646817255E-2</c:v>
                </c:pt>
                <c:pt idx="22">
                  <c:v>7.3039014373716626E-2</c:v>
                </c:pt>
                <c:pt idx="23">
                  <c:v>7.3351129363449688E-2</c:v>
                </c:pt>
                <c:pt idx="24">
                  <c:v>7.338809034907598E-2</c:v>
                </c:pt>
                <c:pt idx="25">
                  <c:v>7.3207392197125257E-2</c:v>
                </c:pt>
                <c:pt idx="26">
                  <c:v>7.2874743326488703E-2</c:v>
                </c:pt>
                <c:pt idx="27">
                  <c:v>7.2480492813141686E-2</c:v>
                </c:pt>
                <c:pt idx="28">
                  <c:v>7.2303901437371657E-2</c:v>
                </c:pt>
                <c:pt idx="29">
                  <c:v>7.2324435318275149E-2</c:v>
                </c:pt>
                <c:pt idx="30">
                  <c:v>7.2673511293634502E-2</c:v>
                </c:pt>
                <c:pt idx="31">
                  <c:v>7.3285420944558519E-2</c:v>
                </c:pt>
                <c:pt idx="32">
                  <c:v>7.4246406570841889E-2</c:v>
                </c:pt>
                <c:pt idx="33">
                  <c:v>7.5585215605749489E-2</c:v>
                </c:pt>
                <c:pt idx="34">
                  <c:v>7.7351129363449692E-2</c:v>
                </c:pt>
                <c:pt idx="35">
                  <c:v>7.9075975359342909E-2</c:v>
                </c:pt>
                <c:pt idx="36">
                  <c:v>8.160985626283368E-2</c:v>
                </c:pt>
                <c:pt idx="37">
                  <c:v>8.3950718685831621E-2</c:v>
                </c:pt>
                <c:pt idx="38">
                  <c:v>8.6529774127310055E-2</c:v>
                </c:pt>
                <c:pt idx="39">
                  <c:v>8.9330595482546196E-2</c:v>
                </c:pt>
                <c:pt idx="40">
                  <c:v>9.2308008213552367E-2</c:v>
                </c:pt>
                <c:pt idx="41">
                  <c:v>9.6225872689938402E-2</c:v>
                </c:pt>
                <c:pt idx="42">
                  <c:v>9.9478439425051329E-2</c:v>
                </c:pt>
                <c:pt idx="43">
                  <c:v>0.10362217659137576</c:v>
                </c:pt>
                <c:pt idx="44">
                  <c:v>0.10692402464065709</c:v>
                </c:pt>
                <c:pt idx="45">
                  <c:v>0.11254209445585216</c:v>
                </c:pt>
                <c:pt idx="46">
                  <c:v>0.11558932238193019</c:v>
                </c:pt>
                <c:pt idx="47">
                  <c:v>0.11844353182751539</c:v>
                </c:pt>
                <c:pt idx="48">
                  <c:v>0.12108008213552361</c:v>
                </c:pt>
                <c:pt idx="49">
                  <c:v>0.12346201232032854</c:v>
                </c:pt>
                <c:pt idx="50">
                  <c:v>0.12604106776180699</c:v>
                </c:pt>
                <c:pt idx="51">
                  <c:v>0.12777823408624231</c:v>
                </c:pt>
                <c:pt idx="52">
                  <c:v>0.12921560574948665</c:v>
                </c:pt>
                <c:pt idx="53">
                  <c:v>0.13036139630390145</c:v>
                </c:pt>
                <c:pt idx="54">
                  <c:v>0.13121971252566736</c:v>
                </c:pt>
                <c:pt idx="55">
                  <c:v>0.13192607802874742</c:v>
                </c:pt>
                <c:pt idx="56">
                  <c:v>0.13224640657084188</c:v>
                </c:pt>
                <c:pt idx="57">
                  <c:v>0.13237782340862422</c:v>
                </c:pt>
                <c:pt idx="58">
                  <c:v>0.13239014373716632</c:v>
                </c:pt>
                <c:pt idx="59">
                  <c:v>0.13231211498973305</c:v>
                </c:pt>
                <c:pt idx="60">
                  <c:v>0.13225872689938398</c:v>
                </c:pt>
                <c:pt idx="61">
                  <c:v>0.1322381930184805</c:v>
                </c:pt>
                <c:pt idx="62">
                  <c:v>0.13228747433264887</c:v>
                </c:pt>
                <c:pt idx="63">
                  <c:v>0.13236139630390142</c:v>
                </c:pt>
                <c:pt idx="64">
                  <c:v>0.13254620123203287</c:v>
                </c:pt>
                <c:pt idx="65">
                  <c:v>0.13278439425051336</c:v>
                </c:pt>
                <c:pt idx="66">
                  <c:v>0.13301437371663244</c:v>
                </c:pt>
                <c:pt idx="67">
                  <c:v>0.13353182751540041</c:v>
                </c:pt>
                <c:pt idx="68">
                  <c:v>0.13408624229979466</c:v>
                </c:pt>
                <c:pt idx="69">
                  <c:v>0.13473921971252567</c:v>
                </c:pt>
                <c:pt idx="70">
                  <c:v>0.13551950718685832</c:v>
                </c:pt>
                <c:pt idx="71">
                  <c:v>0.13662833675564681</c:v>
                </c:pt>
                <c:pt idx="72">
                  <c:v>0.13789322381930186</c:v>
                </c:pt>
                <c:pt idx="73">
                  <c:v>0.13929363449691992</c:v>
                </c:pt>
                <c:pt idx="74">
                  <c:v>0.14049281314168377</c:v>
                </c:pt>
                <c:pt idx="75">
                  <c:v>0.14205749486652977</c:v>
                </c:pt>
                <c:pt idx="76">
                  <c:v>0.14590143737166325</c:v>
                </c:pt>
                <c:pt idx="77">
                  <c:v>0.1471170431211499</c:v>
                </c:pt>
                <c:pt idx="78">
                  <c:v>0.14856262833675565</c:v>
                </c:pt>
                <c:pt idx="79">
                  <c:v>0.14985626283367556</c:v>
                </c:pt>
                <c:pt idx="80">
                  <c:v>0.15100205338809036</c:v>
                </c:pt>
                <c:pt idx="81">
                  <c:v>0.15176591375770021</c:v>
                </c:pt>
                <c:pt idx="82">
                  <c:v>0.15255030800821356</c:v>
                </c:pt>
                <c:pt idx="83">
                  <c:v>0.15301026694045175</c:v>
                </c:pt>
                <c:pt idx="84">
                  <c:v>0.15346611909650923</c:v>
                </c:pt>
                <c:pt idx="85">
                  <c:v>0.1535318275154004</c:v>
                </c:pt>
                <c:pt idx="86">
                  <c:v>0.15349075975359344</c:v>
                </c:pt>
                <c:pt idx="87">
                  <c:v>0.15335112936344969</c:v>
                </c:pt>
                <c:pt idx="88">
                  <c:v>0.15320739219712526</c:v>
                </c:pt>
                <c:pt idx="89">
                  <c:v>0.15299383983572895</c:v>
                </c:pt>
                <c:pt idx="90">
                  <c:v>0.15282546201232033</c:v>
                </c:pt>
                <c:pt idx="91">
                  <c:v>0.15267351129363449</c:v>
                </c:pt>
                <c:pt idx="92">
                  <c:v>0.15253388090349077</c:v>
                </c:pt>
                <c:pt idx="93">
                  <c:v>0.15238193018480492</c:v>
                </c:pt>
                <c:pt idx="94">
                  <c:v>0.15227515400410677</c:v>
                </c:pt>
                <c:pt idx="95">
                  <c:v>0.15218480492813141</c:v>
                </c:pt>
                <c:pt idx="96">
                  <c:v>0.15210677618069815</c:v>
                </c:pt>
                <c:pt idx="97">
                  <c:v>0.15204517453798769</c:v>
                </c:pt>
                <c:pt idx="98">
                  <c:v>0.1519835728952772</c:v>
                </c:pt>
                <c:pt idx="99">
                  <c:v>0.15195482546201233</c:v>
                </c:pt>
                <c:pt idx="100">
                  <c:v>0.15188911704312116</c:v>
                </c:pt>
                <c:pt idx="101">
                  <c:v>0.15185626283367556</c:v>
                </c:pt>
                <c:pt idx="102">
                  <c:v>0.15178644763860369</c:v>
                </c:pt>
                <c:pt idx="103">
                  <c:v>0.15171252566735113</c:v>
                </c:pt>
                <c:pt idx="104">
                  <c:v>0.15158521560574947</c:v>
                </c:pt>
                <c:pt idx="105">
                  <c:v>0.15144558521560575</c:v>
                </c:pt>
                <c:pt idx="106">
                  <c:v>0.15121560574948664</c:v>
                </c:pt>
                <c:pt idx="107">
                  <c:v>0.15092402464065707</c:v>
                </c:pt>
                <c:pt idx="108">
                  <c:v>0.15062833675564682</c:v>
                </c:pt>
                <c:pt idx="109">
                  <c:v>0.15018891170431212</c:v>
                </c:pt>
                <c:pt idx="110">
                  <c:v>0.14977412731006159</c:v>
                </c:pt>
                <c:pt idx="111">
                  <c:v>0.14916632443531827</c:v>
                </c:pt>
                <c:pt idx="112">
                  <c:v>0.14861190965092402</c:v>
                </c:pt>
                <c:pt idx="113">
                  <c:v>0.14783162217659138</c:v>
                </c:pt>
                <c:pt idx="114">
                  <c:v>0.14675564681724845</c:v>
                </c:pt>
                <c:pt idx="115">
                  <c:v>0.14574537987679673</c:v>
                </c:pt>
                <c:pt idx="116">
                  <c:v>0.14485831622176593</c:v>
                </c:pt>
                <c:pt idx="117">
                  <c:v>0.14390965092402463</c:v>
                </c:pt>
                <c:pt idx="118">
                  <c:v>0.142652977412731</c:v>
                </c:pt>
                <c:pt idx="119">
                  <c:v>0.14159753593429159</c:v>
                </c:pt>
                <c:pt idx="120">
                  <c:v>0.14049691991786448</c:v>
                </c:pt>
                <c:pt idx="121">
                  <c:v>0.13936755646817248</c:v>
                </c:pt>
                <c:pt idx="122">
                  <c:v>0.138217659137577</c:v>
                </c:pt>
                <c:pt idx="123">
                  <c:v>0.13705544147843943</c:v>
                </c:pt>
                <c:pt idx="124">
                  <c:v>0.13588911704312115</c:v>
                </c:pt>
                <c:pt idx="125">
                  <c:v>0.13473100616016426</c:v>
                </c:pt>
                <c:pt idx="126">
                  <c:v>0.13356878850102669</c:v>
                </c:pt>
                <c:pt idx="127">
                  <c:v>0.13243942505133471</c:v>
                </c:pt>
                <c:pt idx="128">
                  <c:v>0.13132238193018481</c:v>
                </c:pt>
                <c:pt idx="129">
                  <c:v>0.1302546201232033</c:v>
                </c:pt>
                <c:pt idx="130">
                  <c:v>0.12921971252566736</c:v>
                </c:pt>
                <c:pt idx="131">
                  <c:v>0.12820123203285422</c:v>
                </c:pt>
                <c:pt idx="132">
                  <c:v>0.12724024640657083</c:v>
                </c:pt>
                <c:pt idx="133">
                  <c:v>0.12631622176591376</c:v>
                </c:pt>
                <c:pt idx="134">
                  <c:v>0.12542505133470225</c:v>
                </c:pt>
                <c:pt idx="135">
                  <c:v>0.12456262833675565</c:v>
                </c:pt>
                <c:pt idx="136">
                  <c:v>0.12201232032854209</c:v>
                </c:pt>
                <c:pt idx="137">
                  <c:v>0.12117864476386037</c:v>
                </c:pt>
                <c:pt idx="138">
                  <c:v>0.12034086242299795</c:v>
                </c:pt>
                <c:pt idx="139">
                  <c:v>0.11926899383983573</c:v>
                </c:pt>
                <c:pt idx="140">
                  <c:v>0.11815605749486653</c:v>
                </c:pt>
                <c:pt idx="141">
                  <c:v>0.11721971252566735</c:v>
                </c:pt>
                <c:pt idx="142">
                  <c:v>0.11574948665297741</c:v>
                </c:pt>
                <c:pt idx="143">
                  <c:v>0.11473100616016427</c:v>
                </c:pt>
                <c:pt idx="144">
                  <c:v>0.11366324435318276</c:v>
                </c:pt>
                <c:pt idx="145">
                  <c:v>0.11255030800821356</c:v>
                </c:pt>
                <c:pt idx="146">
                  <c:v>0.11109240246406571</c:v>
                </c:pt>
                <c:pt idx="147">
                  <c:v>0.10987679671457906</c:v>
                </c:pt>
                <c:pt idx="148">
                  <c:v>0.10862833675564681</c:v>
                </c:pt>
                <c:pt idx="149">
                  <c:v>0.10700616016427104</c:v>
                </c:pt>
                <c:pt idx="150">
                  <c:v>0.10566324435318275</c:v>
                </c:pt>
                <c:pt idx="151">
                  <c:v>0.10394250513347023</c:v>
                </c:pt>
                <c:pt idx="152">
                  <c:v>0.10252566735112936</c:v>
                </c:pt>
                <c:pt idx="153">
                  <c:v>0.10073511293634498</c:v>
                </c:pt>
                <c:pt idx="154">
                  <c:v>9.9285420944558528E-2</c:v>
                </c:pt>
                <c:pt idx="155">
                  <c:v>9.7848049281314173E-2</c:v>
                </c:pt>
                <c:pt idx="156">
                  <c:v>9.6406570841889111E-2</c:v>
                </c:pt>
                <c:pt idx="157">
                  <c:v>9.4287474332648877E-2</c:v>
                </c:pt>
                <c:pt idx="158">
                  <c:v>9.2895277207392199E-2</c:v>
                </c:pt>
                <c:pt idx="159">
                  <c:v>9.1548254620123198E-2</c:v>
                </c:pt>
                <c:pt idx="160">
                  <c:v>8.9909650924024642E-2</c:v>
                </c:pt>
                <c:pt idx="161">
                  <c:v>8.8624229979466118E-2</c:v>
                </c:pt>
                <c:pt idx="162">
                  <c:v>8.7375770020533886E-2</c:v>
                </c:pt>
                <c:pt idx="163">
                  <c:v>8.6168377823408623E-2</c:v>
                </c:pt>
                <c:pt idx="164">
                  <c:v>8.4997946611909653E-2</c:v>
                </c:pt>
                <c:pt idx="165">
                  <c:v>8.3585215605749483E-2</c:v>
                </c:pt>
                <c:pt idx="166">
                  <c:v>8.2505133470225867E-2</c:v>
                </c:pt>
                <c:pt idx="167">
                  <c:v>8.1470225872689941E-2</c:v>
                </c:pt>
                <c:pt idx="168">
                  <c:v>8.0459958932238188E-2</c:v>
                </c:pt>
                <c:pt idx="169">
                  <c:v>7.9223819301848047E-2</c:v>
                </c:pt>
                <c:pt idx="170">
                  <c:v>7.8250513347022585E-2</c:v>
                </c:pt>
                <c:pt idx="171">
                  <c:v>7.7277207392197123E-2</c:v>
                </c:pt>
                <c:pt idx="172">
                  <c:v>7.630390143737166E-2</c:v>
                </c:pt>
                <c:pt idx="173">
                  <c:v>7.507597535934292E-2</c:v>
                </c:pt>
                <c:pt idx="174">
                  <c:v>7.4078028747433258E-2</c:v>
                </c:pt>
                <c:pt idx="175">
                  <c:v>7.3055441478439426E-2</c:v>
                </c:pt>
                <c:pt idx="176">
                  <c:v>7.2004106776180701E-2</c:v>
                </c:pt>
                <c:pt idx="177">
                  <c:v>7.0644763860369608E-2</c:v>
                </c:pt>
                <c:pt idx="178">
                  <c:v>6.9527720739219714E-2</c:v>
                </c:pt>
                <c:pt idx="179">
                  <c:v>6.8357289527720744E-2</c:v>
                </c:pt>
                <c:pt idx="180">
                  <c:v>6.7158110882956881E-2</c:v>
                </c:pt>
                <c:pt idx="181">
                  <c:v>6.5934291581108834E-2</c:v>
                </c:pt>
                <c:pt idx="182">
                  <c:v>6.4361396303901433E-2</c:v>
                </c:pt>
                <c:pt idx="183">
                  <c:v>6.3104722792607801E-2</c:v>
                </c:pt>
                <c:pt idx="184">
                  <c:v>6.149075975359343E-2</c:v>
                </c:pt>
                <c:pt idx="185">
                  <c:v>6.0205338809034906E-2</c:v>
                </c:pt>
                <c:pt idx="186">
                  <c:v>5.6344969199178647E-2</c:v>
                </c:pt>
                <c:pt idx="187">
                  <c:v>5.4747433264887062E-2</c:v>
                </c:pt>
                <c:pt idx="188">
                  <c:v>5.3515400410677615E-2</c:v>
                </c:pt>
                <c:pt idx="189">
                  <c:v>5.1987679671457905E-2</c:v>
                </c:pt>
                <c:pt idx="190">
                  <c:v>5.0525667351129365E-2</c:v>
                </c:pt>
                <c:pt idx="191">
                  <c:v>4.937577002053388E-2</c:v>
                </c:pt>
                <c:pt idx="192">
                  <c:v>4.8287474332648871E-2</c:v>
                </c:pt>
                <c:pt idx="193">
                  <c:v>4.6965092402464069E-2</c:v>
                </c:pt>
                <c:pt idx="194">
                  <c:v>4.5954825462012322E-2</c:v>
                </c:pt>
                <c:pt idx="195">
                  <c:v>4.498151950718686E-2</c:v>
                </c:pt>
                <c:pt idx="196">
                  <c:v>4.3802874743326489E-2</c:v>
                </c:pt>
                <c:pt idx="197">
                  <c:v>4.3137577002053389E-2</c:v>
                </c:pt>
                <c:pt idx="198">
                  <c:v>4.2065708418891172E-2</c:v>
                </c:pt>
                <c:pt idx="199">
                  <c:v>4.1240246406570841E-2</c:v>
                </c:pt>
                <c:pt idx="200">
                  <c:v>4.0439425051334701E-2</c:v>
                </c:pt>
                <c:pt idx="201">
                  <c:v>3.9646817248459962E-2</c:v>
                </c:pt>
                <c:pt idx="202">
                  <c:v>3.8689938398357292E-2</c:v>
                </c:pt>
                <c:pt idx="203">
                  <c:v>3.7921971252566737E-2</c:v>
                </c:pt>
                <c:pt idx="204">
                  <c:v>3.7170431211498975E-2</c:v>
                </c:pt>
                <c:pt idx="205">
                  <c:v>3.6217659137577005E-2</c:v>
                </c:pt>
                <c:pt idx="206">
                  <c:v>3.544558521560575E-2</c:v>
                </c:pt>
                <c:pt idx="207">
                  <c:v>3.4661190965092403E-2</c:v>
                </c:pt>
                <c:pt idx="208">
                  <c:v>3.3852156057494864E-2</c:v>
                </c:pt>
                <c:pt idx="209">
                  <c:v>3.302669404517454E-2</c:v>
                </c:pt>
                <c:pt idx="210">
                  <c:v>3.1946611909650924E-2</c:v>
                </c:pt>
                <c:pt idx="211">
                  <c:v>3.1063655030800823E-2</c:v>
                </c:pt>
                <c:pt idx="212">
                  <c:v>2.9926078028747433E-2</c:v>
                </c:pt>
                <c:pt idx="213">
                  <c:v>2.8989733059548255E-2</c:v>
                </c:pt>
                <c:pt idx="214">
                  <c:v>2.7577002053388089E-2</c:v>
                </c:pt>
                <c:pt idx="215">
                  <c:v>2.6406570841889118E-2</c:v>
                </c:pt>
                <c:pt idx="216">
                  <c:v>2.5482546201232033E-2</c:v>
                </c:pt>
                <c:pt idx="217">
                  <c:v>2.4562628336755647E-2</c:v>
                </c:pt>
                <c:pt idx="218">
                  <c:v>2.3655030800821354E-2</c:v>
                </c:pt>
                <c:pt idx="219">
                  <c:v>2.2546201232032853E-2</c:v>
                </c:pt>
                <c:pt idx="220">
                  <c:v>2.1675564681724845E-2</c:v>
                </c:pt>
                <c:pt idx="221">
                  <c:v>2.0825462012320328E-2</c:v>
                </c:pt>
                <c:pt idx="222">
                  <c:v>1.9995893223819301E-2</c:v>
                </c:pt>
                <c:pt idx="223">
                  <c:v>1.9010266940451746E-2</c:v>
                </c:pt>
                <c:pt idx="224">
                  <c:v>1.8057494866529775E-2</c:v>
                </c:pt>
                <c:pt idx="225">
                  <c:v>1.6981519507186859E-2</c:v>
                </c:pt>
                <c:pt idx="226">
                  <c:v>1.6303901437371662E-2</c:v>
                </c:pt>
                <c:pt idx="227">
                  <c:v>1.5659137577002054E-2</c:v>
                </c:pt>
                <c:pt idx="228">
                  <c:v>1.5063655030800821E-2</c:v>
                </c:pt>
                <c:pt idx="229">
                  <c:v>1.4496919917864476E-2</c:v>
                </c:pt>
                <c:pt idx="230">
                  <c:v>1.3967145790554416E-2</c:v>
                </c:pt>
                <c:pt idx="231">
                  <c:v>1.3470225872689938E-2</c:v>
                </c:pt>
                <c:pt idx="232">
                  <c:v>1.2874743326488707E-2</c:v>
                </c:pt>
                <c:pt idx="233">
                  <c:v>1.253388090349076E-2</c:v>
                </c:pt>
                <c:pt idx="234">
                  <c:v>1.2069815195071868E-2</c:v>
                </c:pt>
                <c:pt idx="235">
                  <c:v>1.1609856262833675E-2</c:v>
                </c:pt>
                <c:pt idx="236">
                  <c:v>1.0106776180698152E-2</c:v>
                </c:pt>
                <c:pt idx="237">
                  <c:v>9.6303901437371671E-3</c:v>
                </c:pt>
                <c:pt idx="238">
                  <c:v>9.0184804928131416E-3</c:v>
                </c:pt>
                <c:pt idx="239">
                  <c:v>8.50924024640657E-3</c:v>
                </c:pt>
                <c:pt idx="240">
                  <c:v>7.9794661190965097E-3</c:v>
                </c:pt>
                <c:pt idx="241">
                  <c:v>7.4496919917864477E-3</c:v>
                </c:pt>
                <c:pt idx="242">
                  <c:v>6.7474332648870634E-3</c:v>
                </c:pt>
                <c:pt idx="243">
                  <c:v>6.1724845995893224E-3</c:v>
                </c:pt>
                <c:pt idx="244">
                  <c:v>5.5770020533880901E-3</c:v>
                </c:pt>
                <c:pt idx="245">
                  <c:v>4.9609856262833674E-3</c:v>
                </c:pt>
                <c:pt idx="246">
                  <c:v>4.3531827515400408E-3</c:v>
                </c:pt>
                <c:pt idx="247">
                  <c:v>3.7494866529774128E-3</c:v>
                </c:pt>
                <c:pt idx="248">
                  <c:v>3.1498973305954824E-3</c:v>
                </c:pt>
                <c:pt idx="249">
                  <c:v>2.4188911704312115E-3</c:v>
                </c:pt>
                <c:pt idx="250">
                  <c:v>1.8439425051334703E-3</c:v>
                </c:pt>
                <c:pt idx="251">
                  <c:v>1.0225872689938399E-3</c:v>
                </c:pt>
                <c:pt idx="252">
                  <c:v>3.6139630390143737E-4</c:v>
                </c:pt>
                <c:pt idx="253">
                  <c:v>-2.5462012320328541E-4</c:v>
                </c:pt>
                <c:pt idx="254">
                  <c:v>-7.2689938398357295E-4</c:v>
                </c:pt>
                <c:pt idx="255">
                  <c:v>-1.1457905544147843E-3</c:v>
                </c:pt>
                <c:pt idx="256">
                  <c:v>-1.5236139630390145E-3</c:v>
                </c:pt>
                <c:pt idx="257">
                  <c:v>-1.8685831622176591E-3</c:v>
                </c:pt>
                <c:pt idx="258">
                  <c:v>-2.2464065708418892E-3</c:v>
                </c:pt>
                <c:pt idx="259">
                  <c:v>-2.5092402464065707E-3</c:v>
                </c:pt>
                <c:pt idx="260">
                  <c:v>-2.7392197125256671E-3</c:v>
                </c:pt>
                <c:pt idx="261">
                  <c:v>-3.0102669404517453E-3</c:v>
                </c:pt>
                <c:pt idx="262">
                  <c:v>-3.2073921971252565E-3</c:v>
                </c:pt>
                <c:pt idx="263">
                  <c:v>-3.3963039014373716E-3</c:v>
                </c:pt>
                <c:pt idx="264">
                  <c:v>-3.5893223819301848E-3</c:v>
                </c:pt>
                <c:pt idx="265">
                  <c:v>-3.8398357289527721E-3</c:v>
                </c:pt>
                <c:pt idx="266">
                  <c:v>-4.0533880903490761E-3</c:v>
                </c:pt>
                <c:pt idx="267">
                  <c:v>-4.2669404517453801E-3</c:v>
                </c:pt>
                <c:pt idx="268">
                  <c:v>-4.5626283367556468E-3</c:v>
                </c:pt>
                <c:pt idx="269">
                  <c:v>-4.8254620123203288E-3</c:v>
                </c:pt>
                <c:pt idx="270">
                  <c:v>-5.252566735112936E-3</c:v>
                </c:pt>
                <c:pt idx="271">
                  <c:v>-5.5564681724845997E-3</c:v>
                </c:pt>
                <c:pt idx="272">
                  <c:v>-5.8726899383983577E-3</c:v>
                </c:pt>
                <c:pt idx="273">
                  <c:v>-6.2135523613963042E-3</c:v>
                </c:pt>
                <c:pt idx="274">
                  <c:v>-6.6447638603696095E-3</c:v>
                </c:pt>
                <c:pt idx="275">
                  <c:v>-6.9856262833675568E-3</c:v>
                </c:pt>
                <c:pt idx="276">
                  <c:v>-7.3347022587268995E-3</c:v>
                </c:pt>
                <c:pt idx="277">
                  <c:v>-7.7782340862422999E-3</c:v>
                </c:pt>
                <c:pt idx="278">
                  <c:v>-8.041067761806981E-3</c:v>
                </c:pt>
                <c:pt idx="279">
                  <c:v>-8.4887063655030796E-3</c:v>
                </c:pt>
                <c:pt idx="280">
                  <c:v>-8.7556468172484605E-3</c:v>
                </c:pt>
                <c:pt idx="281">
                  <c:v>-9.1786447638603687E-3</c:v>
                </c:pt>
                <c:pt idx="282">
                  <c:v>-9.5154004106776189E-3</c:v>
                </c:pt>
                <c:pt idx="283">
                  <c:v>-9.8357289527720732E-3</c:v>
                </c:pt>
                <c:pt idx="284">
                  <c:v>-1.0156057494866529E-2</c:v>
                </c:pt>
                <c:pt idx="285">
                  <c:v>-1.0455852156057495E-2</c:v>
                </c:pt>
                <c:pt idx="286">
                  <c:v>-1.1310061601642711E-2</c:v>
                </c:pt>
                <c:pt idx="287">
                  <c:v>-1.1535934291581109E-2</c:v>
                </c:pt>
                <c:pt idx="288">
                  <c:v>-1.1737166324435317E-2</c:v>
                </c:pt>
                <c:pt idx="289">
                  <c:v>-1.1958932238193018E-2</c:v>
                </c:pt>
                <c:pt idx="290">
                  <c:v>-1.2119096509240247E-2</c:v>
                </c:pt>
                <c:pt idx="291">
                  <c:v>-1.2254620123203285E-2</c:v>
                </c:pt>
                <c:pt idx="292">
                  <c:v>-1.2402464065708418E-2</c:v>
                </c:pt>
                <c:pt idx="293">
                  <c:v>-1.2496919917864476E-2</c:v>
                </c:pt>
                <c:pt idx="294">
                  <c:v>-1.2628336755646818E-2</c:v>
                </c:pt>
                <c:pt idx="295">
                  <c:v>-1.2706365503080082E-2</c:v>
                </c:pt>
                <c:pt idx="296">
                  <c:v>-1.2809034907597536E-2</c:v>
                </c:pt>
                <c:pt idx="297">
                  <c:v>-1.2977412731006161E-2</c:v>
                </c:pt>
                <c:pt idx="298">
                  <c:v>-1.3100616016427105E-2</c:v>
                </c:pt>
                <c:pt idx="299">
                  <c:v>-1.3199178644763861E-2</c:v>
                </c:pt>
                <c:pt idx="300">
                  <c:v>-1.3351129363449692E-2</c:v>
                </c:pt>
                <c:pt idx="301">
                  <c:v>-1.3552361396303902E-2</c:v>
                </c:pt>
                <c:pt idx="302">
                  <c:v>-1.3761806981519508E-2</c:v>
                </c:pt>
                <c:pt idx="303">
                  <c:v>-1.3942505133470225E-2</c:v>
                </c:pt>
                <c:pt idx="304">
                  <c:v>-1.4135523613963039E-2</c:v>
                </c:pt>
                <c:pt idx="305">
                  <c:v>-1.4386036960985626E-2</c:v>
                </c:pt>
                <c:pt idx="306">
                  <c:v>-1.4595482546201232E-2</c:v>
                </c:pt>
                <c:pt idx="307">
                  <c:v>-1.480082135523614E-2</c:v>
                </c:pt>
                <c:pt idx="308">
                  <c:v>-1.5014373716632444E-2</c:v>
                </c:pt>
                <c:pt idx="309">
                  <c:v>-1.5297741273100615E-2</c:v>
                </c:pt>
                <c:pt idx="310">
                  <c:v>-1.546611909650924E-2</c:v>
                </c:pt>
                <c:pt idx="311">
                  <c:v>-1.5691991786447639E-2</c:v>
                </c:pt>
                <c:pt idx="312">
                  <c:v>-1.5971252566735112E-2</c:v>
                </c:pt>
                <c:pt idx="313">
                  <c:v>-1.6172484599589323E-2</c:v>
                </c:pt>
                <c:pt idx="314">
                  <c:v>-1.6365503080082135E-2</c:v>
                </c:pt>
                <c:pt idx="315">
                  <c:v>-1.6542094455852155E-2</c:v>
                </c:pt>
                <c:pt idx="316">
                  <c:v>-1.6743326488706366E-2</c:v>
                </c:pt>
                <c:pt idx="317">
                  <c:v>-1.6891170431211498E-2</c:v>
                </c:pt>
                <c:pt idx="318">
                  <c:v>-1.7039014373716632E-2</c:v>
                </c:pt>
                <c:pt idx="319">
                  <c:v>-1.7211498973305955E-2</c:v>
                </c:pt>
                <c:pt idx="320">
                  <c:v>-1.7297741273100617E-2</c:v>
                </c:pt>
                <c:pt idx="321">
                  <c:v>-1.7425051334702259E-2</c:v>
                </c:pt>
                <c:pt idx="322">
                  <c:v>-1.7511293634496921E-2</c:v>
                </c:pt>
                <c:pt idx="323">
                  <c:v>-1.7634496919917864E-2</c:v>
                </c:pt>
                <c:pt idx="324">
                  <c:v>-1.7704312114989733E-2</c:v>
                </c:pt>
                <c:pt idx="325">
                  <c:v>-1.7782340862422998E-2</c:v>
                </c:pt>
                <c:pt idx="326">
                  <c:v>-1.7831622176591375E-2</c:v>
                </c:pt>
                <c:pt idx="327">
                  <c:v>-1.7885010266940452E-2</c:v>
                </c:pt>
                <c:pt idx="328">
                  <c:v>-1.7917864476386037E-2</c:v>
                </c:pt>
                <c:pt idx="329">
                  <c:v>-1.7950718685831622E-2</c:v>
                </c:pt>
                <c:pt idx="330">
                  <c:v>-1.7995893223819302E-2</c:v>
                </c:pt>
                <c:pt idx="331">
                  <c:v>-1.8036960985626283E-2</c:v>
                </c:pt>
                <c:pt idx="332">
                  <c:v>-1.809034907597536E-2</c:v>
                </c:pt>
                <c:pt idx="333">
                  <c:v>-1.8143737166324437E-2</c:v>
                </c:pt>
                <c:pt idx="334">
                  <c:v>-1.8205338809034907E-2</c:v>
                </c:pt>
                <c:pt idx="335">
                  <c:v>-1.8271047227926079E-2</c:v>
                </c:pt>
                <c:pt idx="336">
                  <c:v>-1.8525667351129364E-2</c:v>
                </c:pt>
                <c:pt idx="337">
                  <c:v>-1.8677618069815195E-2</c:v>
                </c:pt>
                <c:pt idx="338">
                  <c:v>-1.8817248459958934E-2</c:v>
                </c:pt>
                <c:pt idx="339">
                  <c:v>-1.904312114989733E-2</c:v>
                </c:pt>
                <c:pt idx="340">
                  <c:v>-1.9207392197125257E-2</c:v>
                </c:pt>
                <c:pt idx="341">
                  <c:v>-1.9400410677618069E-2</c:v>
                </c:pt>
                <c:pt idx="342">
                  <c:v>-1.9519507186858315E-2</c:v>
                </c:pt>
                <c:pt idx="343">
                  <c:v>-1.9683778234086242E-2</c:v>
                </c:pt>
                <c:pt idx="344">
                  <c:v>-1.984394250513347E-2</c:v>
                </c:pt>
                <c:pt idx="345">
                  <c:v>-2.0008213552361397E-2</c:v>
                </c:pt>
                <c:pt idx="346">
                  <c:v>-2.0205338809034908E-2</c:v>
                </c:pt>
                <c:pt idx="347">
                  <c:v>-2.0365503080082135E-2</c:v>
                </c:pt>
                <c:pt idx="348">
                  <c:v>-2.0521560574948666E-2</c:v>
                </c:pt>
                <c:pt idx="349">
                  <c:v>-2.0673511293634497E-2</c:v>
                </c:pt>
                <c:pt idx="350">
                  <c:v>-2.0821355236139632E-2</c:v>
                </c:pt>
                <c:pt idx="351">
                  <c:v>-2.0952772073921971E-2</c:v>
                </c:pt>
                <c:pt idx="352">
                  <c:v>-2.1067761806981521E-2</c:v>
                </c:pt>
                <c:pt idx="353">
                  <c:v>-2.1166324435318275E-2</c:v>
                </c:pt>
                <c:pt idx="354">
                  <c:v>-2.1281314168377825E-2</c:v>
                </c:pt>
                <c:pt idx="355">
                  <c:v>-2.1347022587268994E-2</c:v>
                </c:pt>
                <c:pt idx="356">
                  <c:v>-2.1441478439425052E-2</c:v>
                </c:pt>
                <c:pt idx="357">
                  <c:v>-2.1519507186858317E-2</c:v>
                </c:pt>
                <c:pt idx="358">
                  <c:v>-2.1601642710472279E-2</c:v>
                </c:pt>
                <c:pt idx="359">
                  <c:v>-2.1683778234086241E-2</c:v>
                </c:pt>
                <c:pt idx="360">
                  <c:v>-2.1761806981519506E-2</c:v>
                </c:pt>
                <c:pt idx="361">
                  <c:v>-2.1843942505133471E-2</c:v>
                </c:pt>
                <c:pt idx="362">
                  <c:v>-2.1942505133470225E-2</c:v>
                </c:pt>
                <c:pt idx="363">
                  <c:v>-2.2036960985626283E-2</c:v>
                </c:pt>
                <c:pt idx="364">
                  <c:v>-2.2110882956878849E-2</c:v>
                </c:pt>
                <c:pt idx="365">
                  <c:v>-2.2193018480492814E-2</c:v>
                </c:pt>
                <c:pt idx="366">
                  <c:v>-2.2316221765913757E-2</c:v>
                </c:pt>
                <c:pt idx="367">
                  <c:v>-2.2435318275154003E-2</c:v>
                </c:pt>
                <c:pt idx="368">
                  <c:v>-2.2542094455852157E-2</c:v>
                </c:pt>
                <c:pt idx="369">
                  <c:v>-2.2652977412731007E-2</c:v>
                </c:pt>
                <c:pt idx="370">
                  <c:v>-2.2833675564681726E-2</c:v>
                </c:pt>
                <c:pt idx="371">
                  <c:v>-2.2952772073921972E-2</c:v>
                </c:pt>
                <c:pt idx="372">
                  <c:v>-2.3063655030800823E-2</c:v>
                </c:pt>
                <c:pt idx="373">
                  <c:v>-2.3178644763860369E-2</c:v>
                </c:pt>
                <c:pt idx="374">
                  <c:v>-2.3314168377823408E-2</c:v>
                </c:pt>
                <c:pt idx="375">
                  <c:v>-2.3425051334702258E-2</c:v>
                </c:pt>
                <c:pt idx="376">
                  <c:v>-2.3560574948665296E-2</c:v>
                </c:pt>
                <c:pt idx="377">
                  <c:v>-2.3655030800821354E-2</c:v>
                </c:pt>
                <c:pt idx="378">
                  <c:v>-2.3782340862422997E-2</c:v>
                </c:pt>
                <c:pt idx="379">
                  <c:v>-2.3864476386036962E-2</c:v>
                </c:pt>
                <c:pt idx="380">
                  <c:v>-2.3938398357289527E-2</c:v>
                </c:pt>
                <c:pt idx="381">
                  <c:v>-2.3995893223819301E-2</c:v>
                </c:pt>
                <c:pt idx="382">
                  <c:v>-2.4057494866529774E-2</c:v>
                </c:pt>
                <c:pt idx="383">
                  <c:v>-2.4139630390143735E-2</c:v>
                </c:pt>
                <c:pt idx="384">
                  <c:v>-2.4193018480492812E-2</c:v>
                </c:pt>
                <c:pt idx="385">
                  <c:v>-2.4299794661190966E-2</c:v>
                </c:pt>
                <c:pt idx="386">
                  <c:v>-2.4599589322381932E-2</c:v>
                </c:pt>
                <c:pt idx="387">
                  <c:v>-2.4726899383983574E-2</c:v>
                </c:pt>
                <c:pt idx="388">
                  <c:v>-2.4858316221765913E-2</c:v>
                </c:pt>
                <c:pt idx="389">
                  <c:v>-2.4960985626283367E-2</c:v>
                </c:pt>
                <c:pt idx="390">
                  <c:v>-2.5071868583162217E-2</c:v>
                </c:pt>
                <c:pt idx="391">
                  <c:v>-2.5186858316221767E-2</c:v>
                </c:pt>
                <c:pt idx="392">
                  <c:v>-2.5338809034907598E-2</c:v>
                </c:pt>
                <c:pt idx="393">
                  <c:v>-2.5457905544147844E-2</c:v>
                </c:pt>
                <c:pt idx="394">
                  <c:v>-2.5572895277207391E-2</c:v>
                </c:pt>
                <c:pt idx="395">
                  <c:v>-2.5691991786447637E-2</c:v>
                </c:pt>
                <c:pt idx="396">
                  <c:v>-2.5802874743326487E-2</c:v>
                </c:pt>
                <c:pt idx="397">
                  <c:v>-2.5950718685831622E-2</c:v>
                </c:pt>
                <c:pt idx="398">
                  <c:v>-2.6078028747433264E-2</c:v>
                </c:pt>
                <c:pt idx="399">
                  <c:v>-2.6234086242299795E-2</c:v>
                </c:pt>
                <c:pt idx="400">
                  <c:v>-2.6340862422997945E-2</c:v>
                </c:pt>
                <c:pt idx="401">
                  <c:v>-2.6468172484599588E-2</c:v>
                </c:pt>
                <c:pt idx="402">
                  <c:v>-2.6607802874743326E-2</c:v>
                </c:pt>
                <c:pt idx="403">
                  <c:v>-2.6780287474332649E-2</c:v>
                </c:pt>
                <c:pt idx="404">
                  <c:v>-2.6952772073921973E-2</c:v>
                </c:pt>
                <c:pt idx="405">
                  <c:v>-2.7088295687885011E-2</c:v>
                </c:pt>
                <c:pt idx="406">
                  <c:v>-2.722381930184805E-2</c:v>
                </c:pt>
                <c:pt idx="407">
                  <c:v>-2.7379876796714581E-2</c:v>
                </c:pt>
                <c:pt idx="408">
                  <c:v>-2.7494866529774127E-2</c:v>
                </c:pt>
                <c:pt idx="409">
                  <c:v>-2.7613963039014373E-2</c:v>
                </c:pt>
                <c:pt idx="410">
                  <c:v>-2.7687885010266939E-2</c:v>
                </c:pt>
                <c:pt idx="411">
                  <c:v>-2.7753593429158112E-2</c:v>
                </c:pt>
                <c:pt idx="412">
                  <c:v>-2.7852156057494866E-2</c:v>
                </c:pt>
                <c:pt idx="413">
                  <c:v>-2.7921971252566735E-2</c:v>
                </c:pt>
                <c:pt idx="414">
                  <c:v>-2.7979466119096508E-2</c:v>
                </c:pt>
                <c:pt idx="415">
                  <c:v>-2.8041067761806981E-2</c:v>
                </c:pt>
                <c:pt idx="416">
                  <c:v>-2.8106776180698151E-2</c:v>
                </c:pt>
                <c:pt idx="417">
                  <c:v>-2.8213552361396305E-2</c:v>
                </c:pt>
                <c:pt idx="418">
                  <c:v>-2.8266940451745382E-2</c:v>
                </c:pt>
                <c:pt idx="419">
                  <c:v>-2.8340862422997947E-2</c:v>
                </c:pt>
                <c:pt idx="420">
                  <c:v>-2.8410677618069816E-2</c:v>
                </c:pt>
                <c:pt idx="421">
                  <c:v>-2.8484599589322382E-2</c:v>
                </c:pt>
                <c:pt idx="422">
                  <c:v>-2.8550308008213551E-2</c:v>
                </c:pt>
                <c:pt idx="423">
                  <c:v>-2.862422997946612E-2</c:v>
                </c:pt>
                <c:pt idx="424">
                  <c:v>-2.8677618069815194E-2</c:v>
                </c:pt>
                <c:pt idx="425">
                  <c:v>-2.8759753593429159E-2</c:v>
                </c:pt>
                <c:pt idx="426">
                  <c:v>-2.8845995893223821E-2</c:v>
                </c:pt>
                <c:pt idx="427">
                  <c:v>-2.8948665297741275E-2</c:v>
                </c:pt>
                <c:pt idx="428">
                  <c:v>-2.9067761806981521E-2</c:v>
                </c:pt>
                <c:pt idx="429">
                  <c:v>-2.9190965092402463E-2</c:v>
                </c:pt>
                <c:pt idx="430">
                  <c:v>-2.931416837782341E-2</c:v>
                </c:pt>
                <c:pt idx="431">
                  <c:v>-2.9429158110882956E-2</c:v>
                </c:pt>
                <c:pt idx="432">
                  <c:v>-2.9568788501026694E-2</c:v>
                </c:pt>
                <c:pt idx="433">
                  <c:v>-2.9708418891170433E-2</c:v>
                </c:pt>
                <c:pt idx="434">
                  <c:v>-2.9827515400410679E-2</c:v>
                </c:pt>
                <c:pt idx="435">
                  <c:v>-2.9946611909650925E-2</c:v>
                </c:pt>
                <c:pt idx="436">
                  <c:v>-3.0312114989733061E-2</c:v>
                </c:pt>
                <c:pt idx="437">
                  <c:v>-3.0422997946611911E-2</c:v>
                </c:pt>
                <c:pt idx="438">
                  <c:v>-3.0525667351129365E-2</c:v>
                </c:pt>
                <c:pt idx="439">
                  <c:v>-3.0611909650924026E-2</c:v>
                </c:pt>
                <c:pt idx="440">
                  <c:v>-3.0702258726899384E-2</c:v>
                </c:pt>
                <c:pt idx="441">
                  <c:v>-3.0780287474332649E-2</c:v>
                </c:pt>
                <c:pt idx="442">
                  <c:v>-3.0878850102669404E-2</c:v>
                </c:pt>
                <c:pt idx="443">
                  <c:v>-3.0948665297741273E-2</c:v>
                </c:pt>
                <c:pt idx="444">
                  <c:v>-3.1006160164271046E-2</c:v>
                </c:pt>
                <c:pt idx="445">
                  <c:v>-3.1059548254620123E-2</c:v>
                </c:pt>
                <c:pt idx="446">
                  <c:v>-3.1096509240246407E-2</c:v>
                </c:pt>
                <c:pt idx="447">
                  <c:v>-3.1141683778234085E-2</c:v>
                </c:pt>
                <c:pt idx="448">
                  <c:v>-3.1170431211498973E-2</c:v>
                </c:pt>
                <c:pt idx="449">
                  <c:v>-3.1203285420944558E-2</c:v>
                </c:pt>
                <c:pt idx="450">
                  <c:v>-3.1252566735112938E-2</c:v>
                </c:pt>
                <c:pt idx="451">
                  <c:v>-3.1289527720739223E-2</c:v>
                </c:pt>
                <c:pt idx="452">
                  <c:v>-3.1322381930184807E-2</c:v>
                </c:pt>
                <c:pt idx="453">
                  <c:v>-3.1367556468172485E-2</c:v>
                </c:pt>
                <c:pt idx="454">
                  <c:v>-3.1412731006160162E-2</c:v>
                </c:pt>
                <c:pt idx="455">
                  <c:v>-3.1462012320328539E-2</c:v>
                </c:pt>
                <c:pt idx="456">
                  <c:v>-3.1515400410677616E-2</c:v>
                </c:pt>
                <c:pt idx="457">
                  <c:v>-3.1585215605749485E-2</c:v>
                </c:pt>
                <c:pt idx="458">
                  <c:v>-3.1671457905544147E-2</c:v>
                </c:pt>
                <c:pt idx="459">
                  <c:v>-3.1798767967145793E-2</c:v>
                </c:pt>
                <c:pt idx="460">
                  <c:v>-3.1893223819301847E-2</c:v>
                </c:pt>
                <c:pt idx="461">
                  <c:v>-3.2028747433264886E-2</c:v>
                </c:pt>
                <c:pt idx="462">
                  <c:v>-3.2176591375770024E-2</c:v>
                </c:pt>
                <c:pt idx="463">
                  <c:v>-3.2332648870636548E-2</c:v>
                </c:pt>
                <c:pt idx="464">
                  <c:v>-3.2492813141683778E-2</c:v>
                </c:pt>
                <c:pt idx="465">
                  <c:v>-3.2648870636550309E-2</c:v>
                </c:pt>
                <c:pt idx="466">
                  <c:v>-3.2809034907597533E-2</c:v>
                </c:pt>
                <c:pt idx="467">
                  <c:v>-3.2969199178644763E-2</c:v>
                </c:pt>
                <c:pt idx="468">
                  <c:v>-3.3117043121149894E-2</c:v>
                </c:pt>
                <c:pt idx="469">
                  <c:v>-3.3289527720739218E-2</c:v>
                </c:pt>
                <c:pt idx="470">
                  <c:v>-3.3412731006160164E-2</c:v>
                </c:pt>
                <c:pt idx="471">
                  <c:v>-3.353593429158111E-2</c:v>
                </c:pt>
                <c:pt idx="472">
                  <c:v>-3.3646817248459956E-2</c:v>
                </c:pt>
                <c:pt idx="473">
                  <c:v>-3.375359342915811E-2</c:v>
                </c:pt>
                <c:pt idx="474">
                  <c:v>-3.3848049281314171E-2</c:v>
                </c:pt>
                <c:pt idx="475">
                  <c:v>-3.3926078028747433E-2</c:v>
                </c:pt>
                <c:pt idx="476">
                  <c:v>-3.4008213552361395E-2</c:v>
                </c:pt>
                <c:pt idx="477">
                  <c:v>-3.4053388090349079E-2</c:v>
                </c:pt>
                <c:pt idx="478">
                  <c:v>-3.4073921971252565E-2</c:v>
                </c:pt>
                <c:pt idx="479">
                  <c:v>-3.4086242299794664E-2</c:v>
                </c:pt>
                <c:pt idx="480">
                  <c:v>-3.4086242299794664E-2</c:v>
                </c:pt>
                <c:pt idx="481">
                  <c:v>-3.4086242299794664E-2</c:v>
                </c:pt>
                <c:pt idx="482">
                  <c:v>-3.4086242299794664E-2</c:v>
                </c:pt>
                <c:pt idx="483">
                  <c:v>-3.4094455852156057E-2</c:v>
                </c:pt>
                <c:pt idx="484">
                  <c:v>-3.4102669404517456E-2</c:v>
                </c:pt>
                <c:pt idx="485">
                  <c:v>-3.4106776180698149E-2</c:v>
                </c:pt>
                <c:pt idx="486">
                  <c:v>-3.4114989733059549E-2</c:v>
                </c:pt>
                <c:pt idx="487">
                  <c:v>-3.4131416837782341E-2</c:v>
                </c:pt>
                <c:pt idx="488">
                  <c:v>-3.4156057494866526E-2</c:v>
                </c:pt>
                <c:pt idx="489">
                  <c:v>-3.4188911704312118E-2</c:v>
                </c:pt>
                <c:pt idx="490">
                  <c:v>-3.4234086242299795E-2</c:v>
                </c:pt>
                <c:pt idx="491">
                  <c:v>-3.4279260780287472E-2</c:v>
                </c:pt>
                <c:pt idx="492">
                  <c:v>-3.4332648870636549E-2</c:v>
                </c:pt>
                <c:pt idx="493">
                  <c:v>-3.4386036960985626E-2</c:v>
                </c:pt>
                <c:pt idx="494">
                  <c:v>-3.4447638603696096E-2</c:v>
                </c:pt>
                <c:pt idx="495">
                  <c:v>-3.4509240246406572E-2</c:v>
                </c:pt>
                <c:pt idx="496">
                  <c:v>-3.4595482546201234E-2</c:v>
                </c:pt>
                <c:pt idx="497">
                  <c:v>-3.4644763860369611E-2</c:v>
                </c:pt>
                <c:pt idx="498">
                  <c:v>-3.4706365503080081E-2</c:v>
                </c:pt>
                <c:pt idx="499">
                  <c:v>-3.4767967145790557E-2</c:v>
                </c:pt>
                <c:pt idx="500">
                  <c:v>-3.4825462012320327E-2</c:v>
                </c:pt>
                <c:pt idx="501">
                  <c:v>-3.4895277207392196E-2</c:v>
                </c:pt>
                <c:pt idx="502">
                  <c:v>-3.4952772073921973E-2</c:v>
                </c:pt>
                <c:pt idx="503">
                  <c:v>-3.5030800821355235E-2</c:v>
                </c:pt>
                <c:pt idx="504">
                  <c:v>-3.5092402464065711E-2</c:v>
                </c:pt>
                <c:pt idx="505">
                  <c:v>-3.5137577002053388E-2</c:v>
                </c:pt>
                <c:pt idx="506">
                  <c:v>-3.5178644763860373E-2</c:v>
                </c:pt>
                <c:pt idx="507">
                  <c:v>-3.521560574948665E-2</c:v>
                </c:pt>
                <c:pt idx="508">
                  <c:v>-3.5244353182751542E-2</c:v>
                </c:pt>
                <c:pt idx="509">
                  <c:v>-3.5289527720739219E-2</c:v>
                </c:pt>
                <c:pt idx="510">
                  <c:v>-3.5326488706365504E-2</c:v>
                </c:pt>
                <c:pt idx="511">
                  <c:v>-3.5388090349075974E-2</c:v>
                </c:pt>
                <c:pt idx="512">
                  <c:v>-3.5466119096509242E-2</c:v>
                </c:pt>
                <c:pt idx="513">
                  <c:v>-3.5560574948665297E-2</c:v>
                </c:pt>
                <c:pt idx="514">
                  <c:v>-3.5655030800821358E-2</c:v>
                </c:pt>
                <c:pt idx="515">
                  <c:v>-3.572895277207392E-2</c:v>
                </c:pt>
                <c:pt idx="516">
                  <c:v>-3.5802874743326489E-2</c:v>
                </c:pt>
                <c:pt idx="517">
                  <c:v>-3.5848049281314166E-2</c:v>
                </c:pt>
                <c:pt idx="518">
                  <c:v>-3.589322381930185E-2</c:v>
                </c:pt>
                <c:pt idx="519">
                  <c:v>-3.5930184804928128E-2</c:v>
                </c:pt>
                <c:pt idx="520">
                  <c:v>-3.595893223819302E-2</c:v>
                </c:pt>
                <c:pt idx="521">
                  <c:v>-3.5979466119096512E-2</c:v>
                </c:pt>
                <c:pt idx="522">
                  <c:v>-3.5991786447638605E-2</c:v>
                </c:pt>
                <c:pt idx="523">
                  <c:v>-3.6012320328542097E-2</c:v>
                </c:pt>
                <c:pt idx="524">
                  <c:v>-3.6032854209445582E-2</c:v>
                </c:pt>
                <c:pt idx="525">
                  <c:v>-3.6053388090349074E-2</c:v>
                </c:pt>
                <c:pt idx="526">
                  <c:v>-3.6090349075975359E-2</c:v>
                </c:pt>
                <c:pt idx="527">
                  <c:v>-3.6114989733059551E-2</c:v>
                </c:pt>
                <c:pt idx="528">
                  <c:v>-3.6143737166324436E-2</c:v>
                </c:pt>
                <c:pt idx="529">
                  <c:v>-3.617248459958932E-2</c:v>
                </c:pt>
                <c:pt idx="530">
                  <c:v>-3.6229979466119097E-2</c:v>
                </c:pt>
                <c:pt idx="531">
                  <c:v>-3.6308008213552359E-2</c:v>
                </c:pt>
                <c:pt idx="532">
                  <c:v>-3.6365503080082136E-2</c:v>
                </c:pt>
                <c:pt idx="533">
                  <c:v>-3.6418891170431213E-2</c:v>
                </c:pt>
                <c:pt idx="534">
                  <c:v>-3.646406570841889E-2</c:v>
                </c:pt>
                <c:pt idx="535">
                  <c:v>-3.6505133470225874E-2</c:v>
                </c:pt>
                <c:pt idx="536">
                  <c:v>-3.6525667351129366E-2</c:v>
                </c:pt>
                <c:pt idx="537">
                  <c:v>-3.6537987679671459E-2</c:v>
                </c:pt>
                <c:pt idx="538">
                  <c:v>-3.6546201232032852E-2</c:v>
                </c:pt>
                <c:pt idx="539">
                  <c:v>-3.6550308008213551E-2</c:v>
                </c:pt>
                <c:pt idx="540">
                  <c:v>-3.6550308008213551E-2</c:v>
                </c:pt>
                <c:pt idx="541">
                  <c:v>-3.6550308008213551E-2</c:v>
                </c:pt>
                <c:pt idx="542">
                  <c:v>-3.6550308008213551E-2</c:v>
                </c:pt>
                <c:pt idx="543">
                  <c:v>-3.6554414784394251E-2</c:v>
                </c:pt>
                <c:pt idx="544">
                  <c:v>-3.6558521560574951E-2</c:v>
                </c:pt>
                <c:pt idx="545">
                  <c:v>-3.6570841889117044E-2</c:v>
                </c:pt>
                <c:pt idx="546">
                  <c:v>-3.6583162217659136E-2</c:v>
                </c:pt>
                <c:pt idx="547">
                  <c:v>-3.6599589322381929E-2</c:v>
                </c:pt>
                <c:pt idx="548">
                  <c:v>-3.6611909650924028E-2</c:v>
                </c:pt>
                <c:pt idx="549">
                  <c:v>-3.6624229979466121E-2</c:v>
                </c:pt>
                <c:pt idx="550">
                  <c:v>-3.6636550308008213E-2</c:v>
                </c:pt>
                <c:pt idx="551">
                  <c:v>-3.6648870636550306E-2</c:v>
                </c:pt>
                <c:pt idx="552">
                  <c:v>-3.6657084188911705E-2</c:v>
                </c:pt>
                <c:pt idx="553">
                  <c:v>-3.6661190965092405E-2</c:v>
                </c:pt>
                <c:pt idx="554">
                  <c:v>-3.6661190965092405E-2</c:v>
                </c:pt>
                <c:pt idx="555">
                  <c:v>-3.6665297741273098E-2</c:v>
                </c:pt>
                <c:pt idx="556">
                  <c:v>-3.6665297741273098E-2</c:v>
                </c:pt>
                <c:pt idx="557">
                  <c:v>-3.6665297741273098E-2</c:v>
                </c:pt>
                <c:pt idx="558">
                  <c:v>-3.6665297741273098E-2</c:v>
                </c:pt>
                <c:pt idx="559">
                  <c:v>-3.6665297741273098E-2</c:v>
                </c:pt>
                <c:pt idx="560">
                  <c:v>-3.6669404517453798E-2</c:v>
                </c:pt>
                <c:pt idx="561">
                  <c:v>-3.6669404517453798E-2</c:v>
                </c:pt>
                <c:pt idx="562">
                  <c:v>-3.6669404517453798E-2</c:v>
                </c:pt>
                <c:pt idx="563">
                  <c:v>-3.6669404517453798E-2</c:v>
                </c:pt>
                <c:pt idx="564">
                  <c:v>-3.6669404517453798E-2</c:v>
                </c:pt>
                <c:pt idx="565">
                  <c:v>-3.6669404517453798E-2</c:v>
                </c:pt>
                <c:pt idx="566">
                  <c:v>-3.6669404517453798E-2</c:v>
                </c:pt>
                <c:pt idx="567">
                  <c:v>-3.6669404517453798E-2</c:v>
                </c:pt>
                <c:pt idx="568">
                  <c:v>-3.6669404517453798E-2</c:v>
                </c:pt>
                <c:pt idx="569">
                  <c:v>-3.6669404517453798E-2</c:v>
                </c:pt>
                <c:pt idx="570">
                  <c:v>-3.6669404517453798E-2</c:v>
                </c:pt>
                <c:pt idx="571">
                  <c:v>-3.6669404517453798E-2</c:v>
                </c:pt>
                <c:pt idx="572">
                  <c:v>-3.6669404517453798E-2</c:v>
                </c:pt>
                <c:pt idx="573">
                  <c:v>-3.6669404517453798E-2</c:v>
                </c:pt>
                <c:pt idx="574">
                  <c:v>-3.6669404517453798E-2</c:v>
                </c:pt>
                <c:pt idx="575">
                  <c:v>-3.6669404517453798E-2</c:v>
                </c:pt>
                <c:pt idx="576">
                  <c:v>-3.6669404517453798E-2</c:v>
                </c:pt>
                <c:pt idx="577">
                  <c:v>-3.6669404517453798E-2</c:v>
                </c:pt>
                <c:pt idx="578">
                  <c:v>-3.6669404517453798E-2</c:v>
                </c:pt>
                <c:pt idx="579">
                  <c:v>-3.6669404517453798E-2</c:v>
                </c:pt>
                <c:pt idx="580">
                  <c:v>-3.6669404517453798E-2</c:v>
                </c:pt>
                <c:pt idx="581">
                  <c:v>-3.6669404517453798E-2</c:v>
                </c:pt>
                <c:pt idx="582">
                  <c:v>-3.6669404517453798E-2</c:v>
                </c:pt>
                <c:pt idx="583">
                  <c:v>-3.6669404517453798E-2</c:v>
                </c:pt>
                <c:pt idx="584">
                  <c:v>-3.6669404517453798E-2</c:v>
                </c:pt>
                <c:pt idx="585">
                  <c:v>-3.6669404517453798E-2</c:v>
                </c:pt>
                <c:pt idx="586">
                  <c:v>-3.6669404517453798E-2</c:v>
                </c:pt>
                <c:pt idx="587">
                  <c:v>-3.6669404517453798E-2</c:v>
                </c:pt>
                <c:pt idx="588">
                  <c:v>-3.6669404517453798E-2</c:v>
                </c:pt>
                <c:pt idx="589">
                  <c:v>-3.6669404517453798E-2</c:v>
                </c:pt>
                <c:pt idx="590">
                  <c:v>-3.6669404517453798E-2</c:v>
                </c:pt>
                <c:pt idx="591">
                  <c:v>-3.6669404517453798E-2</c:v>
                </c:pt>
                <c:pt idx="592">
                  <c:v>-3.6669404517453798E-2</c:v>
                </c:pt>
                <c:pt idx="593">
                  <c:v>-3.6669404517453798E-2</c:v>
                </c:pt>
                <c:pt idx="594">
                  <c:v>-3.6669404517453798E-2</c:v>
                </c:pt>
                <c:pt idx="595">
                  <c:v>-3.6669404517453798E-2</c:v>
                </c:pt>
                <c:pt idx="596">
                  <c:v>-3.6669404517453798E-2</c:v>
                </c:pt>
                <c:pt idx="597">
                  <c:v>-3.6669404517453798E-2</c:v>
                </c:pt>
                <c:pt idx="598">
                  <c:v>-3.6669404517453798E-2</c:v>
                </c:pt>
                <c:pt idx="599">
                  <c:v>-3.6669404517453798E-2</c:v>
                </c:pt>
                <c:pt idx="600">
                  <c:v>-3.6669404517453798E-2</c:v>
                </c:pt>
                <c:pt idx="601">
                  <c:v>-3.6669404517453798E-2</c:v>
                </c:pt>
                <c:pt idx="602">
                  <c:v>-3.6669404517453798E-2</c:v>
                </c:pt>
                <c:pt idx="603">
                  <c:v>-3.6669404517453798E-2</c:v>
                </c:pt>
                <c:pt idx="604">
                  <c:v>-3.6669404517453798E-2</c:v>
                </c:pt>
                <c:pt idx="605">
                  <c:v>-3.6669404517453798E-2</c:v>
                </c:pt>
                <c:pt idx="606">
                  <c:v>-3.6669404517453798E-2</c:v>
                </c:pt>
                <c:pt idx="607">
                  <c:v>-3.6669404517453798E-2</c:v>
                </c:pt>
                <c:pt idx="608">
                  <c:v>-3.6669404517453798E-2</c:v>
                </c:pt>
                <c:pt idx="609">
                  <c:v>-3.6669404517453798E-2</c:v>
                </c:pt>
                <c:pt idx="610">
                  <c:v>-3.6669404517453798E-2</c:v>
                </c:pt>
                <c:pt idx="611">
                  <c:v>-3.6669404517453798E-2</c:v>
                </c:pt>
                <c:pt idx="612">
                  <c:v>-3.6669404517453798E-2</c:v>
                </c:pt>
                <c:pt idx="613">
                  <c:v>-3.6669404517453798E-2</c:v>
                </c:pt>
                <c:pt idx="614">
                  <c:v>-3.6669404517453798E-2</c:v>
                </c:pt>
                <c:pt idx="615">
                  <c:v>-3.6669404517453798E-2</c:v>
                </c:pt>
                <c:pt idx="616">
                  <c:v>-3.6669404517453798E-2</c:v>
                </c:pt>
                <c:pt idx="617">
                  <c:v>-3.6669404517453798E-2</c:v>
                </c:pt>
                <c:pt idx="618">
                  <c:v>-3.6669404517453798E-2</c:v>
                </c:pt>
                <c:pt idx="619">
                  <c:v>-3.6669404517453798E-2</c:v>
                </c:pt>
                <c:pt idx="620">
                  <c:v>-3.6665297741273098E-2</c:v>
                </c:pt>
                <c:pt idx="621">
                  <c:v>-3.6661190965092405E-2</c:v>
                </c:pt>
                <c:pt idx="622">
                  <c:v>-3.6657084188911705E-2</c:v>
                </c:pt>
                <c:pt idx="623">
                  <c:v>-3.6657084188911705E-2</c:v>
                </c:pt>
                <c:pt idx="624">
                  <c:v>-3.6657084188911705E-2</c:v>
                </c:pt>
                <c:pt idx="625">
                  <c:v>-3.6657084188911705E-2</c:v>
                </c:pt>
                <c:pt idx="626">
                  <c:v>-3.6657084188911705E-2</c:v>
                </c:pt>
                <c:pt idx="627">
                  <c:v>-3.6657084188911705E-2</c:v>
                </c:pt>
                <c:pt idx="628">
                  <c:v>-3.6657084188911705E-2</c:v>
                </c:pt>
                <c:pt idx="629">
                  <c:v>-3.6657084188911705E-2</c:v>
                </c:pt>
                <c:pt idx="630">
                  <c:v>-3.6648870636550306E-2</c:v>
                </c:pt>
                <c:pt idx="631">
                  <c:v>-3.6640657084188913E-2</c:v>
                </c:pt>
                <c:pt idx="632">
                  <c:v>-3.6636550308008213E-2</c:v>
                </c:pt>
                <c:pt idx="633">
                  <c:v>-3.6632443531827513E-2</c:v>
                </c:pt>
                <c:pt idx="634">
                  <c:v>-3.662833675564682E-2</c:v>
                </c:pt>
                <c:pt idx="635">
                  <c:v>-3.662833675564682E-2</c:v>
                </c:pt>
                <c:pt idx="636">
                  <c:v>-3.662833675564682E-2</c:v>
                </c:pt>
                <c:pt idx="637">
                  <c:v>-3.662833675564682E-2</c:v>
                </c:pt>
                <c:pt idx="638">
                  <c:v>-3.6624229979466121E-2</c:v>
                </c:pt>
                <c:pt idx="639">
                  <c:v>-3.6607802874743328E-2</c:v>
                </c:pt>
                <c:pt idx="640">
                  <c:v>-3.6591375770020536E-2</c:v>
                </c:pt>
                <c:pt idx="641">
                  <c:v>-3.6574948665297743E-2</c:v>
                </c:pt>
                <c:pt idx="642">
                  <c:v>-3.6562628336755644E-2</c:v>
                </c:pt>
                <c:pt idx="643">
                  <c:v>-3.6558521560574951E-2</c:v>
                </c:pt>
                <c:pt idx="644">
                  <c:v>-3.6554414784394251E-2</c:v>
                </c:pt>
                <c:pt idx="645">
                  <c:v>-3.6546201232032852E-2</c:v>
                </c:pt>
                <c:pt idx="646">
                  <c:v>-3.6521560574948667E-2</c:v>
                </c:pt>
                <c:pt idx="647">
                  <c:v>-3.6492813141683775E-2</c:v>
                </c:pt>
                <c:pt idx="648">
                  <c:v>-3.646406570841889E-2</c:v>
                </c:pt>
                <c:pt idx="649">
                  <c:v>-3.6422997946611912E-2</c:v>
                </c:pt>
                <c:pt idx="650">
                  <c:v>-3.6394250513347021E-2</c:v>
                </c:pt>
                <c:pt idx="651">
                  <c:v>-3.6361396303901436E-2</c:v>
                </c:pt>
                <c:pt idx="652">
                  <c:v>-3.6295687885010267E-2</c:v>
                </c:pt>
                <c:pt idx="653">
                  <c:v>-3.6234086242299797E-2</c:v>
                </c:pt>
                <c:pt idx="654">
                  <c:v>-3.6164271047227928E-2</c:v>
                </c:pt>
                <c:pt idx="655">
                  <c:v>-3.5856262833675566E-2</c:v>
                </c:pt>
                <c:pt idx="656">
                  <c:v>-3.5704312114989735E-2</c:v>
                </c:pt>
                <c:pt idx="657">
                  <c:v>-3.5544147843942504E-2</c:v>
                </c:pt>
                <c:pt idx="658">
                  <c:v>-3.5404517453798766E-2</c:v>
                </c:pt>
                <c:pt idx="659">
                  <c:v>-3.5190965092402465E-2</c:v>
                </c:pt>
                <c:pt idx="660">
                  <c:v>-3.500616016427105E-2</c:v>
                </c:pt>
                <c:pt idx="661">
                  <c:v>-3.4866529774127311E-2</c:v>
                </c:pt>
                <c:pt idx="662">
                  <c:v>-3.4689938398357288E-2</c:v>
                </c:pt>
                <c:pt idx="663">
                  <c:v>-3.4509240246406572E-2</c:v>
                </c:pt>
                <c:pt idx="664">
                  <c:v>-3.4369609856262834E-2</c:v>
                </c:pt>
                <c:pt idx="665">
                  <c:v>-3.4193018480492811E-2</c:v>
                </c:pt>
                <c:pt idx="666">
                  <c:v>-3.404517453798768E-2</c:v>
                </c:pt>
                <c:pt idx="667">
                  <c:v>-3.3864476386036964E-2</c:v>
                </c:pt>
                <c:pt idx="668">
                  <c:v>-3.3724845995893225E-2</c:v>
                </c:pt>
                <c:pt idx="669">
                  <c:v>-3.3523613963039017E-2</c:v>
                </c:pt>
                <c:pt idx="670">
                  <c:v>-3.3433264887063656E-2</c:v>
                </c:pt>
                <c:pt idx="671">
                  <c:v>-3.3330595482546202E-2</c:v>
                </c:pt>
                <c:pt idx="672">
                  <c:v>-3.324435318275154E-2</c:v>
                </c:pt>
                <c:pt idx="673">
                  <c:v>-3.3158110882956879E-2</c:v>
                </c:pt>
                <c:pt idx="674">
                  <c:v>-3.3063655030800825E-2</c:v>
                </c:pt>
                <c:pt idx="675">
                  <c:v>-3.2956878850102671E-2</c:v>
                </c:pt>
                <c:pt idx="676">
                  <c:v>-3.2809034907597533E-2</c:v>
                </c:pt>
                <c:pt idx="677">
                  <c:v>-3.2685831622176593E-2</c:v>
                </c:pt>
                <c:pt idx="678">
                  <c:v>-3.2558521560574948E-2</c:v>
                </c:pt>
                <c:pt idx="679">
                  <c:v>-3.2279260780287478E-2</c:v>
                </c:pt>
                <c:pt idx="680">
                  <c:v>-3.2086242299794662E-2</c:v>
                </c:pt>
                <c:pt idx="681">
                  <c:v>-3.1921971252566732E-2</c:v>
                </c:pt>
                <c:pt idx="682">
                  <c:v>-3.1704312114989731E-2</c:v>
                </c:pt>
                <c:pt idx="683">
                  <c:v>-3.1519507186858316E-2</c:v>
                </c:pt>
                <c:pt idx="684">
                  <c:v>-3.1318275154004108E-2</c:v>
                </c:pt>
                <c:pt idx="685">
                  <c:v>-3.0969199178644765E-2</c:v>
                </c:pt>
                <c:pt idx="686">
                  <c:v>-3.0636550308008215E-2</c:v>
                </c:pt>
                <c:pt idx="687">
                  <c:v>-3.0353182751540041E-2</c:v>
                </c:pt>
                <c:pt idx="688">
                  <c:v>-3.0061601642710472E-2</c:v>
                </c:pt>
                <c:pt idx="689">
                  <c:v>-2.953182751540041E-2</c:v>
                </c:pt>
                <c:pt idx="690">
                  <c:v>-2.9145790554414783E-2</c:v>
                </c:pt>
                <c:pt idx="691">
                  <c:v>-2.8751540041067763E-2</c:v>
                </c:pt>
                <c:pt idx="692">
                  <c:v>-2.8451745379876797E-2</c:v>
                </c:pt>
                <c:pt idx="693">
                  <c:v>-2.8078028747433266E-2</c:v>
                </c:pt>
                <c:pt idx="694">
                  <c:v>-2.7798767967145789E-2</c:v>
                </c:pt>
                <c:pt idx="695">
                  <c:v>-2.7466119096509239E-2</c:v>
                </c:pt>
                <c:pt idx="696">
                  <c:v>-2.7203285420944558E-2</c:v>
                </c:pt>
                <c:pt idx="697">
                  <c:v>-2.6854209445585215E-2</c:v>
                </c:pt>
                <c:pt idx="698">
                  <c:v>-2.6632443531827515E-2</c:v>
                </c:pt>
                <c:pt idx="699">
                  <c:v>-2.6386036960985626E-2</c:v>
                </c:pt>
                <c:pt idx="700">
                  <c:v>-2.6184804928131418E-2</c:v>
                </c:pt>
                <c:pt idx="701">
                  <c:v>-2.5954825462012322E-2</c:v>
                </c:pt>
                <c:pt idx="702">
                  <c:v>-2.5712525667351129E-2</c:v>
                </c:pt>
                <c:pt idx="703">
                  <c:v>-2.5457905544147844E-2</c:v>
                </c:pt>
                <c:pt idx="704">
                  <c:v>-2.5182751540041067E-2</c:v>
                </c:pt>
                <c:pt idx="705">
                  <c:v>-2.4899383983572894E-2</c:v>
                </c:pt>
                <c:pt idx="706">
                  <c:v>-2.4665297741273101E-2</c:v>
                </c:pt>
                <c:pt idx="707">
                  <c:v>-2.4361396303901436E-2</c:v>
                </c:pt>
                <c:pt idx="708">
                  <c:v>-2.4127310061601643E-2</c:v>
                </c:pt>
                <c:pt idx="709">
                  <c:v>-2.3831622176591377E-2</c:v>
                </c:pt>
                <c:pt idx="710">
                  <c:v>-2.3597535934291581E-2</c:v>
                </c:pt>
                <c:pt idx="711">
                  <c:v>-2.3347022587268992E-2</c:v>
                </c:pt>
                <c:pt idx="712">
                  <c:v>-2.3022587268993838E-2</c:v>
                </c:pt>
                <c:pt idx="713">
                  <c:v>-2.2755646817248461E-2</c:v>
                </c:pt>
                <c:pt idx="714">
                  <c:v>-2.2431211498973307E-2</c:v>
                </c:pt>
                <c:pt idx="715">
                  <c:v>-2.2188911704312114E-2</c:v>
                </c:pt>
                <c:pt idx="716">
                  <c:v>-2.1950718685831622E-2</c:v>
                </c:pt>
                <c:pt idx="717">
                  <c:v>-2.164681724845996E-2</c:v>
                </c:pt>
                <c:pt idx="718">
                  <c:v>-2.1408624229979467E-2</c:v>
                </c:pt>
                <c:pt idx="719">
                  <c:v>-2.1166324435318275E-2</c:v>
                </c:pt>
                <c:pt idx="720">
                  <c:v>-2.0932238193018482E-2</c:v>
                </c:pt>
                <c:pt idx="721">
                  <c:v>-2.0640657084188913E-2</c:v>
                </c:pt>
                <c:pt idx="722">
                  <c:v>-1.9967145790554416E-2</c:v>
                </c:pt>
                <c:pt idx="723">
                  <c:v>-1.95523613963039E-2</c:v>
                </c:pt>
                <c:pt idx="724">
                  <c:v>-1.9034907597535934E-2</c:v>
                </c:pt>
                <c:pt idx="725">
                  <c:v>-1.8349075975359341E-2</c:v>
                </c:pt>
                <c:pt idx="726">
                  <c:v>-1.7934291581108829E-2</c:v>
                </c:pt>
                <c:pt idx="727">
                  <c:v>-1.7498973305954825E-2</c:v>
                </c:pt>
                <c:pt idx="728">
                  <c:v>-1.6866529774127309E-2</c:v>
                </c:pt>
                <c:pt idx="729">
                  <c:v>-1.6472279260780289E-2</c:v>
                </c:pt>
                <c:pt idx="730">
                  <c:v>-1.6147843942505135E-2</c:v>
                </c:pt>
                <c:pt idx="731">
                  <c:v>-1.5901437371663243E-2</c:v>
                </c:pt>
                <c:pt idx="732">
                  <c:v>-1.5601642710472279E-2</c:v>
                </c:pt>
                <c:pt idx="733">
                  <c:v>-1.5322381930184805E-2</c:v>
                </c:pt>
                <c:pt idx="734">
                  <c:v>-1.5051334702258726E-2</c:v>
                </c:pt>
                <c:pt idx="735">
                  <c:v>-1.4792607802874743E-2</c:v>
                </c:pt>
                <c:pt idx="736">
                  <c:v>-1.4484599589322382E-2</c:v>
                </c:pt>
                <c:pt idx="737">
                  <c:v>-1.4156057494866529E-2</c:v>
                </c:pt>
                <c:pt idx="738">
                  <c:v>-1.3815195071868583E-2</c:v>
                </c:pt>
                <c:pt idx="739">
                  <c:v>-1.3572895277207392E-2</c:v>
                </c:pt>
                <c:pt idx="740">
                  <c:v>-1.3260780287474332E-2</c:v>
                </c:pt>
                <c:pt idx="741">
                  <c:v>-1.3014373716632444E-2</c:v>
                </c:pt>
                <c:pt idx="742">
                  <c:v>-1.2780287474332649E-2</c:v>
                </c:pt>
                <c:pt idx="743">
                  <c:v>-1.248870636550308E-2</c:v>
                </c:pt>
                <c:pt idx="744">
                  <c:v>-1.2254620123203285E-2</c:v>
                </c:pt>
                <c:pt idx="745">
                  <c:v>-1.2016427104722793E-2</c:v>
                </c:pt>
                <c:pt idx="746">
                  <c:v>-1.17782340862423E-2</c:v>
                </c:pt>
                <c:pt idx="747">
                  <c:v>-1.1453798767967146E-2</c:v>
                </c:pt>
                <c:pt idx="748">
                  <c:v>-1.1252566735112936E-2</c:v>
                </c:pt>
                <c:pt idx="749">
                  <c:v>-1.1018480492813142E-2</c:v>
                </c:pt>
                <c:pt idx="750">
                  <c:v>-1.0755646817248461E-2</c:v>
                </c:pt>
                <c:pt idx="751">
                  <c:v>-1.0587268993839835E-2</c:v>
                </c:pt>
                <c:pt idx="752">
                  <c:v>-1.042299794661191E-2</c:v>
                </c:pt>
                <c:pt idx="753">
                  <c:v>-1.0262833675564681E-2</c:v>
                </c:pt>
                <c:pt idx="754">
                  <c:v>-1.0086242299794662E-2</c:v>
                </c:pt>
                <c:pt idx="755">
                  <c:v>-9.9425051334702252E-3</c:v>
                </c:pt>
                <c:pt idx="756">
                  <c:v>-9.7618069815195076E-3</c:v>
                </c:pt>
                <c:pt idx="757">
                  <c:v>-9.6221765913757692E-3</c:v>
                </c:pt>
                <c:pt idx="758">
                  <c:v>-9.4332648870636554E-3</c:v>
                </c:pt>
                <c:pt idx="759">
                  <c:v>-9.1498973305954821E-3</c:v>
                </c:pt>
                <c:pt idx="760">
                  <c:v>-8.9199178644763857E-3</c:v>
                </c:pt>
                <c:pt idx="761">
                  <c:v>-8.7104722792607798E-3</c:v>
                </c:pt>
                <c:pt idx="762">
                  <c:v>-8.308008213552362E-3</c:v>
                </c:pt>
                <c:pt idx="763">
                  <c:v>-8.0657084188911696E-3</c:v>
                </c:pt>
                <c:pt idx="764">
                  <c:v>-7.7700205338809038E-3</c:v>
                </c:pt>
                <c:pt idx="765">
                  <c:v>-7.5400410677618074E-3</c:v>
                </c:pt>
                <c:pt idx="766">
                  <c:v>-7.2443531827515398E-3</c:v>
                </c:pt>
                <c:pt idx="767">
                  <c:v>-7.0020533880903492E-3</c:v>
                </c:pt>
                <c:pt idx="768">
                  <c:v>-6.7679671457905547E-3</c:v>
                </c:pt>
                <c:pt idx="769">
                  <c:v>-6.4229979466119093E-3</c:v>
                </c:pt>
                <c:pt idx="770">
                  <c:v>-6.151950718685832E-3</c:v>
                </c:pt>
                <c:pt idx="771">
                  <c:v>-5.8809034907597538E-3</c:v>
                </c:pt>
                <c:pt idx="772">
                  <c:v>-5.6550308008213555E-3</c:v>
                </c:pt>
                <c:pt idx="773">
                  <c:v>-5.5030800821355237E-3</c:v>
                </c:pt>
                <c:pt idx="774">
                  <c:v>-5.314168377823409E-3</c:v>
                </c:pt>
                <c:pt idx="775">
                  <c:v>-5.1252566735112935E-3</c:v>
                </c:pt>
                <c:pt idx="776">
                  <c:v>-5.0349075975359347E-3</c:v>
                </c:pt>
                <c:pt idx="777">
                  <c:v>-4.9322381930184808E-3</c:v>
                </c:pt>
                <c:pt idx="778">
                  <c:v>-4.8213552361396307E-3</c:v>
                </c:pt>
                <c:pt idx="779">
                  <c:v>-4.7268993839835729E-3</c:v>
                </c:pt>
                <c:pt idx="780">
                  <c:v>-4.6611909650924026E-3</c:v>
                </c:pt>
                <c:pt idx="781">
                  <c:v>-4.5749486652977411E-3</c:v>
                </c:pt>
                <c:pt idx="782">
                  <c:v>-4.517453798767967E-3</c:v>
                </c:pt>
                <c:pt idx="783">
                  <c:v>-4.4804928131416842E-3</c:v>
                </c:pt>
                <c:pt idx="784">
                  <c:v>-4.4106776180698149E-3</c:v>
                </c:pt>
                <c:pt idx="785">
                  <c:v>-4.3285420944558523E-3</c:v>
                </c:pt>
                <c:pt idx="786">
                  <c:v>-4.2422997946611907E-3</c:v>
                </c:pt>
                <c:pt idx="787">
                  <c:v>-4.15605749486653E-3</c:v>
                </c:pt>
                <c:pt idx="788">
                  <c:v>-4.0000000000000001E-3</c:v>
                </c:pt>
                <c:pt idx="789">
                  <c:v>-3.8726899383983572E-3</c:v>
                </c:pt>
                <c:pt idx="790">
                  <c:v>-3.7084188911704311E-3</c:v>
                </c:pt>
                <c:pt idx="791">
                  <c:v>-3.5687885010266939E-3</c:v>
                </c:pt>
                <c:pt idx="792">
                  <c:v>-3.4250513347022587E-3</c:v>
                </c:pt>
                <c:pt idx="793">
                  <c:v>-3.2320328542094455E-3</c:v>
                </c:pt>
                <c:pt idx="794">
                  <c:v>-3.0595482546201232E-3</c:v>
                </c:pt>
                <c:pt idx="795">
                  <c:v>-2.8870636550308009E-3</c:v>
                </c:pt>
                <c:pt idx="796">
                  <c:v>-2.7186858316221767E-3</c:v>
                </c:pt>
                <c:pt idx="797">
                  <c:v>-2.4845995893223818E-3</c:v>
                </c:pt>
                <c:pt idx="798">
                  <c:v>-2.3367556468172485E-3</c:v>
                </c:pt>
                <c:pt idx="799">
                  <c:v>-2.184804928131417E-3</c:v>
                </c:pt>
                <c:pt idx="800">
                  <c:v>-1.9383983572895276E-3</c:v>
                </c:pt>
                <c:pt idx="801">
                  <c:v>-1.7823408624229979E-3</c:v>
                </c:pt>
                <c:pt idx="802">
                  <c:v>-1.6714579055441478E-3</c:v>
                </c:pt>
                <c:pt idx="803">
                  <c:v>-1.4496919917864476E-3</c:v>
                </c:pt>
                <c:pt idx="804">
                  <c:v>-1.3634496919917864E-3</c:v>
                </c:pt>
                <c:pt idx="805">
                  <c:v>-1.0595482546201232E-3</c:v>
                </c:pt>
                <c:pt idx="806">
                  <c:v>-9.2813141683778229E-4</c:v>
                </c:pt>
                <c:pt idx="807">
                  <c:v>-7.5975359342915808E-4</c:v>
                </c:pt>
                <c:pt idx="808">
                  <c:v>-6.6119096509240245E-4</c:v>
                </c:pt>
                <c:pt idx="809">
                  <c:v>-5.6673511293634502E-4</c:v>
                </c:pt>
                <c:pt idx="810">
                  <c:v>-5.174537987679671E-4</c:v>
                </c:pt>
                <c:pt idx="811">
                  <c:v>-4.4353182751540043E-4</c:v>
                </c:pt>
                <c:pt idx="812">
                  <c:v>-3.737166324435318E-4</c:v>
                </c:pt>
                <c:pt idx="813">
                  <c:v>-3.2032854209445585E-4</c:v>
                </c:pt>
                <c:pt idx="814">
                  <c:v>-2.7515400410677617E-4</c:v>
                </c:pt>
                <c:pt idx="815">
                  <c:v>-2.299794661190965E-4</c:v>
                </c:pt>
                <c:pt idx="816">
                  <c:v>-2.0944558521560574E-4</c:v>
                </c:pt>
                <c:pt idx="817">
                  <c:v>-1.9712525667351128E-4</c:v>
                </c:pt>
                <c:pt idx="818">
                  <c:v>-1.6427104722792606E-4</c:v>
                </c:pt>
                <c:pt idx="819">
                  <c:v>-1.1498973305954825E-4</c:v>
                </c:pt>
                <c:pt idx="820">
                  <c:v>-9.4455852156057499E-5</c:v>
                </c:pt>
                <c:pt idx="821">
                  <c:v>-7.3921971252566735E-5</c:v>
                </c:pt>
                <c:pt idx="822">
                  <c:v>-6.1601642710472281E-5</c:v>
                </c:pt>
                <c:pt idx="823">
                  <c:v>-5.7494866529774125E-5</c:v>
                </c:pt>
                <c:pt idx="824">
                  <c:v>-4.9281314168377821E-5</c:v>
                </c:pt>
                <c:pt idx="825">
                  <c:v>-3.2854209445585218E-5</c:v>
                </c:pt>
                <c:pt idx="826">
                  <c:v>-1.6427104722792609E-5</c:v>
                </c:pt>
                <c:pt idx="827">
                  <c:v>8.2135523613963046E-6</c:v>
                </c:pt>
                <c:pt idx="828">
                  <c:v>2.464065708418891E-5</c:v>
                </c:pt>
                <c:pt idx="829">
                  <c:v>2.8747433264887063E-5</c:v>
                </c:pt>
                <c:pt idx="830">
                  <c:v>2.8747433264887063E-5</c:v>
                </c:pt>
                <c:pt idx="831">
                  <c:v>5.3388090349075976E-5</c:v>
                </c:pt>
                <c:pt idx="832">
                  <c:v>8.6242299794661188E-5</c:v>
                </c:pt>
                <c:pt idx="833">
                  <c:v>1.1088295687885011E-4</c:v>
                </c:pt>
                <c:pt idx="834">
                  <c:v>1.5195071868583161E-4</c:v>
                </c:pt>
                <c:pt idx="835">
                  <c:v>1.8069815195071869E-4</c:v>
                </c:pt>
                <c:pt idx="836">
                  <c:v>2.0944558521560574E-4</c:v>
                </c:pt>
                <c:pt idx="837">
                  <c:v>2.3408624229979467E-4</c:v>
                </c:pt>
                <c:pt idx="838">
                  <c:v>2.9568788501026694E-4</c:v>
                </c:pt>
                <c:pt idx="839">
                  <c:v>3.6550308008213552E-4</c:v>
                </c:pt>
                <c:pt idx="840">
                  <c:v>4.3942505133470224E-4</c:v>
                </c:pt>
                <c:pt idx="841">
                  <c:v>6.0369609856262836E-4</c:v>
                </c:pt>
                <c:pt idx="842">
                  <c:v>7.1457905544147847E-4</c:v>
                </c:pt>
                <c:pt idx="843">
                  <c:v>8.2135523613963038E-4</c:v>
                </c:pt>
                <c:pt idx="844">
                  <c:v>9.5277207392197125E-4</c:v>
                </c:pt>
                <c:pt idx="845">
                  <c:v>1.051334702258727E-3</c:v>
                </c:pt>
                <c:pt idx="846">
                  <c:v>1.1498973305954826E-3</c:v>
                </c:pt>
                <c:pt idx="847">
                  <c:v>1.2443531827515399E-3</c:v>
                </c:pt>
                <c:pt idx="848">
                  <c:v>1.3429158110882958E-3</c:v>
                </c:pt>
                <c:pt idx="849">
                  <c:v>1.4127310061601644E-3</c:v>
                </c:pt>
                <c:pt idx="850">
                  <c:v>1.4743326488706365E-3</c:v>
                </c:pt>
                <c:pt idx="851">
                  <c:v>1.5236139630390145E-3</c:v>
                </c:pt>
                <c:pt idx="852">
                  <c:v>1.564681724845996E-3</c:v>
                </c:pt>
                <c:pt idx="853">
                  <c:v>1.593429158110883E-3</c:v>
                </c:pt>
                <c:pt idx="854">
                  <c:v>1.6139630390143737E-3</c:v>
                </c:pt>
                <c:pt idx="855">
                  <c:v>1.6303901437371663E-3</c:v>
                </c:pt>
                <c:pt idx="856">
                  <c:v>1.6386036960985627E-3</c:v>
                </c:pt>
                <c:pt idx="857">
                  <c:v>1.6386036960985627E-3</c:v>
                </c:pt>
                <c:pt idx="858">
                  <c:v>1.6386036960985627E-3</c:v>
                </c:pt>
                <c:pt idx="859">
                  <c:v>1.6386036960985627E-3</c:v>
                </c:pt>
                <c:pt idx="860">
                  <c:v>1.6468172484599588E-3</c:v>
                </c:pt>
                <c:pt idx="861">
                  <c:v>1.6591375770020533E-3</c:v>
                </c:pt>
                <c:pt idx="862">
                  <c:v>1.6714579055441478E-3</c:v>
                </c:pt>
                <c:pt idx="863">
                  <c:v>1.6878850102669404E-3</c:v>
                </c:pt>
                <c:pt idx="864">
                  <c:v>1.7043121149897332E-3</c:v>
                </c:pt>
                <c:pt idx="865">
                  <c:v>1.7125256673511293E-3</c:v>
                </c:pt>
                <c:pt idx="866">
                  <c:v>1.7207392197125257E-3</c:v>
                </c:pt>
                <c:pt idx="867">
                  <c:v>1.7248459958932238E-3</c:v>
                </c:pt>
                <c:pt idx="868">
                  <c:v>1.7289527720739219E-3</c:v>
                </c:pt>
                <c:pt idx="869">
                  <c:v>1.7289527720739219E-3</c:v>
                </c:pt>
                <c:pt idx="870">
                  <c:v>1.7289527720739219E-3</c:v>
                </c:pt>
                <c:pt idx="871">
                  <c:v>1.7289527720739219E-3</c:v>
                </c:pt>
                <c:pt idx="872">
                  <c:v>1.7330595482546202E-3</c:v>
                </c:pt>
                <c:pt idx="873">
                  <c:v>1.7453798767967147E-3</c:v>
                </c:pt>
                <c:pt idx="874">
                  <c:v>1.7700205338809034E-3</c:v>
                </c:pt>
                <c:pt idx="875">
                  <c:v>1.7905544147843943E-3</c:v>
                </c:pt>
                <c:pt idx="876">
                  <c:v>1.811088295687885E-3</c:v>
                </c:pt>
                <c:pt idx="877">
                  <c:v>1.8357289527720739E-3</c:v>
                </c:pt>
                <c:pt idx="878">
                  <c:v>1.8603696098562629E-3</c:v>
                </c:pt>
                <c:pt idx="879">
                  <c:v>1.8850102669404518E-3</c:v>
                </c:pt>
                <c:pt idx="880">
                  <c:v>1.9055441478439425E-3</c:v>
                </c:pt>
                <c:pt idx="881">
                  <c:v>1.9260780287474332E-3</c:v>
                </c:pt>
                <c:pt idx="882">
                  <c:v>1.9507186858316221E-3</c:v>
                </c:pt>
                <c:pt idx="883">
                  <c:v>1.9589322381930183E-3</c:v>
                </c:pt>
                <c:pt idx="884">
                  <c:v>1.9753593429158111E-3</c:v>
                </c:pt>
                <c:pt idx="885">
                  <c:v>1.9835728952772073E-3</c:v>
                </c:pt>
                <c:pt idx="886">
                  <c:v>1.9876796714579053E-3</c:v>
                </c:pt>
                <c:pt idx="887">
                  <c:v>1.9917864476386039E-3</c:v>
                </c:pt>
                <c:pt idx="888">
                  <c:v>1.9917864476386039E-3</c:v>
                </c:pt>
                <c:pt idx="889">
                  <c:v>1.9917864476386039E-3</c:v>
                </c:pt>
                <c:pt idx="890">
                  <c:v>1.9917864476386039E-3</c:v>
                </c:pt>
                <c:pt idx="891">
                  <c:v>1.9917864476386039E-3</c:v>
                </c:pt>
                <c:pt idx="892">
                  <c:v>1.9917864476386039E-3</c:v>
                </c:pt>
                <c:pt idx="893">
                  <c:v>1.9917864476386039E-3</c:v>
                </c:pt>
                <c:pt idx="894">
                  <c:v>1.995893223819302E-3</c:v>
                </c:pt>
                <c:pt idx="895">
                  <c:v>2.0041067761806981E-3</c:v>
                </c:pt>
                <c:pt idx="896">
                  <c:v>2.0123203285420943E-3</c:v>
                </c:pt>
                <c:pt idx="897">
                  <c:v>2.024640657084189E-3</c:v>
                </c:pt>
                <c:pt idx="898">
                  <c:v>2.049281314168378E-3</c:v>
                </c:pt>
                <c:pt idx="899">
                  <c:v>2.0657084188911703E-3</c:v>
                </c:pt>
                <c:pt idx="900">
                  <c:v>2.0821355236139631E-3</c:v>
                </c:pt>
                <c:pt idx="901">
                  <c:v>2.0985626283367555E-3</c:v>
                </c:pt>
                <c:pt idx="902">
                  <c:v>2.131416837782341E-3</c:v>
                </c:pt>
                <c:pt idx="903">
                  <c:v>2.1601642710472281E-3</c:v>
                </c:pt>
                <c:pt idx="904">
                  <c:v>2.1889117043121151E-3</c:v>
                </c:pt>
                <c:pt idx="905">
                  <c:v>2.2381930184804926E-3</c:v>
                </c:pt>
                <c:pt idx="906">
                  <c:v>2.3080082135523614E-3</c:v>
                </c:pt>
                <c:pt idx="907">
                  <c:v>2.3860369609856264E-3</c:v>
                </c:pt>
                <c:pt idx="908">
                  <c:v>2.4435318275154005E-3</c:v>
                </c:pt>
                <c:pt idx="909">
                  <c:v>2.5174537987679674E-3</c:v>
                </c:pt>
                <c:pt idx="910">
                  <c:v>2.5585215605749487E-3</c:v>
                </c:pt>
                <c:pt idx="911">
                  <c:v>2.5954825462012319E-3</c:v>
                </c:pt>
                <c:pt idx="912">
                  <c:v>2.6406570841889117E-3</c:v>
                </c:pt>
                <c:pt idx="913">
                  <c:v>2.677618069815195E-3</c:v>
                </c:pt>
                <c:pt idx="914">
                  <c:v>2.706365503080082E-3</c:v>
                </c:pt>
                <c:pt idx="915">
                  <c:v>2.7392197125256671E-3</c:v>
                </c:pt>
                <c:pt idx="916">
                  <c:v>2.7638603696098561E-3</c:v>
                </c:pt>
                <c:pt idx="917">
                  <c:v>2.7802874743326489E-3</c:v>
                </c:pt>
                <c:pt idx="918">
                  <c:v>2.7967145790554417E-3</c:v>
                </c:pt>
                <c:pt idx="919">
                  <c:v>2.8049281314168379E-3</c:v>
                </c:pt>
                <c:pt idx="920">
                  <c:v>2.813141683778234E-3</c:v>
                </c:pt>
                <c:pt idx="921">
                  <c:v>2.8172484599589321E-3</c:v>
                </c:pt>
                <c:pt idx="922">
                  <c:v>2.8213552361396302E-3</c:v>
                </c:pt>
                <c:pt idx="923">
                  <c:v>2.8254620123203287E-3</c:v>
                </c:pt>
                <c:pt idx="924">
                  <c:v>2.8254620123203287E-3</c:v>
                </c:pt>
                <c:pt idx="925">
                  <c:v>2.8254620123203287E-3</c:v>
                </c:pt>
                <c:pt idx="926">
                  <c:v>2.8254620123203287E-3</c:v>
                </c:pt>
                <c:pt idx="927">
                  <c:v>2.8254620123203287E-3</c:v>
                </c:pt>
                <c:pt idx="928">
                  <c:v>2.8254620123203287E-3</c:v>
                </c:pt>
                <c:pt idx="929">
                  <c:v>2.8254620123203287E-3</c:v>
                </c:pt>
                <c:pt idx="930">
                  <c:v>2.8295687885010268E-3</c:v>
                </c:pt>
                <c:pt idx="931">
                  <c:v>2.8459958932238192E-3</c:v>
                </c:pt>
                <c:pt idx="932">
                  <c:v>2.8624229979466119E-3</c:v>
                </c:pt>
                <c:pt idx="933">
                  <c:v>2.8870636550308009E-3</c:v>
                </c:pt>
                <c:pt idx="934">
                  <c:v>2.919917864476386E-3</c:v>
                </c:pt>
                <c:pt idx="935">
                  <c:v>2.9527720739219712E-3</c:v>
                </c:pt>
                <c:pt idx="936">
                  <c:v>2.9815195071868582E-3</c:v>
                </c:pt>
                <c:pt idx="937">
                  <c:v>3.0102669404517453E-3</c:v>
                </c:pt>
                <c:pt idx="938">
                  <c:v>3.0390143737166323E-3</c:v>
                </c:pt>
                <c:pt idx="939">
                  <c:v>3.0718685831622175E-3</c:v>
                </c:pt>
                <c:pt idx="940">
                  <c:v>3.0841889117043122E-3</c:v>
                </c:pt>
                <c:pt idx="941">
                  <c:v>3.0841889117043122E-3</c:v>
                </c:pt>
                <c:pt idx="942">
                  <c:v>3.0841889117043122E-3</c:v>
                </c:pt>
                <c:pt idx="943">
                  <c:v>3.0841889117043122E-3</c:v>
                </c:pt>
                <c:pt idx="944">
                  <c:v>3.0882956878850103E-3</c:v>
                </c:pt>
                <c:pt idx="945">
                  <c:v>3.104722792607803E-3</c:v>
                </c:pt>
                <c:pt idx="946">
                  <c:v>3.1252566735112935E-3</c:v>
                </c:pt>
                <c:pt idx="947">
                  <c:v>3.1498973305954824E-3</c:v>
                </c:pt>
                <c:pt idx="948">
                  <c:v>3.1827515400410676E-3</c:v>
                </c:pt>
                <c:pt idx="949">
                  <c:v>3.2238193018480493E-3</c:v>
                </c:pt>
                <c:pt idx="950">
                  <c:v>3.2772073921971253E-3</c:v>
                </c:pt>
                <c:pt idx="951">
                  <c:v>3.3223819301848047E-3</c:v>
                </c:pt>
                <c:pt idx="952">
                  <c:v>3.3839835728952774E-3</c:v>
                </c:pt>
                <c:pt idx="953">
                  <c:v>3.4250513347022587E-3</c:v>
                </c:pt>
                <c:pt idx="954">
                  <c:v>3.4496919917864476E-3</c:v>
                </c:pt>
                <c:pt idx="955">
                  <c:v>3.4661190965092404E-3</c:v>
                </c:pt>
                <c:pt idx="956">
                  <c:v>3.4784394250513347E-3</c:v>
                </c:pt>
                <c:pt idx="957">
                  <c:v>3.4825462012320328E-3</c:v>
                </c:pt>
                <c:pt idx="958">
                  <c:v>3.4866529774127309E-3</c:v>
                </c:pt>
                <c:pt idx="959">
                  <c:v>3.4866529774127309E-3</c:v>
                </c:pt>
                <c:pt idx="960">
                  <c:v>3.4866529774127309E-3</c:v>
                </c:pt>
                <c:pt idx="961">
                  <c:v>3.4907597535934294E-3</c:v>
                </c:pt>
                <c:pt idx="962">
                  <c:v>3.4989733059548256E-3</c:v>
                </c:pt>
                <c:pt idx="963">
                  <c:v>3.5236139630390145E-3</c:v>
                </c:pt>
                <c:pt idx="964">
                  <c:v>3.5523613963039016E-3</c:v>
                </c:pt>
                <c:pt idx="965">
                  <c:v>3.597535934291581E-3</c:v>
                </c:pt>
                <c:pt idx="966">
                  <c:v>3.6591375770020536E-3</c:v>
                </c:pt>
                <c:pt idx="967">
                  <c:v>3.6837782340862421E-3</c:v>
                </c:pt>
                <c:pt idx="968">
                  <c:v>3.6919917864476387E-3</c:v>
                </c:pt>
                <c:pt idx="969">
                  <c:v>3.6960985626283368E-3</c:v>
                </c:pt>
                <c:pt idx="970">
                  <c:v>3.6960985626283368E-3</c:v>
                </c:pt>
                <c:pt idx="971">
                  <c:v>3.6960985626283368E-3</c:v>
                </c:pt>
                <c:pt idx="972">
                  <c:v>3.704312114989733E-3</c:v>
                </c:pt>
                <c:pt idx="973">
                  <c:v>3.7207392197125258E-3</c:v>
                </c:pt>
                <c:pt idx="974">
                  <c:v>3.7371663244353181E-3</c:v>
                </c:pt>
                <c:pt idx="975">
                  <c:v>3.7741273100616018E-3</c:v>
                </c:pt>
                <c:pt idx="976">
                  <c:v>3.8234086242299793E-3</c:v>
                </c:pt>
                <c:pt idx="977">
                  <c:v>3.8603696098562629E-3</c:v>
                </c:pt>
                <c:pt idx="978">
                  <c:v>3.9548254620123202E-3</c:v>
                </c:pt>
                <c:pt idx="979">
                  <c:v>4.0123203285420943E-3</c:v>
                </c:pt>
                <c:pt idx="980">
                  <c:v>4.0574948665297742E-3</c:v>
                </c:pt>
                <c:pt idx="981">
                  <c:v>4.102669404517454E-3</c:v>
                </c:pt>
                <c:pt idx="982">
                  <c:v>4.1437371663244349E-3</c:v>
                </c:pt>
                <c:pt idx="983">
                  <c:v>4.1765913757700205E-3</c:v>
                </c:pt>
                <c:pt idx="984">
                  <c:v>4.2135523613963041E-3</c:v>
                </c:pt>
                <c:pt idx="985">
                  <c:v>4.2833675564681725E-3</c:v>
                </c:pt>
                <c:pt idx="986">
                  <c:v>4.3244353182751542E-3</c:v>
                </c:pt>
                <c:pt idx="987">
                  <c:v>4.3696098562628341E-3</c:v>
                </c:pt>
                <c:pt idx="988">
                  <c:v>4.4188911704312111E-3</c:v>
                </c:pt>
                <c:pt idx="989">
                  <c:v>4.4887063655030804E-3</c:v>
                </c:pt>
                <c:pt idx="990">
                  <c:v>4.5462012320328545E-3</c:v>
                </c:pt>
                <c:pt idx="991">
                  <c:v>4.6078028747433266E-3</c:v>
                </c:pt>
                <c:pt idx="992">
                  <c:v>4.6694045174537988E-3</c:v>
                </c:pt>
                <c:pt idx="993">
                  <c:v>4.7268993839835729E-3</c:v>
                </c:pt>
                <c:pt idx="994">
                  <c:v>4.7761806981519508E-3</c:v>
                </c:pt>
                <c:pt idx="995">
                  <c:v>4.7967145790554413E-3</c:v>
                </c:pt>
                <c:pt idx="996">
                  <c:v>4.8172484599589326E-3</c:v>
                </c:pt>
                <c:pt idx="997">
                  <c:v>4.8295687885010269E-3</c:v>
                </c:pt>
                <c:pt idx="998">
                  <c:v>4.8418891170431211E-3</c:v>
                </c:pt>
                <c:pt idx="999">
                  <c:v>4.8418891170431211E-3</c:v>
                </c:pt>
                <c:pt idx="1000">
                  <c:v>4.8418891170431211E-3</c:v>
                </c:pt>
                <c:pt idx="1001">
                  <c:v>4.8418891170431211E-3</c:v>
                </c:pt>
                <c:pt idx="1002">
                  <c:v>4.8459958932238192E-3</c:v>
                </c:pt>
                <c:pt idx="1003">
                  <c:v>4.8459958932238192E-3</c:v>
                </c:pt>
                <c:pt idx="1004">
                  <c:v>4.8459958932238192E-3</c:v>
                </c:pt>
                <c:pt idx="1005">
                  <c:v>4.8583162217659135E-3</c:v>
                </c:pt>
                <c:pt idx="1006">
                  <c:v>4.8788501026694048E-3</c:v>
                </c:pt>
                <c:pt idx="1007">
                  <c:v>4.9117043121149895E-3</c:v>
                </c:pt>
                <c:pt idx="1008">
                  <c:v>4.9486652977412731E-3</c:v>
                </c:pt>
                <c:pt idx="1009">
                  <c:v>4.9979466119096511E-3</c:v>
                </c:pt>
                <c:pt idx="1010">
                  <c:v>5.0513347022587271E-3</c:v>
                </c:pt>
                <c:pt idx="1011">
                  <c:v>5.1047227926078031E-3</c:v>
                </c:pt>
                <c:pt idx="1012">
                  <c:v>5.1457905544147848E-3</c:v>
                </c:pt>
                <c:pt idx="1013">
                  <c:v>5.1909650924024638E-3</c:v>
                </c:pt>
                <c:pt idx="1014">
                  <c:v>5.2156057494866532E-3</c:v>
                </c:pt>
                <c:pt idx="1015">
                  <c:v>5.2279260780287475E-3</c:v>
                </c:pt>
                <c:pt idx="1016">
                  <c:v>5.2279260780287475E-3</c:v>
                </c:pt>
                <c:pt idx="1017">
                  <c:v>5.2320328542094455E-3</c:v>
                </c:pt>
                <c:pt idx="1018">
                  <c:v>5.2320328542094455E-3</c:v>
                </c:pt>
                <c:pt idx="1019">
                  <c:v>5.2320328542094455E-3</c:v>
                </c:pt>
                <c:pt idx="1020">
                  <c:v>5.2320328542094455E-3</c:v>
                </c:pt>
                <c:pt idx="1021">
                  <c:v>5.2320328542094455E-3</c:v>
                </c:pt>
                <c:pt idx="1022">
                  <c:v>5.2320328542094455E-3</c:v>
                </c:pt>
                <c:pt idx="1023">
                  <c:v>5.2320328542094455E-3</c:v>
                </c:pt>
                <c:pt idx="1024">
                  <c:v>5.2320328542094455E-3</c:v>
                </c:pt>
                <c:pt idx="1025">
                  <c:v>5.2320328542094455E-3</c:v>
                </c:pt>
                <c:pt idx="1026">
                  <c:v>5.2402464065708417E-3</c:v>
                </c:pt>
                <c:pt idx="1027">
                  <c:v>5.252566735112936E-3</c:v>
                </c:pt>
                <c:pt idx="1028">
                  <c:v>5.2731006160164273E-3</c:v>
                </c:pt>
                <c:pt idx="1029">
                  <c:v>5.2977412731006158E-3</c:v>
                </c:pt>
                <c:pt idx="1030">
                  <c:v>5.3264887063655033E-3</c:v>
                </c:pt>
                <c:pt idx="1031">
                  <c:v>5.3552361396303899E-3</c:v>
                </c:pt>
                <c:pt idx="1032">
                  <c:v>5.3675564681724842E-3</c:v>
                </c:pt>
                <c:pt idx="1033">
                  <c:v>5.3675564681724842E-3</c:v>
                </c:pt>
                <c:pt idx="1034">
                  <c:v>5.3675564681724842E-3</c:v>
                </c:pt>
                <c:pt idx="1035">
                  <c:v>5.3675564681724842E-3</c:v>
                </c:pt>
                <c:pt idx="1036">
                  <c:v>5.3675564681724842E-3</c:v>
                </c:pt>
                <c:pt idx="1037">
                  <c:v>5.3716632443531831E-3</c:v>
                </c:pt>
                <c:pt idx="1038">
                  <c:v>5.3798767967145793E-3</c:v>
                </c:pt>
                <c:pt idx="1039">
                  <c:v>5.3880903490759755E-3</c:v>
                </c:pt>
                <c:pt idx="1040">
                  <c:v>5.3963039014373717E-3</c:v>
                </c:pt>
                <c:pt idx="1041">
                  <c:v>5.4045174537987678E-3</c:v>
                </c:pt>
                <c:pt idx="1042">
                  <c:v>5.4086242299794659E-3</c:v>
                </c:pt>
                <c:pt idx="1043">
                  <c:v>5.412731006160164E-3</c:v>
                </c:pt>
                <c:pt idx="1044">
                  <c:v>5.412731006160164E-3</c:v>
                </c:pt>
                <c:pt idx="1045">
                  <c:v>5.4168377823408621E-3</c:v>
                </c:pt>
                <c:pt idx="1046">
                  <c:v>5.4209445585215602E-3</c:v>
                </c:pt>
                <c:pt idx="1047">
                  <c:v>5.4209445585215602E-3</c:v>
                </c:pt>
                <c:pt idx="1048">
                  <c:v>5.4209445585215602E-3</c:v>
                </c:pt>
                <c:pt idx="1049">
                  <c:v>5.4250513347022591E-3</c:v>
                </c:pt>
                <c:pt idx="1050">
                  <c:v>5.4250513347022591E-3</c:v>
                </c:pt>
                <c:pt idx="1051">
                  <c:v>5.4250513347022591E-3</c:v>
                </c:pt>
                <c:pt idx="1052">
                  <c:v>5.4250513347022591E-3</c:v>
                </c:pt>
                <c:pt idx="1053">
                  <c:v>5.4250513347022591E-3</c:v>
                </c:pt>
                <c:pt idx="1054">
                  <c:v>5.4250513347022591E-3</c:v>
                </c:pt>
                <c:pt idx="1055">
                  <c:v>5.4250513347022591E-3</c:v>
                </c:pt>
                <c:pt idx="1056">
                  <c:v>5.4250513347022591E-3</c:v>
                </c:pt>
                <c:pt idx="1057">
                  <c:v>5.4250513347022591E-3</c:v>
                </c:pt>
                <c:pt idx="1058">
                  <c:v>5.4250513347022591E-3</c:v>
                </c:pt>
                <c:pt idx="1059">
                  <c:v>5.4291581108829572E-3</c:v>
                </c:pt>
                <c:pt idx="1060">
                  <c:v>5.4291581108829572E-3</c:v>
                </c:pt>
                <c:pt idx="1061">
                  <c:v>5.4291581108829572E-3</c:v>
                </c:pt>
                <c:pt idx="1062">
                  <c:v>5.4291581108829572E-3</c:v>
                </c:pt>
                <c:pt idx="1063">
                  <c:v>5.4291581108829572E-3</c:v>
                </c:pt>
                <c:pt idx="1064">
                  <c:v>5.4291581108829572E-3</c:v>
                </c:pt>
                <c:pt idx="1065">
                  <c:v>5.4291581108829572E-3</c:v>
                </c:pt>
                <c:pt idx="1066">
                  <c:v>5.4291581108829572E-3</c:v>
                </c:pt>
                <c:pt idx="1067">
                  <c:v>5.4291581108829572E-3</c:v>
                </c:pt>
                <c:pt idx="1068">
                  <c:v>5.4291581108829572E-3</c:v>
                </c:pt>
                <c:pt idx="1069">
                  <c:v>5.4291581108829572E-3</c:v>
                </c:pt>
                <c:pt idx="1070">
                  <c:v>5.4291581108829572E-3</c:v>
                </c:pt>
                <c:pt idx="1071">
                  <c:v>5.4291581108829572E-3</c:v>
                </c:pt>
                <c:pt idx="1072">
                  <c:v>5.4291581108829572E-3</c:v>
                </c:pt>
                <c:pt idx="1073">
                  <c:v>5.4291581108829572E-3</c:v>
                </c:pt>
                <c:pt idx="1074">
                  <c:v>5.4291581108829572E-3</c:v>
                </c:pt>
                <c:pt idx="1075">
                  <c:v>5.4291581108829572E-3</c:v>
                </c:pt>
                <c:pt idx="1076">
                  <c:v>5.4291581108829572E-3</c:v>
                </c:pt>
                <c:pt idx="1077">
                  <c:v>5.4291581108829572E-3</c:v>
                </c:pt>
                <c:pt idx="1078">
                  <c:v>5.4291581108829572E-3</c:v>
                </c:pt>
                <c:pt idx="1079">
                  <c:v>5.4291581108829572E-3</c:v>
                </c:pt>
                <c:pt idx="1080">
                  <c:v>5.4291581108829572E-3</c:v>
                </c:pt>
                <c:pt idx="1081">
                  <c:v>5.4291581108829572E-3</c:v>
                </c:pt>
                <c:pt idx="1082">
                  <c:v>5.4291581108829572E-3</c:v>
                </c:pt>
                <c:pt idx="1083">
                  <c:v>5.4291581108829572E-3</c:v>
                </c:pt>
                <c:pt idx="1084">
                  <c:v>5.4291581108829572E-3</c:v>
                </c:pt>
                <c:pt idx="1085">
                  <c:v>5.4291581108829572E-3</c:v>
                </c:pt>
                <c:pt idx="1086">
                  <c:v>5.4291581108829572E-3</c:v>
                </c:pt>
                <c:pt idx="1087">
                  <c:v>5.4291581108829572E-3</c:v>
                </c:pt>
                <c:pt idx="1088">
                  <c:v>5.4291581108829572E-3</c:v>
                </c:pt>
                <c:pt idx="1089">
                  <c:v>5.4291581108829572E-3</c:v>
                </c:pt>
                <c:pt idx="1090">
                  <c:v>5.4291581108829572E-3</c:v>
                </c:pt>
                <c:pt idx="1091">
                  <c:v>5.4291581108829572E-3</c:v>
                </c:pt>
                <c:pt idx="1092">
                  <c:v>5.4291581108829572E-3</c:v>
                </c:pt>
                <c:pt idx="1093">
                  <c:v>5.4291581108829572E-3</c:v>
                </c:pt>
                <c:pt idx="1094">
                  <c:v>5.4291581108829572E-3</c:v>
                </c:pt>
                <c:pt idx="1095">
                  <c:v>5.4291581108829572E-3</c:v>
                </c:pt>
                <c:pt idx="1096">
                  <c:v>5.4291581108829572E-3</c:v>
                </c:pt>
                <c:pt idx="1097">
                  <c:v>5.4291581108829572E-3</c:v>
                </c:pt>
                <c:pt idx="1098">
                  <c:v>5.4291581108829572E-3</c:v>
                </c:pt>
                <c:pt idx="1099">
                  <c:v>5.4291581108829572E-3</c:v>
                </c:pt>
                <c:pt idx="1100">
                  <c:v>5.4291581108829572E-3</c:v>
                </c:pt>
                <c:pt idx="1101">
                  <c:v>5.4291581108829572E-3</c:v>
                </c:pt>
                <c:pt idx="1102">
                  <c:v>5.4291581108829572E-3</c:v>
                </c:pt>
                <c:pt idx="1103">
                  <c:v>5.4291581108829572E-3</c:v>
                </c:pt>
                <c:pt idx="1104">
                  <c:v>5.4291581108829572E-3</c:v>
                </c:pt>
                <c:pt idx="1105">
                  <c:v>5.4291581108829572E-3</c:v>
                </c:pt>
                <c:pt idx="1106">
                  <c:v>5.4291581108829572E-3</c:v>
                </c:pt>
                <c:pt idx="1107">
                  <c:v>5.4291581108829572E-3</c:v>
                </c:pt>
                <c:pt idx="1108">
                  <c:v>5.4291581108829572E-3</c:v>
                </c:pt>
                <c:pt idx="1109">
                  <c:v>5.4291581108829572E-3</c:v>
                </c:pt>
                <c:pt idx="1110">
                  <c:v>5.4291581108829572E-3</c:v>
                </c:pt>
                <c:pt idx="1111">
                  <c:v>5.4291581108829572E-3</c:v>
                </c:pt>
                <c:pt idx="1112">
                  <c:v>5.4291581108829572E-3</c:v>
                </c:pt>
                <c:pt idx="1113">
                  <c:v>5.4291581108829572E-3</c:v>
                </c:pt>
                <c:pt idx="1114">
                  <c:v>5.4291581108829572E-3</c:v>
                </c:pt>
                <c:pt idx="1115">
                  <c:v>5.4291581108829572E-3</c:v>
                </c:pt>
                <c:pt idx="1116">
                  <c:v>5.4291581108829572E-3</c:v>
                </c:pt>
                <c:pt idx="1117">
                  <c:v>5.4291581108829572E-3</c:v>
                </c:pt>
                <c:pt idx="1118">
                  <c:v>5.4291581108829572E-3</c:v>
                </c:pt>
                <c:pt idx="1119">
                  <c:v>5.4291581108829572E-3</c:v>
                </c:pt>
                <c:pt idx="1120">
                  <c:v>5.4291581108829572E-3</c:v>
                </c:pt>
                <c:pt idx="1121">
                  <c:v>5.4291581108829572E-3</c:v>
                </c:pt>
                <c:pt idx="1122">
                  <c:v>5.4291581108829572E-3</c:v>
                </c:pt>
                <c:pt idx="1123">
                  <c:v>5.4291581108829572E-3</c:v>
                </c:pt>
                <c:pt idx="1124">
                  <c:v>5.4291581108829572E-3</c:v>
                </c:pt>
                <c:pt idx="1125">
                  <c:v>5.4291581108829572E-3</c:v>
                </c:pt>
                <c:pt idx="1126">
                  <c:v>5.4291581108829572E-3</c:v>
                </c:pt>
                <c:pt idx="1127">
                  <c:v>5.4291581108829572E-3</c:v>
                </c:pt>
                <c:pt idx="1128">
                  <c:v>5.4291581108829572E-3</c:v>
                </c:pt>
                <c:pt idx="1129">
                  <c:v>5.4291581108829572E-3</c:v>
                </c:pt>
                <c:pt idx="1130">
                  <c:v>5.4291581108829572E-3</c:v>
                </c:pt>
                <c:pt idx="1131">
                  <c:v>5.4291581108829572E-3</c:v>
                </c:pt>
                <c:pt idx="1132">
                  <c:v>5.4291581108829572E-3</c:v>
                </c:pt>
                <c:pt idx="1133">
                  <c:v>5.4291581108829572E-3</c:v>
                </c:pt>
                <c:pt idx="1134">
                  <c:v>5.4291581108829572E-3</c:v>
                </c:pt>
                <c:pt idx="1135">
                  <c:v>5.4250513347022591E-3</c:v>
                </c:pt>
                <c:pt idx="1136">
                  <c:v>5.4250513347022591E-3</c:v>
                </c:pt>
                <c:pt idx="1137">
                  <c:v>5.4209445585215602E-3</c:v>
                </c:pt>
                <c:pt idx="1138">
                  <c:v>5.4209445585215602E-3</c:v>
                </c:pt>
                <c:pt idx="1139">
                  <c:v>5.4209445585215602E-3</c:v>
                </c:pt>
                <c:pt idx="1140">
                  <c:v>5.4209445585215602E-3</c:v>
                </c:pt>
                <c:pt idx="1141">
                  <c:v>5.4209445585215602E-3</c:v>
                </c:pt>
                <c:pt idx="1142">
                  <c:v>5.4209445585215602E-3</c:v>
                </c:pt>
                <c:pt idx="1143">
                  <c:v>5.4209445585215602E-3</c:v>
                </c:pt>
                <c:pt idx="1144">
                  <c:v>5.4209445585215602E-3</c:v>
                </c:pt>
                <c:pt idx="1145">
                  <c:v>5.4209445585215602E-3</c:v>
                </c:pt>
                <c:pt idx="1146">
                  <c:v>5.4209445585215602E-3</c:v>
                </c:pt>
                <c:pt idx="1147">
                  <c:v>5.4209445585215602E-3</c:v>
                </c:pt>
                <c:pt idx="1148">
                  <c:v>5.4209445585215602E-3</c:v>
                </c:pt>
                <c:pt idx="1149">
                  <c:v>5.4209445585215602E-3</c:v>
                </c:pt>
                <c:pt idx="1150">
                  <c:v>5.4168377823408621E-3</c:v>
                </c:pt>
                <c:pt idx="1151">
                  <c:v>5.4168377823408621E-3</c:v>
                </c:pt>
                <c:pt idx="1152">
                  <c:v>5.4086242299794659E-3</c:v>
                </c:pt>
                <c:pt idx="1153">
                  <c:v>5.4045174537987678E-3</c:v>
                </c:pt>
                <c:pt idx="1154">
                  <c:v>5.4004106776180697E-3</c:v>
                </c:pt>
                <c:pt idx="1155">
                  <c:v>5.4004106776180697E-3</c:v>
                </c:pt>
                <c:pt idx="1156">
                  <c:v>5.4004106776180697E-3</c:v>
                </c:pt>
                <c:pt idx="1157">
                  <c:v>5.3963039014373717E-3</c:v>
                </c:pt>
                <c:pt idx="1158">
                  <c:v>5.3963039014373717E-3</c:v>
                </c:pt>
                <c:pt idx="1159">
                  <c:v>5.3963039014373717E-3</c:v>
                </c:pt>
                <c:pt idx="1160">
                  <c:v>5.3963039014373717E-3</c:v>
                </c:pt>
                <c:pt idx="1161">
                  <c:v>5.3880903490759755E-3</c:v>
                </c:pt>
                <c:pt idx="1162">
                  <c:v>5.3757700205338812E-3</c:v>
                </c:pt>
                <c:pt idx="1163">
                  <c:v>5.3675564681724842E-3</c:v>
                </c:pt>
                <c:pt idx="1164">
                  <c:v>5.3552361396303899E-3</c:v>
                </c:pt>
                <c:pt idx="1165">
                  <c:v>5.3511293634496918E-3</c:v>
                </c:pt>
                <c:pt idx="1166">
                  <c:v>5.3429158110882956E-3</c:v>
                </c:pt>
                <c:pt idx="1167">
                  <c:v>5.3388090349075976E-3</c:v>
                </c:pt>
                <c:pt idx="1168">
                  <c:v>5.3347022587268995E-3</c:v>
                </c:pt>
                <c:pt idx="1169">
                  <c:v>5.3347022587268995E-3</c:v>
                </c:pt>
                <c:pt idx="1170">
                  <c:v>5.314168377823409E-3</c:v>
                </c:pt>
                <c:pt idx="1171">
                  <c:v>5.2936344969199177E-3</c:v>
                </c:pt>
                <c:pt idx="1172">
                  <c:v>5.2689938398357292E-3</c:v>
                </c:pt>
                <c:pt idx="1173">
                  <c:v>5.2279260780287475E-3</c:v>
                </c:pt>
                <c:pt idx="1174">
                  <c:v>5.1950718685831619E-3</c:v>
                </c:pt>
                <c:pt idx="1175">
                  <c:v>5.1704312114989734E-3</c:v>
                </c:pt>
                <c:pt idx="1176">
                  <c:v>5.1334702258726897E-3</c:v>
                </c:pt>
                <c:pt idx="1177">
                  <c:v>5.1170431211498973E-3</c:v>
                </c:pt>
                <c:pt idx="1178">
                  <c:v>5.0965092402464069E-3</c:v>
                </c:pt>
                <c:pt idx="1179">
                  <c:v>5.0718685831622175E-3</c:v>
                </c:pt>
                <c:pt idx="1180">
                  <c:v>5.0266940451745377E-3</c:v>
                </c:pt>
                <c:pt idx="1181">
                  <c:v>4.9774127310061598E-3</c:v>
                </c:pt>
                <c:pt idx="1182">
                  <c:v>4.9034907597535933E-3</c:v>
                </c:pt>
                <c:pt idx="1183">
                  <c:v>4.8172484599589326E-3</c:v>
                </c:pt>
                <c:pt idx="1184">
                  <c:v>4.7022587268993844E-3</c:v>
                </c:pt>
                <c:pt idx="1185">
                  <c:v>4.5749486652977411E-3</c:v>
                </c:pt>
                <c:pt idx="1186">
                  <c:v>4.4476386036960986E-3</c:v>
                </c:pt>
                <c:pt idx="1187">
                  <c:v>4.361396303901437E-3</c:v>
                </c:pt>
                <c:pt idx="1188">
                  <c:v>4.254620123203285E-3</c:v>
                </c:pt>
                <c:pt idx="1189">
                  <c:v>4.1478439425051339E-3</c:v>
                </c:pt>
                <c:pt idx="1190">
                  <c:v>4.0000000000000001E-3</c:v>
                </c:pt>
                <c:pt idx="1191">
                  <c:v>3.8850102669404519E-3</c:v>
                </c:pt>
                <c:pt idx="1192">
                  <c:v>3.7289527720739219E-3</c:v>
                </c:pt>
                <c:pt idx="1193">
                  <c:v>3.5482546201232035E-3</c:v>
                </c:pt>
                <c:pt idx="1194">
                  <c:v>3.3880903490759754E-3</c:v>
                </c:pt>
                <c:pt idx="1195">
                  <c:v>3.2156057494866531E-3</c:v>
                </c:pt>
                <c:pt idx="1196">
                  <c:v>3.0841889117043122E-3</c:v>
                </c:pt>
                <c:pt idx="1197">
                  <c:v>2.919917864476386E-3</c:v>
                </c:pt>
                <c:pt idx="1198">
                  <c:v>2.7227926078028748E-3</c:v>
                </c:pt>
                <c:pt idx="1199">
                  <c:v>2.6078028747433266E-3</c:v>
                </c:pt>
                <c:pt idx="1200">
                  <c:v>2.4722792607802875E-3</c:v>
                </c:pt>
                <c:pt idx="1201">
                  <c:v>2.2874743326488705E-3</c:v>
                </c:pt>
                <c:pt idx="1202">
                  <c:v>2.15605749486653E-3</c:v>
                </c:pt>
                <c:pt idx="1203">
                  <c:v>2.0451745379876799E-3</c:v>
                </c:pt>
                <c:pt idx="1204">
                  <c:v>1.917864476386037E-3</c:v>
                </c:pt>
                <c:pt idx="1205">
                  <c:v>1.6673511293634497E-3</c:v>
                </c:pt>
                <c:pt idx="1206">
                  <c:v>1.379876796714579E-3</c:v>
                </c:pt>
                <c:pt idx="1207">
                  <c:v>1.1540041067761807E-3</c:v>
                </c:pt>
                <c:pt idx="1208">
                  <c:v>9.1581108829568792E-4</c:v>
                </c:pt>
                <c:pt idx="1209">
                  <c:v>6.4476386036960989E-4</c:v>
                </c:pt>
                <c:pt idx="1210">
                  <c:v>3.8193018480492814E-4</c:v>
                </c:pt>
                <c:pt idx="1211">
                  <c:v>2.0123203285420945E-4</c:v>
                </c:pt>
                <c:pt idx="1212">
                  <c:v>-3.6960985626283367E-5</c:v>
                </c:pt>
                <c:pt idx="1213">
                  <c:v>-3.2443531827515399E-4</c:v>
                </c:pt>
                <c:pt idx="1214">
                  <c:v>-5.1334702258726901E-4</c:v>
                </c:pt>
                <c:pt idx="1215">
                  <c:v>-7.2689938398357295E-4</c:v>
                </c:pt>
                <c:pt idx="1216">
                  <c:v>-9.0349075975359344E-4</c:v>
                </c:pt>
                <c:pt idx="1217">
                  <c:v>-1.404517453798768E-3</c:v>
                </c:pt>
                <c:pt idx="1218">
                  <c:v>-1.5975359342915811E-3</c:v>
                </c:pt>
                <c:pt idx="1219">
                  <c:v>-1.8234086242299794E-3</c:v>
                </c:pt>
                <c:pt idx="1220">
                  <c:v>-2.049281314168378E-3</c:v>
                </c:pt>
                <c:pt idx="1221">
                  <c:v>-2.3121149897330595E-3</c:v>
                </c:pt>
                <c:pt idx="1222">
                  <c:v>-2.5379876796714578E-3</c:v>
                </c:pt>
                <c:pt idx="1223">
                  <c:v>-2.6858316221765916E-3</c:v>
                </c:pt>
                <c:pt idx="1224">
                  <c:v>-2.919917864476386E-3</c:v>
                </c:pt>
                <c:pt idx="1225">
                  <c:v>-3.1991786447638604E-3</c:v>
                </c:pt>
                <c:pt idx="1226">
                  <c:v>-3.3634496919917865E-3</c:v>
                </c:pt>
                <c:pt idx="1227">
                  <c:v>-3.6386036960985627E-3</c:v>
                </c:pt>
                <c:pt idx="1228">
                  <c:v>-3.9507186858316222E-3</c:v>
                </c:pt>
                <c:pt idx="1229">
                  <c:v>-4.2381930184804927E-3</c:v>
                </c:pt>
                <c:pt idx="1230">
                  <c:v>-4.5503080082135525E-3</c:v>
                </c:pt>
                <c:pt idx="1231">
                  <c:v>-5.0143737166324434E-3</c:v>
                </c:pt>
                <c:pt idx="1232">
                  <c:v>-5.4291581108829572E-3</c:v>
                </c:pt>
                <c:pt idx="1233">
                  <c:v>-5.7782340862422999E-3</c:v>
                </c:pt>
                <c:pt idx="1234">
                  <c:v>-6.5626283367556468E-3</c:v>
                </c:pt>
                <c:pt idx="1235">
                  <c:v>-6.9609856262833674E-3</c:v>
                </c:pt>
                <c:pt idx="1236">
                  <c:v>-7.5852156057494863E-3</c:v>
                </c:pt>
                <c:pt idx="1237">
                  <c:v>-7.8151950718685827E-3</c:v>
                </c:pt>
                <c:pt idx="1238">
                  <c:v>-8.1396303901437369E-3</c:v>
                </c:pt>
                <c:pt idx="1239">
                  <c:v>-8.5790554414784392E-3</c:v>
                </c:pt>
                <c:pt idx="1240">
                  <c:v>-8.8788501026694049E-3</c:v>
                </c:pt>
                <c:pt idx="1241">
                  <c:v>-9.2689938398357284E-3</c:v>
                </c:pt>
                <c:pt idx="1242">
                  <c:v>-9.4414784394250516E-3</c:v>
                </c:pt>
                <c:pt idx="1243">
                  <c:v>-1.0131416837782341E-2</c:v>
                </c:pt>
                <c:pt idx="1244">
                  <c:v>-1.0484599589322382E-2</c:v>
                </c:pt>
                <c:pt idx="1245">
                  <c:v>-1.0698151950718686E-2</c:v>
                </c:pt>
                <c:pt idx="1246">
                  <c:v>-1.0969199178644765E-2</c:v>
                </c:pt>
                <c:pt idx="1247">
                  <c:v>-1.1174537987679671E-2</c:v>
                </c:pt>
                <c:pt idx="1248">
                  <c:v>-1.1429158110882957E-2</c:v>
                </c:pt>
                <c:pt idx="1249">
                  <c:v>-1.1630390143737167E-2</c:v>
                </c:pt>
                <c:pt idx="1250">
                  <c:v>-1.1831622176591375E-2</c:v>
                </c:pt>
                <c:pt idx="1251">
                  <c:v>-1.2032854209445585E-2</c:v>
                </c:pt>
                <c:pt idx="1252">
                  <c:v>-1.2246406570841889E-2</c:v>
                </c:pt>
                <c:pt idx="1253">
                  <c:v>-1.2513347022587268E-2</c:v>
                </c:pt>
                <c:pt idx="1254">
                  <c:v>-1.2706365503080082E-2</c:v>
                </c:pt>
                <c:pt idx="1255">
                  <c:v>-1.3018480492813142E-2</c:v>
                </c:pt>
                <c:pt idx="1256">
                  <c:v>-1.3281314168377823E-2</c:v>
                </c:pt>
                <c:pt idx="1257">
                  <c:v>-1.3548254620123204E-2</c:v>
                </c:pt>
                <c:pt idx="1258">
                  <c:v>-1.3835728952772073E-2</c:v>
                </c:pt>
                <c:pt idx="1259">
                  <c:v>-1.4004106776180698E-2</c:v>
                </c:pt>
                <c:pt idx="1260">
                  <c:v>-1.4262833675564681E-2</c:v>
                </c:pt>
                <c:pt idx="1261">
                  <c:v>-1.453388090349076E-2</c:v>
                </c:pt>
                <c:pt idx="1262">
                  <c:v>-1.4772073921971253E-2</c:v>
                </c:pt>
                <c:pt idx="1263">
                  <c:v>-1.5047227926078028E-2</c:v>
                </c:pt>
                <c:pt idx="1264">
                  <c:v>-1.5318275154004107E-2</c:v>
                </c:pt>
                <c:pt idx="1265">
                  <c:v>-1.5494866529774127E-2</c:v>
                </c:pt>
                <c:pt idx="1266">
                  <c:v>-1.5675564681724846E-2</c:v>
                </c:pt>
                <c:pt idx="1267">
                  <c:v>-1.5942505133470227E-2</c:v>
                </c:pt>
                <c:pt idx="1268">
                  <c:v>-1.6254620123203285E-2</c:v>
                </c:pt>
                <c:pt idx="1269">
                  <c:v>-1.6476386036960985E-2</c:v>
                </c:pt>
                <c:pt idx="1270">
                  <c:v>-1.6702258726899386E-2</c:v>
                </c:pt>
                <c:pt idx="1271">
                  <c:v>-1.691170431211499E-2</c:v>
                </c:pt>
                <c:pt idx="1272">
                  <c:v>-1.7080082135523613E-2</c:v>
                </c:pt>
                <c:pt idx="1273">
                  <c:v>-1.724024640657084E-2</c:v>
                </c:pt>
                <c:pt idx="1274">
                  <c:v>-1.7429158110882956E-2</c:v>
                </c:pt>
                <c:pt idx="1275">
                  <c:v>-1.758110882956879E-2</c:v>
                </c:pt>
                <c:pt idx="1276">
                  <c:v>-1.775770020533881E-2</c:v>
                </c:pt>
                <c:pt idx="1277">
                  <c:v>-1.7954825462012321E-2</c:v>
                </c:pt>
                <c:pt idx="1278">
                  <c:v>-1.8135523613963041E-2</c:v>
                </c:pt>
                <c:pt idx="1279">
                  <c:v>-1.8271047227926079E-2</c:v>
                </c:pt>
                <c:pt idx="1280">
                  <c:v>-1.8414784394250514E-2</c:v>
                </c:pt>
                <c:pt idx="1281">
                  <c:v>-1.853388090349076E-2</c:v>
                </c:pt>
                <c:pt idx="1282">
                  <c:v>-1.8685831622176591E-2</c:v>
                </c:pt>
                <c:pt idx="1283">
                  <c:v>-1.8837782340862422E-2</c:v>
                </c:pt>
                <c:pt idx="1284">
                  <c:v>-1.8940451745379876E-2</c:v>
                </c:pt>
                <c:pt idx="1285">
                  <c:v>-1.9075975359342915E-2</c:v>
                </c:pt>
                <c:pt idx="1286">
                  <c:v>-1.9195071868583161E-2</c:v>
                </c:pt>
                <c:pt idx="1287">
                  <c:v>-1.9297741273100615E-2</c:v>
                </c:pt>
                <c:pt idx="1288">
                  <c:v>-1.9355236139630388E-2</c:v>
                </c:pt>
                <c:pt idx="1289">
                  <c:v>-1.9437371663244354E-2</c:v>
                </c:pt>
                <c:pt idx="1290">
                  <c:v>-1.9568788501026693E-2</c:v>
                </c:pt>
                <c:pt idx="1291">
                  <c:v>-1.9696098562628338E-2</c:v>
                </c:pt>
                <c:pt idx="1292">
                  <c:v>-1.9806981519507189E-2</c:v>
                </c:pt>
                <c:pt idx="1293">
                  <c:v>-1.9930184804928131E-2</c:v>
                </c:pt>
                <c:pt idx="1294">
                  <c:v>-2.0086242299794662E-2</c:v>
                </c:pt>
                <c:pt idx="1295">
                  <c:v>-2.0246406570841889E-2</c:v>
                </c:pt>
                <c:pt idx="1296">
                  <c:v>-2.0381930184804928E-2</c:v>
                </c:pt>
                <c:pt idx="1297">
                  <c:v>-2.050924024640657E-2</c:v>
                </c:pt>
                <c:pt idx="1298">
                  <c:v>-2.0665297741273101E-2</c:v>
                </c:pt>
                <c:pt idx="1299">
                  <c:v>-2.0784394250513347E-2</c:v>
                </c:pt>
                <c:pt idx="1300">
                  <c:v>-2.0919917864476386E-2</c:v>
                </c:pt>
                <c:pt idx="1301">
                  <c:v>-2.1059548254620124E-2</c:v>
                </c:pt>
                <c:pt idx="1302">
                  <c:v>-2.1141683778234086E-2</c:v>
                </c:pt>
                <c:pt idx="1303">
                  <c:v>-2.1273100616016428E-2</c:v>
                </c:pt>
                <c:pt idx="1304">
                  <c:v>-2.1404517453798767E-2</c:v>
                </c:pt>
                <c:pt idx="1305">
                  <c:v>-2.1486652977412733E-2</c:v>
                </c:pt>
                <c:pt idx="1306">
                  <c:v>-2.1605749486652979E-2</c:v>
                </c:pt>
                <c:pt idx="1307">
                  <c:v>-2.1720739219712525E-2</c:v>
                </c:pt>
                <c:pt idx="1308">
                  <c:v>-2.1794661190965091E-2</c:v>
                </c:pt>
                <c:pt idx="1309">
                  <c:v>-2.1876796714579056E-2</c:v>
                </c:pt>
                <c:pt idx="1310">
                  <c:v>-2.1950718685831622E-2</c:v>
                </c:pt>
                <c:pt idx="1311">
                  <c:v>-2.2016427104722791E-2</c:v>
                </c:pt>
                <c:pt idx="1312">
                  <c:v>-2.2065708418891172E-2</c:v>
                </c:pt>
                <c:pt idx="1313">
                  <c:v>-2.2102669404517453E-2</c:v>
                </c:pt>
                <c:pt idx="1314">
                  <c:v>-2.2131416837782341E-2</c:v>
                </c:pt>
                <c:pt idx="1315">
                  <c:v>-2.2147843942505133E-2</c:v>
                </c:pt>
                <c:pt idx="1316">
                  <c:v>-2.215605749486653E-2</c:v>
                </c:pt>
                <c:pt idx="1317">
                  <c:v>-2.2160164271047229E-2</c:v>
                </c:pt>
                <c:pt idx="1318">
                  <c:v>-2.2164271047227926E-2</c:v>
                </c:pt>
                <c:pt idx="1319">
                  <c:v>-2.2164271047227926E-2</c:v>
                </c:pt>
                <c:pt idx="1320">
                  <c:v>-2.2172484599589322E-2</c:v>
                </c:pt>
                <c:pt idx="1321">
                  <c:v>-2.2184804928131418E-2</c:v>
                </c:pt>
                <c:pt idx="1322">
                  <c:v>-2.220123203285421E-2</c:v>
                </c:pt>
                <c:pt idx="1323">
                  <c:v>-2.2217659137577003E-2</c:v>
                </c:pt>
                <c:pt idx="1324">
                  <c:v>-2.2234086242299795E-2</c:v>
                </c:pt>
                <c:pt idx="1325">
                  <c:v>-2.2250513347022587E-2</c:v>
                </c:pt>
                <c:pt idx="1326">
                  <c:v>-2.2271047227926079E-2</c:v>
                </c:pt>
                <c:pt idx="1327">
                  <c:v>-2.2291581108829568E-2</c:v>
                </c:pt>
                <c:pt idx="1328">
                  <c:v>-2.2308008213552361E-2</c:v>
                </c:pt>
                <c:pt idx="1329">
                  <c:v>-2.2328542094455853E-2</c:v>
                </c:pt>
                <c:pt idx="1330">
                  <c:v>-2.2332648870636549E-2</c:v>
                </c:pt>
                <c:pt idx="1331">
                  <c:v>-2.2336755646817249E-2</c:v>
                </c:pt>
                <c:pt idx="1332">
                  <c:v>-2.2349075975359341E-2</c:v>
                </c:pt>
                <c:pt idx="1333">
                  <c:v>-2.2373716632443533E-2</c:v>
                </c:pt>
                <c:pt idx="1334">
                  <c:v>-2.2410677618069814E-2</c:v>
                </c:pt>
                <c:pt idx="1335">
                  <c:v>-2.2447638603696099E-2</c:v>
                </c:pt>
                <c:pt idx="1336">
                  <c:v>-2.2496919917864476E-2</c:v>
                </c:pt>
                <c:pt idx="1337">
                  <c:v>-2.2550308008213553E-2</c:v>
                </c:pt>
                <c:pt idx="1338">
                  <c:v>-2.2591375770020534E-2</c:v>
                </c:pt>
                <c:pt idx="1339">
                  <c:v>-2.2640657084188911E-2</c:v>
                </c:pt>
                <c:pt idx="1340">
                  <c:v>-2.2694045174537988E-2</c:v>
                </c:pt>
                <c:pt idx="1341">
                  <c:v>-2.2706365503080084E-2</c:v>
                </c:pt>
                <c:pt idx="1342">
                  <c:v>-2.2706365503080084E-2</c:v>
                </c:pt>
                <c:pt idx="1343">
                  <c:v>-2.2706365503080084E-2</c:v>
                </c:pt>
                <c:pt idx="1344">
                  <c:v>-2.2706365503080084E-2</c:v>
                </c:pt>
                <c:pt idx="1345">
                  <c:v>-2.2706365503080084E-2</c:v>
                </c:pt>
                <c:pt idx="1346">
                  <c:v>-2.2706365503080084E-2</c:v>
                </c:pt>
                <c:pt idx="1347">
                  <c:v>-2.271047227926078E-2</c:v>
                </c:pt>
                <c:pt idx="1348">
                  <c:v>-2.271047227926078E-2</c:v>
                </c:pt>
                <c:pt idx="1349">
                  <c:v>-2.271047227926078E-2</c:v>
                </c:pt>
                <c:pt idx="1350">
                  <c:v>-2.271047227926078E-2</c:v>
                </c:pt>
                <c:pt idx="1351">
                  <c:v>-2.271047227926078E-2</c:v>
                </c:pt>
                <c:pt idx="1352">
                  <c:v>-2.271047227926078E-2</c:v>
                </c:pt>
                <c:pt idx="1353">
                  <c:v>-2.271047227926078E-2</c:v>
                </c:pt>
                <c:pt idx="1354">
                  <c:v>-2.271047227926078E-2</c:v>
                </c:pt>
                <c:pt idx="1355">
                  <c:v>-2.271047227926078E-2</c:v>
                </c:pt>
                <c:pt idx="1356">
                  <c:v>-2.271047227926078E-2</c:v>
                </c:pt>
                <c:pt idx="1357">
                  <c:v>-2.271047227926078E-2</c:v>
                </c:pt>
                <c:pt idx="1358">
                  <c:v>-2.271047227926078E-2</c:v>
                </c:pt>
                <c:pt idx="1359">
                  <c:v>-2.271047227926078E-2</c:v>
                </c:pt>
                <c:pt idx="1360">
                  <c:v>-2.271047227926078E-2</c:v>
                </c:pt>
                <c:pt idx="1361">
                  <c:v>-2.271047227926078E-2</c:v>
                </c:pt>
                <c:pt idx="1362">
                  <c:v>-2.2706365503080084E-2</c:v>
                </c:pt>
                <c:pt idx="1363">
                  <c:v>-2.2706365503080084E-2</c:v>
                </c:pt>
                <c:pt idx="1364">
                  <c:v>-2.2706365503080084E-2</c:v>
                </c:pt>
                <c:pt idx="1365">
                  <c:v>-2.2706365503080084E-2</c:v>
                </c:pt>
                <c:pt idx="1366">
                  <c:v>-2.2702258726899384E-2</c:v>
                </c:pt>
                <c:pt idx="1367">
                  <c:v>-2.2702258726899384E-2</c:v>
                </c:pt>
                <c:pt idx="1368">
                  <c:v>-2.2702258726899384E-2</c:v>
                </c:pt>
                <c:pt idx="1369">
                  <c:v>-2.2702258726899384E-2</c:v>
                </c:pt>
                <c:pt idx="1370">
                  <c:v>-2.2702258726899384E-2</c:v>
                </c:pt>
                <c:pt idx="1371">
                  <c:v>-2.2702258726899384E-2</c:v>
                </c:pt>
                <c:pt idx="1372">
                  <c:v>-2.2702258726899384E-2</c:v>
                </c:pt>
                <c:pt idx="1373">
                  <c:v>-2.2702258726899384E-2</c:v>
                </c:pt>
                <c:pt idx="1374">
                  <c:v>-2.2702258726899384E-2</c:v>
                </c:pt>
                <c:pt idx="1375">
                  <c:v>-2.2698151950718688E-2</c:v>
                </c:pt>
                <c:pt idx="1376">
                  <c:v>-2.2685831622176592E-2</c:v>
                </c:pt>
                <c:pt idx="1377">
                  <c:v>-2.2673511293634496E-2</c:v>
                </c:pt>
                <c:pt idx="1378">
                  <c:v>-2.2669404517453799E-2</c:v>
                </c:pt>
                <c:pt idx="1379">
                  <c:v>-2.2669404517453799E-2</c:v>
                </c:pt>
                <c:pt idx="1380">
                  <c:v>-2.2665297741273099E-2</c:v>
                </c:pt>
                <c:pt idx="1381">
                  <c:v>-2.2665297741273099E-2</c:v>
                </c:pt>
                <c:pt idx="1382">
                  <c:v>-2.2665297741273099E-2</c:v>
                </c:pt>
                <c:pt idx="1383">
                  <c:v>-2.2652977412731007E-2</c:v>
                </c:pt>
                <c:pt idx="1384">
                  <c:v>-2.2628336755646818E-2</c:v>
                </c:pt>
                <c:pt idx="1385">
                  <c:v>-2.260369609856263E-2</c:v>
                </c:pt>
                <c:pt idx="1386">
                  <c:v>-2.2574948665297741E-2</c:v>
                </c:pt>
                <c:pt idx="1387">
                  <c:v>-2.2566735112936345E-2</c:v>
                </c:pt>
                <c:pt idx="1388">
                  <c:v>-2.2554414784394249E-2</c:v>
                </c:pt>
                <c:pt idx="1389">
                  <c:v>-2.2554414784394249E-2</c:v>
                </c:pt>
                <c:pt idx="1390">
                  <c:v>-2.2542094455852157E-2</c:v>
                </c:pt>
                <c:pt idx="1391">
                  <c:v>-2.2521560574948665E-2</c:v>
                </c:pt>
                <c:pt idx="1392">
                  <c:v>-2.2496919917864476E-2</c:v>
                </c:pt>
                <c:pt idx="1393">
                  <c:v>-2.2468172484599588E-2</c:v>
                </c:pt>
                <c:pt idx="1394">
                  <c:v>-2.2435318275154003E-2</c:v>
                </c:pt>
                <c:pt idx="1395">
                  <c:v>-2.2390143737166326E-2</c:v>
                </c:pt>
                <c:pt idx="1396">
                  <c:v>-2.2353182751540041E-2</c:v>
                </c:pt>
                <c:pt idx="1397">
                  <c:v>-2.2320328542094457E-2</c:v>
                </c:pt>
                <c:pt idx="1398">
                  <c:v>-2.226694045174538E-2</c:v>
                </c:pt>
                <c:pt idx="1399">
                  <c:v>-2.2205338809034907E-2</c:v>
                </c:pt>
                <c:pt idx="1400">
                  <c:v>-2.2049281314168379E-2</c:v>
                </c:pt>
                <c:pt idx="1401">
                  <c:v>-2.1934291581108829E-2</c:v>
                </c:pt>
                <c:pt idx="1402">
                  <c:v>-2.1794661190965091E-2</c:v>
                </c:pt>
                <c:pt idx="1403">
                  <c:v>-2.1605749486652979E-2</c:v>
                </c:pt>
                <c:pt idx="1404">
                  <c:v>-2.1416837782340863E-2</c:v>
                </c:pt>
                <c:pt idx="1405">
                  <c:v>-2.1273100616016428E-2</c:v>
                </c:pt>
                <c:pt idx="1406">
                  <c:v>-2.1096509240246406E-2</c:v>
                </c:pt>
                <c:pt idx="1407">
                  <c:v>-2.0899383983572894E-2</c:v>
                </c:pt>
                <c:pt idx="1408">
                  <c:v>-2.068993839835729E-2</c:v>
                </c:pt>
                <c:pt idx="1409">
                  <c:v>-2.0521560574948666E-2</c:v>
                </c:pt>
                <c:pt idx="1410">
                  <c:v>-2.0332648870636551E-2</c:v>
                </c:pt>
                <c:pt idx="1411">
                  <c:v>-1.9967145790554416E-2</c:v>
                </c:pt>
                <c:pt idx="1412">
                  <c:v>-1.97741273100616E-2</c:v>
                </c:pt>
                <c:pt idx="1413">
                  <c:v>-1.9572895277207392E-2</c:v>
                </c:pt>
                <c:pt idx="1414">
                  <c:v>-1.9363449691991788E-2</c:v>
                </c:pt>
                <c:pt idx="1415">
                  <c:v>-1.9244353182751538E-2</c:v>
                </c:pt>
                <c:pt idx="1416">
                  <c:v>-1.9084188911704311E-2</c:v>
                </c:pt>
                <c:pt idx="1417">
                  <c:v>-1.88870636550308E-2</c:v>
                </c:pt>
                <c:pt idx="1418">
                  <c:v>-1.8722792607802876E-2</c:v>
                </c:pt>
                <c:pt idx="1419">
                  <c:v>-1.8562628336755645E-2</c:v>
                </c:pt>
                <c:pt idx="1420">
                  <c:v>-1.8320328542094456E-2</c:v>
                </c:pt>
                <c:pt idx="1421">
                  <c:v>-1.809034907597536E-2</c:v>
                </c:pt>
                <c:pt idx="1422">
                  <c:v>-1.7811088295687887E-2</c:v>
                </c:pt>
                <c:pt idx="1423">
                  <c:v>-1.758110882956879E-2</c:v>
                </c:pt>
                <c:pt idx="1424">
                  <c:v>-1.735934291581109E-2</c:v>
                </c:pt>
                <c:pt idx="1425">
                  <c:v>-1.7047227926078028E-2</c:v>
                </c:pt>
                <c:pt idx="1426">
                  <c:v>-1.6784394250513347E-2</c:v>
                </c:pt>
                <c:pt idx="1427">
                  <c:v>-1.6562628336755647E-2</c:v>
                </c:pt>
                <c:pt idx="1428">
                  <c:v>-1.6377823408624231E-2</c:v>
                </c:pt>
                <c:pt idx="1429">
                  <c:v>-1.6160164271047227E-2</c:v>
                </c:pt>
                <c:pt idx="1430">
                  <c:v>-1.5806981519507188E-2</c:v>
                </c:pt>
                <c:pt idx="1431">
                  <c:v>-1.5634496919917865E-2</c:v>
                </c:pt>
                <c:pt idx="1432">
                  <c:v>-1.5457905544147844E-2</c:v>
                </c:pt>
                <c:pt idx="1433">
                  <c:v>-1.5232032854209446E-2</c:v>
                </c:pt>
                <c:pt idx="1434">
                  <c:v>-1.5002053388090349E-2</c:v>
                </c:pt>
                <c:pt idx="1435">
                  <c:v>-1.4809034907597536E-2</c:v>
                </c:pt>
                <c:pt idx="1436">
                  <c:v>-1.4558521560574949E-2</c:v>
                </c:pt>
                <c:pt idx="1437">
                  <c:v>-1.4336755646817249E-2</c:v>
                </c:pt>
                <c:pt idx="1438">
                  <c:v>-1.411088295687885E-2</c:v>
                </c:pt>
                <c:pt idx="1439">
                  <c:v>-1.3831622176591375E-2</c:v>
                </c:pt>
                <c:pt idx="1440">
                  <c:v>-1.3425051334702259E-2</c:v>
                </c:pt>
                <c:pt idx="1441">
                  <c:v>-1.3174537987679671E-2</c:v>
                </c:pt>
                <c:pt idx="1442">
                  <c:v>-1.2924024640657084E-2</c:v>
                </c:pt>
                <c:pt idx="1443">
                  <c:v>-1.248870636550308E-2</c:v>
                </c:pt>
                <c:pt idx="1444">
                  <c:v>-1.2168377823408624E-2</c:v>
                </c:pt>
                <c:pt idx="1445">
                  <c:v>-1.1913757700205339E-2</c:v>
                </c:pt>
                <c:pt idx="1446">
                  <c:v>-1.1671457905544148E-2</c:v>
                </c:pt>
                <c:pt idx="1447">
                  <c:v>-1.1326488706365503E-2</c:v>
                </c:pt>
                <c:pt idx="1448">
                  <c:v>-1.104312114989733E-2</c:v>
                </c:pt>
                <c:pt idx="1449">
                  <c:v>-1.071047227926078E-2</c:v>
                </c:pt>
                <c:pt idx="1450">
                  <c:v>-1.0447638603696099E-2</c:v>
                </c:pt>
                <c:pt idx="1451">
                  <c:v>-1.0250513347022587E-2</c:v>
                </c:pt>
                <c:pt idx="1452">
                  <c:v>-9.9753593429158117E-3</c:v>
                </c:pt>
                <c:pt idx="1453">
                  <c:v>-9.7453798767967153E-3</c:v>
                </c:pt>
                <c:pt idx="1454">
                  <c:v>-9.5154004106776189E-3</c:v>
                </c:pt>
                <c:pt idx="1455">
                  <c:v>-9.2443531827515399E-3</c:v>
                </c:pt>
                <c:pt idx="1456">
                  <c:v>-8.9650924024640664E-3</c:v>
                </c:pt>
                <c:pt idx="1457">
                  <c:v>-8.7597535934291586E-3</c:v>
                </c:pt>
                <c:pt idx="1458">
                  <c:v>-8.4312114989733063E-3</c:v>
                </c:pt>
                <c:pt idx="1459">
                  <c:v>-8.0246406570841887E-3</c:v>
                </c:pt>
                <c:pt idx="1460">
                  <c:v>-7.7987679671457904E-3</c:v>
                </c:pt>
                <c:pt idx="1461">
                  <c:v>-7.4661190965092401E-3</c:v>
                </c:pt>
                <c:pt idx="1462">
                  <c:v>-7.0102669404517454E-3</c:v>
                </c:pt>
                <c:pt idx="1463">
                  <c:v>-6.6447638603696095E-3</c:v>
                </c:pt>
                <c:pt idx="1464">
                  <c:v>-6.2792607802874744E-3</c:v>
                </c:pt>
                <c:pt idx="1465">
                  <c:v>-5.6180698151950719E-3</c:v>
                </c:pt>
                <c:pt idx="1466">
                  <c:v>-5.2977412731006158E-3</c:v>
                </c:pt>
                <c:pt idx="1467">
                  <c:v>-4.6447638603696094E-3</c:v>
                </c:pt>
                <c:pt idx="1468">
                  <c:v>-3.8439425051334701E-3</c:v>
                </c:pt>
                <c:pt idx="1469">
                  <c:v>-3.4168377823408625E-3</c:v>
                </c:pt>
                <c:pt idx="1470">
                  <c:v>-3.1745379876796714E-3</c:v>
                </c:pt>
                <c:pt idx="1471">
                  <c:v>-2.9527720739219712E-3</c:v>
                </c:pt>
                <c:pt idx="1472">
                  <c:v>-2.7761806981519508E-3</c:v>
                </c:pt>
                <c:pt idx="1473">
                  <c:v>-2.4969199178644765E-3</c:v>
                </c:pt>
                <c:pt idx="1474">
                  <c:v>-2.1437371663244353E-3</c:v>
                </c:pt>
                <c:pt idx="1475">
                  <c:v>-1.9301848049281315E-3</c:v>
                </c:pt>
                <c:pt idx="1476">
                  <c:v>-1.6221765913757701E-3</c:v>
                </c:pt>
                <c:pt idx="1477">
                  <c:v>-1.1006160164271047E-3</c:v>
                </c:pt>
                <c:pt idx="1478">
                  <c:v>-8.5010266940451743E-4</c:v>
                </c:pt>
                <c:pt idx="1479">
                  <c:v>-5.5441478439425054E-4</c:v>
                </c:pt>
                <c:pt idx="1480">
                  <c:v>-3.0390143737166322E-4</c:v>
                </c:pt>
                <c:pt idx="1481">
                  <c:v>-5.3388090349075976E-5</c:v>
                </c:pt>
                <c:pt idx="1482">
                  <c:v>1.5195071868583161E-4</c:v>
                </c:pt>
                <c:pt idx="1483">
                  <c:v>3.3264887063655033E-4</c:v>
                </c:pt>
                <c:pt idx="1484">
                  <c:v>4.6817248459958934E-4</c:v>
                </c:pt>
                <c:pt idx="1485">
                  <c:v>5.9548254620123207E-4</c:v>
                </c:pt>
                <c:pt idx="1486">
                  <c:v>7.5564681724845999E-4</c:v>
                </c:pt>
                <c:pt idx="1487">
                  <c:v>8.8295687885010267E-4</c:v>
                </c:pt>
                <c:pt idx="1488">
                  <c:v>1.0020533880903491E-3</c:v>
                </c:pt>
                <c:pt idx="1489">
                  <c:v>1.1170431211498973E-3</c:v>
                </c:pt>
                <c:pt idx="1490">
                  <c:v>1.3018480492813143E-3</c:v>
                </c:pt>
                <c:pt idx="1491">
                  <c:v>1.4004106776180699E-3</c:v>
                </c:pt>
                <c:pt idx="1492">
                  <c:v>1.5030800821355236E-3</c:v>
                </c:pt>
                <c:pt idx="1493">
                  <c:v>1.6427104722792608E-3</c:v>
                </c:pt>
                <c:pt idx="1494">
                  <c:v>1.8028747433264888E-3</c:v>
                </c:pt>
                <c:pt idx="1495">
                  <c:v>1.9342915811088296E-3</c:v>
                </c:pt>
                <c:pt idx="1496">
                  <c:v>2.1478439425051334E-3</c:v>
                </c:pt>
                <c:pt idx="1497">
                  <c:v>2.2956878850102671E-3</c:v>
                </c:pt>
                <c:pt idx="1498">
                  <c:v>2.5462012320328544E-3</c:v>
                </c:pt>
                <c:pt idx="1499">
                  <c:v>2.731006160164271E-3</c:v>
                </c:pt>
                <c:pt idx="1500">
                  <c:v>3.2156057494866531E-3</c:v>
                </c:pt>
                <c:pt idx="1501">
                  <c:v>3.4127310061601644E-3</c:v>
                </c:pt>
                <c:pt idx="1502">
                  <c:v>3.6057494866529776E-3</c:v>
                </c:pt>
                <c:pt idx="1503">
                  <c:v>3.7905544147843941E-3</c:v>
                </c:pt>
                <c:pt idx="1504">
                  <c:v>3.9342915811088298E-3</c:v>
                </c:pt>
                <c:pt idx="1505">
                  <c:v>4.0821355236139627E-3</c:v>
                </c:pt>
                <c:pt idx="1506">
                  <c:v>4.2422997946611907E-3</c:v>
                </c:pt>
                <c:pt idx="1507">
                  <c:v>4.4106776180698149E-3</c:v>
                </c:pt>
                <c:pt idx="1508">
                  <c:v>4.5667351129363449E-3</c:v>
                </c:pt>
                <c:pt idx="1509">
                  <c:v>4.7145790554414787E-3</c:v>
                </c:pt>
                <c:pt idx="1510">
                  <c:v>4.8829568788501029E-3</c:v>
                </c:pt>
                <c:pt idx="1511">
                  <c:v>5.0102669404517453E-3</c:v>
                </c:pt>
                <c:pt idx="1512">
                  <c:v>5.1293634496919916E-3</c:v>
                </c:pt>
                <c:pt idx="1513">
                  <c:v>5.2361396303901436E-3</c:v>
                </c:pt>
                <c:pt idx="1514">
                  <c:v>5.3347022587268995E-3</c:v>
                </c:pt>
                <c:pt idx="1515">
                  <c:v>5.4373716632443534E-3</c:v>
                </c:pt>
                <c:pt idx="1516">
                  <c:v>5.5071868583162218E-3</c:v>
                </c:pt>
                <c:pt idx="1517">
                  <c:v>5.5852156057494863E-3</c:v>
                </c:pt>
                <c:pt idx="1518">
                  <c:v>5.6098562628336757E-3</c:v>
                </c:pt>
                <c:pt idx="1519">
                  <c:v>5.6427104722792604E-3</c:v>
                </c:pt>
                <c:pt idx="1520">
                  <c:v>5.6468172484599594E-3</c:v>
                </c:pt>
                <c:pt idx="1521">
                  <c:v>5.6591375770020536E-3</c:v>
                </c:pt>
                <c:pt idx="1522">
                  <c:v>5.6632443531827517E-3</c:v>
                </c:pt>
                <c:pt idx="1523">
                  <c:v>5.6673511293634498E-3</c:v>
                </c:pt>
                <c:pt idx="1524">
                  <c:v>5.6878850102669402E-3</c:v>
                </c:pt>
                <c:pt idx="1525">
                  <c:v>5.7166324435318277E-3</c:v>
                </c:pt>
                <c:pt idx="1526">
                  <c:v>5.7330595482546201E-3</c:v>
                </c:pt>
                <c:pt idx="1527">
                  <c:v>5.7535934291581105E-3</c:v>
                </c:pt>
                <c:pt idx="1528">
                  <c:v>5.7864476386036961E-3</c:v>
                </c:pt>
                <c:pt idx="1529">
                  <c:v>5.8234086242299797E-3</c:v>
                </c:pt>
                <c:pt idx="1530">
                  <c:v>5.9096509240246405E-3</c:v>
                </c:pt>
                <c:pt idx="1531">
                  <c:v>6.0328542094455848E-3</c:v>
                </c:pt>
                <c:pt idx="1532">
                  <c:v>6.1232032854209445E-3</c:v>
                </c:pt>
                <c:pt idx="1533">
                  <c:v>6.2422997946611908E-3</c:v>
                </c:pt>
                <c:pt idx="1534">
                  <c:v>6.3737166324435322E-3</c:v>
                </c:pt>
                <c:pt idx="1535">
                  <c:v>6.5133470225872689E-3</c:v>
                </c:pt>
                <c:pt idx="1536">
                  <c:v>6.624229979466119E-3</c:v>
                </c:pt>
                <c:pt idx="1537">
                  <c:v>6.7392197125256672E-3</c:v>
                </c:pt>
                <c:pt idx="1538">
                  <c:v>6.887063655030801E-3</c:v>
                </c:pt>
                <c:pt idx="1539">
                  <c:v>7.0143737166324435E-3</c:v>
                </c:pt>
                <c:pt idx="1540">
                  <c:v>7.1745379876796715E-3</c:v>
                </c:pt>
                <c:pt idx="1541">
                  <c:v>7.2895277207392197E-3</c:v>
                </c:pt>
                <c:pt idx="1542">
                  <c:v>7.4291581108829573E-3</c:v>
                </c:pt>
                <c:pt idx="1543">
                  <c:v>7.5277207392197122E-3</c:v>
                </c:pt>
                <c:pt idx="1544">
                  <c:v>7.6427104722792604E-3</c:v>
                </c:pt>
                <c:pt idx="1545">
                  <c:v>7.7248459958932239E-3</c:v>
                </c:pt>
                <c:pt idx="1546">
                  <c:v>7.8069815195071866E-3</c:v>
                </c:pt>
                <c:pt idx="1547">
                  <c:v>7.8809034907597539E-3</c:v>
                </c:pt>
                <c:pt idx="1548">
                  <c:v>7.9753593429158116E-3</c:v>
                </c:pt>
                <c:pt idx="1549">
                  <c:v>8.0780287474332656E-3</c:v>
                </c:pt>
                <c:pt idx="1550">
                  <c:v>8.1601642710472273E-3</c:v>
                </c:pt>
                <c:pt idx="1551">
                  <c:v>8.2422997946611908E-3</c:v>
                </c:pt>
                <c:pt idx="1552">
                  <c:v>8.4804928131416834E-3</c:v>
                </c:pt>
                <c:pt idx="1553">
                  <c:v>8.5503080082135526E-3</c:v>
                </c:pt>
                <c:pt idx="1554">
                  <c:v>8.5913757700205335E-3</c:v>
                </c:pt>
                <c:pt idx="1555">
                  <c:v>8.6078028747433259E-3</c:v>
                </c:pt>
                <c:pt idx="1556">
                  <c:v>8.616016427104722E-3</c:v>
                </c:pt>
                <c:pt idx="1557">
                  <c:v>8.6365503080082142E-3</c:v>
                </c:pt>
                <c:pt idx="1558">
                  <c:v>8.6488706365503085E-3</c:v>
                </c:pt>
                <c:pt idx="1559">
                  <c:v>8.6652977412731008E-3</c:v>
                </c:pt>
                <c:pt idx="1560">
                  <c:v>8.6817248459958932E-3</c:v>
                </c:pt>
                <c:pt idx="1561">
                  <c:v>8.6858316221765913E-3</c:v>
                </c:pt>
                <c:pt idx="1562">
                  <c:v>8.6858316221765913E-3</c:v>
                </c:pt>
                <c:pt idx="1563">
                  <c:v>8.7022587268993836E-3</c:v>
                </c:pt>
                <c:pt idx="1564">
                  <c:v>8.7268993839835721E-3</c:v>
                </c:pt>
                <c:pt idx="1565">
                  <c:v>8.8008213552361395E-3</c:v>
                </c:pt>
                <c:pt idx="1566">
                  <c:v>8.8542094455852163E-3</c:v>
                </c:pt>
                <c:pt idx="1567">
                  <c:v>8.9815195071868588E-3</c:v>
                </c:pt>
                <c:pt idx="1568">
                  <c:v>9.0308008213552358E-3</c:v>
                </c:pt>
                <c:pt idx="1569">
                  <c:v>9.1088295687885013E-3</c:v>
                </c:pt>
                <c:pt idx="1570">
                  <c:v>9.141683778234086E-3</c:v>
                </c:pt>
                <c:pt idx="1571">
                  <c:v>9.2402464065708418E-3</c:v>
                </c:pt>
                <c:pt idx="1572">
                  <c:v>9.2443531827515399E-3</c:v>
                </c:pt>
                <c:pt idx="1573">
                  <c:v>9.2443531827515399E-3</c:v>
                </c:pt>
                <c:pt idx="1574">
                  <c:v>9.2443531827515399E-3</c:v>
                </c:pt>
                <c:pt idx="1575">
                  <c:v>9.2443531827515399E-3</c:v>
                </c:pt>
                <c:pt idx="1576">
                  <c:v>9.248459958932238E-3</c:v>
                </c:pt>
                <c:pt idx="1577">
                  <c:v>9.2566735112936342E-3</c:v>
                </c:pt>
                <c:pt idx="1578">
                  <c:v>9.2772073921971246E-3</c:v>
                </c:pt>
                <c:pt idx="1579">
                  <c:v>9.2854209445585208E-3</c:v>
                </c:pt>
                <c:pt idx="1580">
                  <c:v>9.2936344969199187E-3</c:v>
                </c:pt>
                <c:pt idx="1581">
                  <c:v>9.3018480492813149E-3</c:v>
                </c:pt>
                <c:pt idx="1582">
                  <c:v>9.310061601642711E-3</c:v>
                </c:pt>
                <c:pt idx="1583">
                  <c:v>9.310061601642711E-3</c:v>
                </c:pt>
                <c:pt idx="1584">
                  <c:v>9.3141683778234091E-3</c:v>
                </c:pt>
                <c:pt idx="1585">
                  <c:v>9.3141683778234091E-3</c:v>
                </c:pt>
                <c:pt idx="1586">
                  <c:v>9.3141683778234091E-3</c:v>
                </c:pt>
                <c:pt idx="1587">
                  <c:v>9.3141683778234091E-3</c:v>
                </c:pt>
                <c:pt idx="1588">
                  <c:v>9.3141683778234091E-3</c:v>
                </c:pt>
                <c:pt idx="1589">
                  <c:v>9.3141683778234091E-3</c:v>
                </c:pt>
                <c:pt idx="1590">
                  <c:v>9.3141683778234091E-3</c:v>
                </c:pt>
                <c:pt idx="1591">
                  <c:v>9.3141683778234091E-3</c:v>
                </c:pt>
                <c:pt idx="1592">
                  <c:v>9.3141683778234091E-3</c:v>
                </c:pt>
                <c:pt idx="1593">
                  <c:v>9.3141683778234091E-3</c:v>
                </c:pt>
                <c:pt idx="1594">
                  <c:v>9.3141683778234091E-3</c:v>
                </c:pt>
                <c:pt idx="1595">
                  <c:v>9.3141683778234091E-3</c:v>
                </c:pt>
                <c:pt idx="1596">
                  <c:v>9.3141683778234091E-3</c:v>
                </c:pt>
                <c:pt idx="1597">
                  <c:v>9.3141683778234091E-3</c:v>
                </c:pt>
                <c:pt idx="1598">
                  <c:v>9.3141683778234091E-3</c:v>
                </c:pt>
                <c:pt idx="1599">
                  <c:v>9.3141683778234091E-3</c:v>
                </c:pt>
                <c:pt idx="1600">
                  <c:v>9.3141683778234091E-3</c:v>
                </c:pt>
                <c:pt idx="1601">
                  <c:v>9.3141683778234091E-3</c:v>
                </c:pt>
                <c:pt idx="1602">
                  <c:v>9.3141683778234091E-3</c:v>
                </c:pt>
                <c:pt idx="1603">
                  <c:v>9.3141683778234091E-3</c:v>
                </c:pt>
                <c:pt idx="1604">
                  <c:v>9.3141683778234091E-3</c:v>
                </c:pt>
                <c:pt idx="1605">
                  <c:v>9.3141683778234091E-3</c:v>
                </c:pt>
                <c:pt idx="1606">
                  <c:v>9.3141683778234091E-3</c:v>
                </c:pt>
                <c:pt idx="1607">
                  <c:v>9.3141683778234091E-3</c:v>
                </c:pt>
                <c:pt idx="1608">
                  <c:v>9.3141683778234091E-3</c:v>
                </c:pt>
                <c:pt idx="1609">
                  <c:v>9.3141683778234091E-3</c:v>
                </c:pt>
                <c:pt idx="1610">
                  <c:v>9.3141683778234091E-3</c:v>
                </c:pt>
                <c:pt idx="1611">
                  <c:v>9.310061601642711E-3</c:v>
                </c:pt>
                <c:pt idx="1612">
                  <c:v>9.310061601642711E-3</c:v>
                </c:pt>
                <c:pt idx="1613">
                  <c:v>9.310061601642711E-3</c:v>
                </c:pt>
                <c:pt idx="1614">
                  <c:v>9.310061601642711E-3</c:v>
                </c:pt>
                <c:pt idx="1615">
                  <c:v>9.310061601642711E-3</c:v>
                </c:pt>
                <c:pt idx="1616">
                  <c:v>9.310061601642711E-3</c:v>
                </c:pt>
                <c:pt idx="1617">
                  <c:v>9.310061601642711E-3</c:v>
                </c:pt>
                <c:pt idx="1618">
                  <c:v>9.310061601642711E-3</c:v>
                </c:pt>
                <c:pt idx="1619">
                  <c:v>9.310061601642711E-3</c:v>
                </c:pt>
                <c:pt idx="1620">
                  <c:v>9.310061601642711E-3</c:v>
                </c:pt>
                <c:pt idx="1621">
                  <c:v>9.310061601642711E-3</c:v>
                </c:pt>
                <c:pt idx="1622">
                  <c:v>9.310061601642711E-3</c:v>
                </c:pt>
                <c:pt idx="1623">
                  <c:v>9.3059548254620129E-3</c:v>
                </c:pt>
                <c:pt idx="1624">
                  <c:v>9.3059548254620129E-3</c:v>
                </c:pt>
                <c:pt idx="1625">
                  <c:v>9.3059548254620129E-3</c:v>
                </c:pt>
                <c:pt idx="1626">
                  <c:v>9.3059548254620129E-3</c:v>
                </c:pt>
                <c:pt idx="1627">
                  <c:v>9.3059548254620129E-3</c:v>
                </c:pt>
                <c:pt idx="1628">
                  <c:v>9.3059548254620129E-3</c:v>
                </c:pt>
                <c:pt idx="1629">
                  <c:v>9.2977412731006168E-3</c:v>
                </c:pt>
                <c:pt idx="1630">
                  <c:v>9.2936344969199187E-3</c:v>
                </c:pt>
                <c:pt idx="1631">
                  <c:v>9.2895277207392189E-3</c:v>
                </c:pt>
                <c:pt idx="1632">
                  <c:v>9.2854209445585208E-3</c:v>
                </c:pt>
                <c:pt idx="1633">
                  <c:v>9.2854209445585208E-3</c:v>
                </c:pt>
                <c:pt idx="1634">
                  <c:v>9.2854209445585208E-3</c:v>
                </c:pt>
                <c:pt idx="1635">
                  <c:v>9.2854209445585208E-3</c:v>
                </c:pt>
                <c:pt idx="1636">
                  <c:v>9.2854209445585208E-3</c:v>
                </c:pt>
                <c:pt idx="1637">
                  <c:v>9.2854209445585208E-3</c:v>
                </c:pt>
                <c:pt idx="1638">
                  <c:v>9.2854209445585208E-3</c:v>
                </c:pt>
                <c:pt idx="1639">
                  <c:v>9.2854209445585208E-3</c:v>
                </c:pt>
                <c:pt idx="1640">
                  <c:v>9.2813141683778227E-3</c:v>
                </c:pt>
                <c:pt idx="1641">
                  <c:v>9.2731006160164265E-3</c:v>
                </c:pt>
                <c:pt idx="1642">
                  <c:v>9.2607802874743322E-3</c:v>
                </c:pt>
                <c:pt idx="1643">
                  <c:v>9.2525667351129361E-3</c:v>
                </c:pt>
                <c:pt idx="1644">
                  <c:v>9.2443531827515399E-3</c:v>
                </c:pt>
                <c:pt idx="1645">
                  <c:v>9.2361396303901437E-3</c:v>
                </c:pt>
                <c:pt idx="1646">
                  <c:v>9.2320328542094456E-3</c:v>
                </c:pt>
                <c:pt idx="1647">
                  <c:v>9.2279260780287475E-3</c:v>
                </c:pt>
                <c:pt idx="1648">
                  <c:v>9.2279260780287475E-3</c:v>
                </c:pt>
                <c:pt idx="1649">
                  <c:v>9.2279260780287475E-3</c:v>
                </c:pt>
                <c:pt idx="1650">
                  <c:v>9.2238193018480494E-3</c:v>
                </c:pt>
                <c:pt idx="1651">
                  <c:v>9.1950718685831628E-3</c:v>
                </c:pt>
                <c:pt idx="1652">
                  <c:v>9.1581108829568783E-3</c:v>
                </c:pt>
                <c:pt idx="1653">
                  <c:v>9.1211498973305955E-3</c:v>
                </c:pt>
                <c:pt idx="1654">
                  <c:v>9.0677618069815204E-3</c:v>
                </c:pt>
                <c:pt idx="1655">
                  <c:v>9.0020533880903492E-3</c:v>
                </c:pt>
                <c:pt idx="1656">
                  <c:v>8.9650924024640664E-3</c:v>
                </c:pt>
                <c:pt idx="1657">
                  <c:v>8.9363449691991781E-3</c:v>
                </c:pt>
                <c:pt idx="1658">
                  <c:v>8.8911704312114991E-3</c:v>
                </c:pt>
                <c:pt idx="1659">
                  <c:v>8.8706365503080087E-3</c:v>
                </c:pt>
                <c:pt idx="1660">
                  <c:v>8.8501026694045182E-3</c:v>
                </c:pt>
                <c:pt idx="1661">
                  <c:v>8.8172484599589318E-3</c:v>
                </c:pt>
                <c:pt idx="1662">
                  <c:v>8.7556468172484605E-3</c:v>
                </c:pt>
                <c:pt idx="1663">
                  <c:v>8.6817248459958932E-3</c:v>
                </c:pt>
                <c:pt idx="1664">
                  <c:v>8.5790554414784392E-3</c:v>
                </c:pt>
                <c:pt idx="1665">
                  <c:v>8.4271047227926082E-3</c:v>
                </c:pt>
                <c:pt idx="1666">
                  <c:v>8.3326488706365505E-3</c:v>
                </c:pt>
                <c:pt idx="1667">
                  <c:v>8.143737166324435E-3</c:v>
                </c:pt>
                <c:pt idx="1668">
                  <c:v>8.0041067761806983E-3</c:v>
                </c:pt>
                <c:pt idx="1669">
                  <c:v>7.8480492813141692E-3</c:v>
                </c:pt>
                <c:pt idx="1670">
                  <c:v>7.6303901437371662E-3</c:v>
                </c:pt>
                <c:pt idx="1671">
                  <c:v>7.4743326488706362E-3</c:v>
                </c:pt>
                <c:pt idx="1672">
                  <c:v>7.3511293634496919E-3</c:v>
                </c:pt>
                <c:pt idx="1673">
                  <c:v>7.19917864476386E-3</c:v>
                </c:pt>
                <c:pt idx="1674">
                  <c:v>7.0554414784394252E-3</c:v>
                </c:pt>
                <c:pt idx="1675">
                  <c:v>6.940451745379877E-3</c:v>
                </c:pt>
                <c:pt idx="1676">
                  <c:v>6.8213552361396307E-3</c:v>
                </c:pt>
                <c:pt idx="1677">
                  <c:v>6.6611909650924027E-3</c:v>
                </c:pt>
                <c:pt idx="1678">
                  <c:v>6.5256673511293632E-3</c:v>
                </c:pt>
                <c:pt idx="1679">
                  <c:v>6.3778234086242303E-3</c:v>
                </c:pt>
                <c:pt idx="1680">
                  <c:v>6.1889117043121148E-3</c:v>
                </c:pt>
                <c:pt idx="1681">
                  <c:v>6.049281314168378E-3</c:v>
                </c:pt>
                <c:pt idx="1682">
                  <c:v>5.9219712525667347E-3</c:v>
                </c:pt>
                <c:pt idx="1683">
                  <c:v>5.7987679671457903E-3</c:v>
                </c:pt>
                <c:pt idx="1684">
                  <c:v>5.6303901437371661E-3</c:v>
                </c:pt>
                <c:pt idx="1685">
                  <c:v>5.4907597535934294E-3</c:v>
                </c:pt>
                <c:pt idx="1686">
                  <c:v>5.3429158110882956E-3</c:v>
                </c:pt>
                <c:pt idx="1687">
                  <c:v>5.1622176591375772E-3</c:v>
                </c:pt>
                <c:pt idx="1688">
                  <c:v>4.8993839835728952E-3</c:v>
                </c:pt>
                <c:pt idx="1689">
                  <c:v>4.7597535934291585E-3</c:v>
                </c:pt>
                <c:pt idx="1690">
                  <c:v>4.570841889117043E-3</c:v>
                </c:pt>
                <c:pt idx="1691">
                  <c:v>4.4312114989733063E-3</c:v>
                </c:pt>
                <c:pt idx="1692">
                  <c:v>4.3039014373716629E-3</c:v>
                </c:pt>
                <c:pt idx="1693">
                  <c:v>4.1930184804928128E-3</c:v>
                </c:pt>
                <c:pt idx="1694">
                  <c:v>4.0862422997946608E-3</c:v>
                </c:pt>
                <c:pt idx="1695">
                  <c:v>3.9383983572895279E-3</c:v>
                </c:pt>
                <c:pt idx="1696">
                  <c:v>3.835728952772074E-3</c:v>
                </c:pt>
                <c:pt idx="1697">
                  <c:v>3.679671457905544E-3</c:v>
                </c:pt>
                <c:pt idx="1698">
                  <c:v>3.4825462012320328E-3</c:v>
                </c:pt>
                <c:pt idx="1699">
                  <c:v>3.2566735112936345E-3</c:v>
                </c:pt>
                <c:pt idx="1700">
                  <c:v>3.0472279260780289E-3</c:v>
                </c:pt>
                <c:pt idx="1701">
                  <c:v>2.7679671457905546E-3</c:v>
                </c:pt>
                <c:pt idx="1702">
                  <c:v>2.4188911704312115E-3</c:v>
                </c:pt>
                <c:pt idx="1703">
                  <c:v>2.184804928131417E-3</c:v>
                </c:pt>
                <c:pt idx="1704">
                  <c:v>1.8726899383983574E-3</c:v>
                </c:pt>
                <c:pt idx="1705">
                  <c:v>1.6180698151950718E-3</c:v>
                </c:pt>
                <c:pt idx="1706">
                  <c:v>1.3593429158110884E-3</c:v>
                </c:pt>
                <c:pt idx="1707">
                  <c:v>1.0308008213552361E-3</c:v>
                </c:pt>
                <c:pt idx="1708">
                  <c:v>7.1457905544147847E-4</c:v>
                </c:pt>
                <c:pt idx="1709">
                  <c:v>4.6817248459958934E-4</c:v>
                </c:pt>
                <c:pt idx="1710">
                  <c:v>2.299794661190965E-4</c:v>
                </c:pt>
                <c:pt idx="1711">
                  <c:v>-5.7494866529774125E-5</c:v>
                </c:pt>
                <c:pt idx="1712">
                  <c:v>-3.9425051334702257E-4</c:v>
                </c:pt>
                <c:pt idx="1713">
                  <c:v>-7.5975359342915808E-4</c:v>
                </c:pt>
                <c:pt idx="1714">
                  <c:v>-1.1006160164271047E-3</c:v>
                </c:pt>
                <c:pt idx="1715">
                  <c:v>-1.2731006160164272E-3</c:v>
                </c:pt>
                <c:pt idx="1716">
                  <c:v>-1.3963039014373716E-3</c:v>
                </c:pt>
                <c:pt idx="1717">
                  <c:v>-1.5359342915811087E-3</c:v>
                </c:pt>
                <c:pt idx="1718">
                  <c:v>-1.7002053388090349E-3</c:v>
                </c:pt>
                <c:pt idx="1719">
                  <c:v>-1.8357289527720739E-3</c:v>
                </c:pt>
                <c:pt idx="1720">
                  <c:v>-1.9794661190965092E-3</c:v>
                </c:pt>
                <c:pt idx="1721">
                  <c:v>-2.1149897330595482E-3</c:v>
                </c:pt>
                <c:pt idx="1722">
                  <c:v>-2.2258726899383983E-3</c:v>
                </c:pt>
                <c:pt idx="1723">
                  <c:v>-2.3737166324435317E-3</c:v>
                </c:pt>
                <c:pt idx="1724">
                  <c:v>-2.5420944558521559E-3</c:v>
                </c:pt>
                <c:pt idx="1725">
                  <c:v>-2.6981519507186858E-3</c:v>
                </c:pt>
                <c:pt idx="1726">
                  <c:v>-2.9527720739219712E-3</c:v>
                </c:pt>
                <c:pt idx="1727">
                  <c:v>-3.1375770020533882E-3</c:v>
                </c:pt>
                <c:pt idx="1728">
                  <c:v>-3.3880903490759754E-3</c:v>
                </c:pt>
                <c:pt idx="1729">
                  <c:v>-3.7207392197125258E-3</c:v>
                </c:pt>
                <c:pt idx="1730">
                  <c:v>-4.0082135523613963E-3</c:v>
                </c:pt>
                <c:pt idx="1731">
                  <c:v>-4.2997946611909648E-3</c:v>
                </c:pt>
                <c:pt idx="1732">
                  <c:v>-4.6078028747433266E-3</c:v>
                </c:pt>
                <c:pt idx="1733">
                  <c:v>-4.8706365503080086E-3</c:v>
                </c:pt>
                <c:pt idx="1734">
                  <c:v>-5.2032854209445589E-3</c:v>
                </c:pt>
                <c:pt idx="1735">
                  <c:v>-5.5318275154004103E-3</c:v>
                </c:pt>
                <c:pt idx="1736">
                  <c:v>-5.8726899383983577E-3</c:v>
                </c:pt>
                <c:pt idx="1737">
                  <c:v>-6.1437371663244349E-3</c:v>
                </c:pt>
                <c:pt idx="1738">
                  <c:v>-6.4065708418891169E-3</c:v>
                </c:pt>
                <c:pt idx="1739">
                  <c:v>-6.7022587268993836E-3</c:v>
                </c:pt>
                <c:pt idx="1740">
                  <c:v>-6.9199178644763857E-3</c:v>
                </c:pt>
                <c:pt idx="1741">
                  <c:v>-7.1170431211498974E-3</c:v>
                </c:pt>
                <c:pt idx="1742">
                  <c:v>-7.35523613963039E-3</c:v>
                </c:pt>
                <c:pt idx="1743">
                  <c:v>-7.5318275154004103E-3</c:v>
                </c:pt>
                <c:pt idx="1744">
                  <c:v>-7.6878850102669403E-3</c:v>
                </c:pt>
                <c:pt idx="1745">
                  <c:v>-7.8234086242299789E-3</c:v>
                </c:pt>
                <c:pt idx="1746">
                  <c:v>-7.9712525667351136E-3</c:v>
                </c:pt>
                <c:pt idx="1747">
                  <c:v>-8.0780287474332656E-3</c:v>
                </c:pt>
                <c:pt idx="1748">
                  <c:v>-8.1971252566735119E-3</c:v>
                </c:pt>
                <c:pt idx="1749">
                  <c:v>-8.2915811088295696E-3</c:v>
                </c:pt>
                <c:pt idx="1750">
                  <c:v>-8.4312114989733063E-3</c:v>
                </c:pt>
                <c:pt idx="1751">
                  <c:v>-8.5831622176591373E-3</c:v>
                </c:pt>
                <c:pt idx="1752">
                  <c:v>-8.7474332648870643E-3</c:v>
                </c:pt>
                <c:pt idx="1753">
                  <c:v>-8.9117043121149896E-3</c:v>
                </c:pt>
                <c:pt idx="1754">
                  <c:v>-9.0472279260780282E-3</c:v>
                </c:pt>
                <c:pt idx="1755">
                  <c:v>-9.2566735112936342E-3</c:v>
                </c:pt>
                <c:pt idx="1756">
                  <c:v>-9.4537987679671458E-3</c:v>
                </c:pt>
                <c:pt idx="1757">
                  <c:v>-9.6673511293634499E-3</c:v>
                </c:pt>
                <c:pt idx="1758">
                  <c:v>-9.9014373716632444E-3</c:v>
                </c:pt>
                <c:pt idx="1759">
                  <c:v>-1.0049281314168377E-2</c:v>
                </c:pt>
                <c:pt idx="1760">
                  <c:v>-1.0303901437371664E-2</c:v>
                </c:pt>
                <c:pt idx="1761">
                  <c:v>-1.050924024640657E-2</c:v>
                </c:pt>
                <c:pt idx="1762">
                  <c:v>-1.0767967145790555E-2</c:v>
                </c:pt>
                <c:pt idx="1763">
                  <c:v>-1.0965092402464066E-2</c:v>
                </c:pt>
                <c:pt idx="1764">
                  <c:v>-1.1215605749486653E-2</c:v>
                </c:pt>
                <c:pt idx="1765">
                  <c:v>-1.1416837782340863E-2</c:v>
                </c:pt>
                <c:pt idx="1766">
                  <c:v>-1.1601642710472279E-2</c:v>
                </c:pt>
                <c:pt idx="1767">
                  <c:v>-1.1897330595482546E-2</c:v>
                </c:pt>
                <c:pt idx="1768">
                  <c:v>-1.2098562628336756E-2</c:v>
                </c:pt>
                <c:pt idx="1769">
                  <c:v>-1.2258726899383983E-2</c:v>
                </c:pt>
                <c:pt idx="1770">
                  <c:v>-1.2410677618069816E-2</c:v>
                </c:pt>
                <c:pt idx="1771">
                  <c:v>-1.2579055441478439E-2</c:v>
                </c:pt>
                <c:pt idx="1772">
                  <c:v>-1.2706365503080082E-2</c:v>
                </c:pt>
                <c:pt idx="1773">
                  <c:v>-1.2780287474332649E-2</c:v>
                </c:pt>
                <c:pt idx="1774">
                  <c:v>-1.2850102669404517E-2</c:v>
                </c:pt>
                <c:pt idx="1775">
                  <c:v>-1.2899383983572895E-2</c:v>
                </c:pt>
                <c:pt idx="1776">
                  <c:v>-1.2981519507186859E-2</c:v>
                </c:pt>
                <c:pt idx="1777">
                  <c:v>-1.3063655030800821E-2</c:v>
                </c:pt>
                <c:pt idx="1778">
                  <c:v>-1.315400410677618E-2</c:v>
                </c:pt>
                <c:pt idx="1779">
                  <c:v>-1.3273100616016427E-2</c:v>
                </c:pt>
                <c:pt idx="1780">
                  <c:v>-1.3371663244353182E-2</c:v>
                </c:pt>
                <c:pt idx="1781">
                  <c:v>-1.3474332648870636E-2</c:v>
                </c:pt>
                <c:pt idx="1782">
                  <c:v>-1.3560574948665298E-2</c:v>
                </c:pt>
                <c:pt idx="1783">
                  <c:v>-1.3930184804928131E-2</c:v>
                </c:pt>
                <c:pt idx="1784">
                  <c:v>-1.4098562628336756E-2</c:v>
                </c:pt>
                <c:pt idx="1785">
                  <c:v>-1.4406570841889116E-2</c:v>
                </c:pt>
                <c:pt idx="1786">
                  <c:v>-1.4804928131416838E-2</c:v>
                </c:pt>
                <c:pt idx="1787">
                  <c:v>-1.4928131416837782E-2</c:v>
                </c:pt>
                <c:pt idx="1788">
                  <c:v>-1.5104722792607803E-2</c:v>
                </c:pt>
                <c:pt idx="1789">
                  <c:v>-1.5503080082135523E-2</c:v>
                </c:pt>
                <c:pt idx="1790">
                  <c:v>-1.5995893223819301E-2</c:v>
                </c:pt>
                <c:pt idx="1791">
                  <c:v>-1.6078028747433266E-2</c:v>
                </c:pt>
                <c:pt idx="1792">
                  <c:v>-1.6106776180698151E-2</c:v>
                </c:pt>
                <c:pt idx="1793">
                  <c:v>-1.6119096509240247E-2</c:v>
                </c:pt>
                <c:pt idx="1794">
                  <c:v>-1.6123203285420943E-2</c:v>
                </c:pt>
                <c:pt idx="1795">
                  <c:v>-1.6131416837782339E-2</c:v>
                </c:pt>
                <c:pt idx="1796">
                  <c:v>-1.6135523613963039E-2</c:v>
                </c:pt>
                <c:pt idx="1797">
                  <c:v>-1.6139630390143739E-2</c:v>
                </c:pt>
                <c:pt idx="1798">
                  <c:v>-1.6139630390143739E-2</c:v>
                </c:pt>
                <c:pt idx="1799">
                  <c:v>-1.6139630390143739E-2</c:v>
                </c:pt>
                <c:pt idx="1800">
                  <c:v>-1.6143737166324435E-2</c:v>
                </c:pt>
                <c:pt idx="1801">
                  <c:v>-1.6156057494866531E-2</c:v>
                </c:pt>
                <c:pt idx="1802">
                  <c:v>-1.6172484599589323E-2</c:v>
                </c:pt>
                <c:pt idx="1803">
                  <c:v>-1.617659137577002E-2</c:v>
                </c:pt>
                <c:pt idx="1804">
                  <c:v>-1.6184804928131416E-2</c:v>
                </c:pt>
                <c:pt idx="1805">
                  <c:v>-1.6188911704312116E-2</c:v>
                </c:pt>
                <c:pt idx="1806">
                  <c:v>-1.6201232032854208E-2</c:v>
                </c:pt>
                <c:pt idx="1807">
                  <c:v>-1.6229979466119097E-2</c:v>
                </c:pt>
                <c:pt idx="1808">
                  <c:v>-1.6279260780287474E-2</c:v>
                </c:pt>
                <c:pt idx="1809">
                  <c:v>-1.6336755646817247E-2</c:v>
                </c:pt>
                <c:pt idx="1810">
                  <c:v>-1.6390143737166324E-2</c:v>
                </c:pt>
                <c:pt idx="1811">
                  <c:v>-1.6447638603696097E-2</c:v>
                </c:pt>
                <c:pt idx="1812">
                  <c:v>-1.650924024640657E-2</c:v>
                </c:pt>
                <c:pt idx="1813">
                  <c:v>-1.657494866529774E-2</c:v>
                </c:pt>
                <c:pt idx="1814">
                  <c:v>-1.6648870636550309E-2</c:v>
                </c:pt>
                <c:pt idx="1815">
                  <c:v>-1.673511293634497E-2</c:v>
                </c:pt>
                <c:pt idx="1816">
                  <c:v>-1.6804928131416839E-2</c:v>
                </c:pt>
                <c:pt idx="1817">
                  <c:v>-1.690759753593429E-2</c:v>
                </c:pt>
                <c:pt idx="1818">
                  <c:v>-1.6997946611909651E-2</c:v>
                </c:pt>
                <c:pt idx="1819">
                  <c:v>-1.7112936344969198E-2</c:v>
                </c:pt>
                <c:pt idx="1820">
                  <c:v>-1.7186858316221767E-2</c:v>
                </c:pt>
                <c:pt idx="1821">
                  <c:v>-1.7277207392197125E-2</c:v>
                </c:pt>
                <c:pt idx="1822">
                  <c:v>-1.7367556468172486E-2</c:v>
                </c:pt>
                <c:pt idx="1823">
                  <c:v>-1.7396303901437371E-2</c:v>
                </c:pt>
                <c:pt idx="1824">
                  <c:v>-1.7412731006160163E-2</c:v>
                </c:pt>
                <c:pt idx="1825">
                  <c:v>-1.7416837782340863E-2</c:v>
                </c:pt>
                <c:pt idx="1826">
                  <c:v>-1.7416837782340863E-2</c:v>
                </c:pt>
                <c:pt idx="1827">
                  <c:v>-1.7416837782340863E-2</c:v>
                </c:pt>
                <c:pt idx="1828">
                  <c:v>-1.7416837782340863E-2</c:v>
                </c:pt>
                <c:pt idx="1829">
                  <c:v>-1.7416837782340863E-2</c:v>
                </c:pt>
                <c:pt idx="1830">
                  <c:v>-1.7416837782340863E-2</c:v>
                </c:pt>
                <c:pt idx="1831">
                  <c:v>-1.742094455852156E-2</c:v>
                </c:pt>
                <c:pt idx="1832">
                  <c:v>-1.7429158110882956E-2</c:v>
                </c:pt>
                <c:pt idx="1833">
                  <c:v>-1.7437371663244352E-2</c:v>
                </c:pt>
                <c:pt idx="1834">
                  <c:v>-1.7445585215605748E-2</c:v>
                </c:pt>
                <c:pt idx="1835">
                  <c:v>-1.7457905544147844E-2</c:v>
                </c:pt>
                <c:pt idx="1836">
                  <c:v>-1.746611909650924E-2</c:v>
                </c:pt>
                <c:pt idx="1837">
                  <c:v>-1.7474332648870636E-2</c:v>
                </c:pt>
                <c:pt idx="1838">
                  <c:v>-1.7478439425051336E-2</c:v>
                </c:pt>
                <c:pt idx="1839">
                  <c:v>-1.7482546201232033E-2</c:v>
                </c:pt>
                <c:pt idx="1840">
                  <c:v>-1.7482546201232033E-2</c:v>
                </c:pt>
                <c:pt idx="1841">
                  <c:v>-1.7482546201232033E-2</c:v>
                </c:pt>
                <c:pt idx="1842">
                  <c:v>-1.7482546201232033E-2</c:v>
                </c:pt>
                <c:pt idx="1843">
                  <c:v>-1.7482546201232033E-2</c:v>
                </c:pt>
                <c:pt idx="1844">
                  <c:v>-1.7482546201232033E-2</c:v>
                </c:pt>
                <c:pt idx="1845">
                  <c:v>-1.7482546201232033E-2</c:v>
                </c:pt>
                <c:pt idx="1846">
                  <c:v>-1.7482546201232033E-2</c:v>
                </c:pt>
                <c:pt idx="1847">
                  <c:v>-1.7482546201232033E-2</c:v>
                </c:pt>
                <c:pt idx="1848">
                  <c:v>-1.7482546201232033E-2</c:v>
                </c:pt>
                <c:pt idx="1849">
                  <c:v>-1.7482546201232033E-2</c:v>
                </c:pt>
                <c:pt idx="1850">
                  <c:v>-1.7482546201232033E-2</c:v>
                </c:pt>
                <c:pt idx="1851">
                  <c:v>-1.7482546201232033E-2</c:v>
                </c:pt>
                <c:pt idx="1852">
                  <c:v>-1.7482546201232033E-2</c:v>
                </c:pt>
                <c:pt idx="1853">
                  <c:v>-1.7482546201232033E-2</c:v>
                </c:pt>
                <c:pt idx="1854">
                  <c:v>-1.7482546201232033E-2</c:v>
                </c:pt>
                <c:pt idx="1855">
                  <c:v>-1.7482546201232033E-2</c:v>
                </c:pt>
                <c:pt idx="1856">
                  <c:v>-1.7482546201232033E-2</c:v>
                </c:pt>
                <c:pt idx="1857">
                  <c:v>-1.7482546201232033E-2</c:v>
                </c:pt>
                <c:pt idx="1858">
                  <c:v>-1.7482546201232033E-2</c:v>
                </c:pt>
                <c:pt idx="1859">
                  <c:v>-1.7482546201232033E-2</c:v>
                </c:pt>
                <c:pt idx="1860">
                  <c:v>-1.7482546201232033E-2</c:v>
                </c:pt>
                <c:pt idx="1861">
                  <c:v>-1.7482546201232033E-2</c:v>
                </c:pt>
                <c:pt idx="1862">
                  <c:v>-1.7482546201232033E-2</c:v>
                </c:pt>
                <c:pt idx="1863">
                  <c:v>-1.7482546201232033E-2</c:v>
                </c:pt>
                <c:pt idx="1864">
                  <c:v>-1.7482546201232033E-2</c:v>
                </c:pt>
                <c:pt idx="1865">
                  <c:v>-1.7482546201232033E-2</c:v>
                </c:pt>
                <c:pt idx="1866">
                  <c:v>-1.7482546201232033E-2</c:v>
                </c:pt>
                <c:pt idx="1867">
                  <c:v>-1.7482546201232033E-2</c:v>
                </c:pt>
                <c:pt idx="1868">
                  <c:v>-1.7482546201232033E-2</c:v>
                </c:pt>
                <c:pt idx="1869">
                  <c:v>-1.7482546201232033E-2</c:v>
                </c:pt>
                <c:pt idx="1870">
                  <c:v>-1.7482546201232033E-2</c:v>
                </c:pt>
                <c:pt idx="1871">
                  <c:v>-1.7482546201232033E-2</c:v>
                </c:pt>
                <c:pt idx="1872">
                  <c:v>-1.7482546201232033E-2</c:v>
                </c:pt>
                <c:pt idx="1873">
                  <c:v>-1.7482546201232033E-2</c:v>
                </c:pt>
                <c:pt idx="1874">
                  <c:v>-1.7482546201232033E-2</c:v>
                </c:pt>
                <c:pt idx="1875">
                  <c:v>-1.7478439425051336E-2</c:v>
                </c:pt>
                <c:pt idx="1876">
                  <c:v>-1.7478439425051336E-2</c:v>
                </c:pt>
                <c:pt idx="1877">
                  <c:v>-1.7478439425051336E-2</c:v>
                </c:pt>
                <c:pt idx="1878">
                  <c:v>-1.7478439425051336E-2</c:v>
                </c:pt>
                <c:pt idx="1879">
                  <c:v>-1.7478439425051336E-2</c:v>
                </c:pt>
                <c:pt idx="1880">
                  <c:v>-1.7478439425051336E-2</c:v>
                </c:pt>
                <c:pt idx="1881">
                  <c:v>-1.7478439425051336E-2</c:v>
                </c:pt>
                <c:pt idx="1882">
                  <c:v>-1.7474332648870636E-2</c:v>
                </c:pt>
                <c:pt idx="1883">
                  <c:v>-1.7474332648870636E-2</c:v>
                </c:pt>
                <c:pt idx="1884">
                  <c:v>-1.7474332648870636E-2</c:v>
                </c:pt>
                <c:pt idx="1885">
                  <c:v>-1.7474332648870636E-2</c:v>
                </c:pt>
                <c:pt idx="1886">
                  <c:v>-1.7474332648870636E-2</c:v>
                </c:pt>
                <c:pt idx="1887">
                  <c:v>-1.7474332648870636E-2</c:v>
                </c:pt>
                <c:pt idx="1888">
                  <c:v>-1.7474332648870636E-2</c:v>
                </c:pt>
                <c:pt idx="1889">
                  <c:v>-1.746201232032854E-2</c:v>
                </c:pt>
                <c:pt idx="1890">
                  <c:v>-1.7453798767967144E-2</c:v>
                </c:pt>
                <c:pt idx="1891">
                  <c:v>-1.7445585215605748E-2</c:v>
                </c:pt>
                <c:pt idx="1892">
                  <c:v>-1.7441478439425052E-2</c:v>
                </c:pt>
                <c:pt idx="1893">
                  <c:v>-1.7437371663244352E-2</c:v>
                </c:pt>
                <c:pt idx="1894">
                  <c:v>-1.7437371663244352E-2</c:v>
                </c:pt>
                <c:pt idx="1895">
                  <c:v>-1.7437371663244352E-2</c:v>
                </c:pt>
                <c:pt idx="1896">
                  <c:v>-1.7437371663244352E-2</c:v>
                </c:pt>
                <c:pt idx="1897">
                  <c:v>-1.742094455852156E-2</c:v>
                </c:pt>
                <c:pt idx="1898">
                  <c:v>-1.7404517453798767E-2</c:v>
                </c:pt>
                <c:pt idx="1899">
                  <c:v>-1.7363449691991786E-2</c:v>
                </c:pt>
                <c:pt idx="1900">
                  <c:v>-1.7285420944558521E-2</c:v>
                </c:pt>
                <c:pt idx="1901">
                  <c:v>-1.7149897330595482E-2</c:v>
                </c:pt>
                <c:pt idx="1902">
                  <c:v>-1.7075975359342917E-2</c:v>
                </c:pt>
                <c:pt idx="1903">
                  <c:v>-1.7014373716632444E-2</c:v>
                </c:pt>
                <c:pt idx="1904">
                  <c:v>-1.6952772073921971E-2</c:v>
                </c:pt>
                <c:pt idx="1905">
                  <c:v>-1.6895277207392197E-2</c:v>
                </c:pt>
                <c:pt idx="1906">
                  <c:v>-1.6850102669404517E-2</c:v>
                </c:pt>
                <c:pt idx="1907">
                  <c:v>-1.680082135523614E-2</c:v>
                </c:pt>
                <c:pt idx="1908">
                  <c:v>-1.6759753593429159E-2</c:v>
                </c:pt>
                <c:pt idx="1909">
                  <c:v>-1.6714579055441478E-2</c:v>
                </c:pt>
                <c:pt idx="1910">
                  <c:v>-1.6681724845995893E-2</c:v>
                </c:pt>
                <c:pt idx="1911">
                  <c:v>-1.6636550308008213E-2</c:v>
                </c:pt>
                <c:pt idx="1912">
                  <c:v>-1.657494866529774E-2</c:v>
                </c:pt>
                <c:pt idx="1913">
                  <c:v>-1.6496919917864478E-2</c:v>
                </c:pt>
                <c:pt idx="1914">
                  <c:v>-1.6381930184804928E-2</c:v>
                </c:pt>
                <c:pt idx="1915">
                  <c:v>-1.6303901437371662E-2</c:v>
                </c:pt>
                <c:pt idx="1916">
                  <c:v>-1.618069815195072E-2</c:v>
                </c:pt>
                <c:pt idx="1917">
                  <c:v>-1.6008213552361397E-2</c:v>
                </c:pt>
                <c:pt idx="1918">
                  <c:v>-1.5852156057494866E-2</c:v>
                </c:pt>
                <c:pt idx="1919">
                  <c:v>-1.5650924024640658E-2</c:v>
                </c:pt>
                <c:pt idx="1920">
                  <c:v>-1.5494866529774127E-2</c:v>
                </c:pt>
                <c:pt idx="1921">
                  <c:v>-1.5310061601642711E-2</c:v>
                </c:pt>
                <c:pt idx="1922">
                  <c:v>-1.5158110882956878E-2</c:v>
                </c:pt>
                <c:pt idx="1923">
                  <c:v>-1.4969199178644765E-2</c:v>
                </c:pt>
                <c:pt idx="1924">
                  <c:v>-1.4788501026694045E-2</c:v>
                </c:pt>
                <c:pt idx="1925">
                  <c:v>-1.462012320328542E-2</c:v>
                </c:pt>
                <c:pt idx="1926">
                  <c:v>-1.4431211498973306E-2</c:v>
                </c:pt>
                <c:pt idx="1927">
                  <c:v>-1.4271047227926078E-2</c:v>
                </c:pt>
                <c:pt idx="1928">
                  <c:v>-1.4143737166324435E-2</c:v>
                </c:pt>
                <c:pt idx="1929">
                  <c:v>-1.4016427104722793E-2</c:v>
                </c:pt>
                <c:pt idx="1930">
                  <c:v>-1.3880903490759754E-2</c:v>
                </c:pt>
                <c:pt idx="1931">
                  <c:v>-1.3712525667351129E-2</c:v>
                </c:pt>
                <c:pt idx="1932">
                  <c:v>-1.3523613963039015E-2</c:v>
                </c:pt>
                <c:pt idx="1933">
                  <c:v>-1.3363449691991786E-2</c:v>
                </c:pt>
                <c:pt idx="1934">
                  <c:v>-1.3141683778234086E-2</c:v>
                </c:pt>
                <c:pt idx="1935">
                  <c:v>-1.291170431211499E-2</c:v>
                </c:pt>
                <c:pt idx="1936">
                  <c:v>-1.273100616016427E-2</c:v>
                </c:pt>
                <c:pt idx="1937">
                  <c:v>-1.2501026694045174E-2</c:v>
                </c:pt>
                <c:pt idx="1938">
                  <c:v>-1.2266940451745379E-2</c:v>
                </c:pt>
                <c:pt idx="1939">
                  <c:v>-1.2024640657084189E-2</c:v>
                </c:pt>
                <c:pt idx="1940">
                  <c:v>-1.1782340862422998E-2</c:v>
                </c:pt>
                <c:pt idx="1941">
                  <c:v>-1.1482546201232032E-2</c:v>
                </c:pt>
                <c:pt idx="1942">
                  <c:v>-1.1293634496919919E-2</c:v>
                </c:pt>
                <c:pt idx="1943">
                  <c:v>-1.1104722792607803E-2</c:v>
                </c:pt>
                <c:pt idx="1944">
                  <c:v>-1.084188911704312E-2</c:v>
                </c:pt>
                <c:pt idx="1945">
                  <c:v>-1.0607802874743326E-2</c:v>
                </c:pt>
                <c:pt idx="1946">
                  <c:v>-1.0369609856262833E-2</c:v>
                </c:pt>
                <c:pt idx="1947">
                  <c:v>-1.017659137577002E-2</c:v>
                </c:pt>
                <c:pt idx="1948">
                  <c:v>-9.9219712525667348E-3</c:v>
                </c:pt>
                <c:pt idx="1949">
                  <c:v>-9.6591375770020537E-3</c:v>
                </c:pt>
                <c:pt idx="1950">
                  <c:v>-9.4455852156057497E-3</c:v>
                </c:pt>
                <c:pt idx="1951">
                  <c:v>-9.2361396303901437E-3</c:v>
                </c:pt>
                <c:pt idx="1952">
                  <c:v>-9.0308008213552358E-3</c:v>
                </c:pt>
                <c:pt idx="1953">
                  <c:v>-8.8418891170431203E-3</c:v>
                </c:pt>
                <c:pt idx="1954">
                  <c:v>-8.5913757700205335E-3</c:v>
                </c:pt>
                <c:pt idx="1955">
                  <c:v>-8.3737166324435314E-3</c:v>
                </c:pt>
                <c:pt idx="1956">
                  <c:v>-8.0903490759753598E-3</c:v>
                </c:pt>
                <c:pt idx="1957">
                  <c:v>-7.8685831622176596E-3</c:v>
                </c:pt>
                <c:pt idx="1958">
                  <c:v>-7.5893223819301844E-3</c:v>
                </c:pt>
                <c:pt idx="1959">
                  <c:v>-7.3634496919917861E-3</c:v>
                </c:pt>
                <c:pt idx="1960">
                  <c:v>-7.1293634496919916E-3</c:v>
                </c:pt>
                <c:pt idx="1961">
                  <c:v>-6.8911704312114991E-3</c:v>
                </c:pt>
                <c:pt idx="1962">
                  <c:v>-6.5995893223819305E-3</c:v>
                </c:pt>
                <c:pt idx="1963">
                  <c:v>-6.303901437371663E-3</c:v>
                </c:pt>
                <c:pt idx="1964">
                  <c:v>-6.0616016427104723E-3</c:v>
                </c:pt>
                <c:pt idx="1965">
                  <c:v>-5.7002053388090345E-3</c:v>
                </c:pt>
                <c:pt idx="1966">
                  <c:v>-5.4825462012320332E-3</c:v>
                </c:pt>
                <c:pt idx="1967">
                  <c:v>-5.2197125256673513E-3</c:v>
                </c:pt>
                <c:pt idx="1968">
                  <c:v>-4.9691991786447636E-3</c:v>
                </c:pt>
                <c:pt idx="1969">
                  <c:v>-4.7104722792607806E-3</c:v>
                </c:pt>
                <c:pt idx="1970">
                  <c:v>-4.4188911704312111E-3</c:v>
                </c:pt>
                <c:pt idx="1971">
                  <c:v>-4.1848049281314166E-3</c:v>
                </c:pt>
                <c:pt idx="1972">
                  <c:v>-4.0082135523613963E-3</c:v>
                </c:pt>
                <c:pt idx="1973">
                  <c:v>-3.757700205338809E-3</c:v>
                </c:pt>
                <c:pt idx="1974">
                  <c:v>-3.6057494866529776E-3</c:v>
                </c:pt>
                <c:pt idx="1975">
                  <c:v>-3.4250513347022587E-3</c:v>
                </c:pt>
                <c:pt idx="1976">
                  <c:v>-3.1991786447638604E-3</c:v>
                </c:pt>
                <c:pt idx="1977">
                  <c:v>-3.0020533880903491E-3</c:v>
                </c:pt>
                <c:pt idx="1978">
                  <c:v>-2.7967145790554417E-3</c:v>
                </c:pt>
                <c:pt idx="1979">
                  <c:v>-2.5092402464065707E-3</c:v>
                </c:pt>
                <c:pt idx="1980">
                  <c:v>-2.2874743326488705E-3</c:v>
                </c:pt>
                <c:pt idx="1981">
                  <c:v>-2E-3</c:v>
                </c:pt>
                <c:pt idx="1982">
                  <c:v>-1.6591375770020533E-3</c:v>
                </c:pt>
                <c:pt idx="1983">
                  <c:v>-1.4620123203285421E-3</c:v>
                </c:pt>
                <c:pt idx="1984">
                  <c:v>-1.13347022587269E-3</c:v>
                </c:pt>
                <c:pt idx="1985">
                  <c:v>-7.5975359342915808E-4</c:v>
                </c:pt>
                <c:pt idx="1986">
                  <c:v>-5.0102669404517453E-4</c:v>
                </c:pt>
                <c:pt idx="1987">
                  <c:v>-2.4640657084188912E-4</c:v>
                </c:pt>
                <c:pt idx="1988">
                  <c:v>3.1211498973305956E-4</c:v>
                </c:pt>
                <c:pt idx="1989">
                  <c:v>6.6529774127310065E-4</c:v>
                </c:pt>
                <c:pt idx="1990">
                  <c:v>8.9117043121149896E-4</c:v>
                </c:pt>
                <c:pt idx="1991">
                  <c:v>1.2320328542094457E-3</c:v>
                </c:pt>
                <c:pt idx="1992">
                  <c:v>1.457905544147844E-3</c:v>
                </c:pt>
                <c:pt idx="1993">
                  <c:v>1.7700205338809034E-3</c:v>
                </c:pt>
                <c:pt idx="1994">
                  <c:v>2.0903490759753593E-3</c:v>
                </c:pt>
                <c:pt idx="1995">
                  <c:v>2.2505133470225873E-3</c:v>
                </c:pt>
                <c:pt idx="1996">
                  <c:v>2.5010266940451746E-3</c:v>
                </c:pt>
                <c:pt idx="1997">
                  <c:v>2.7556468172484599E-3</c:v>
                </c:pt>
                <c:pt idx="1998">
                  <c:v>2.9281314168377822E-3</c:v>
                </c:pt>
                <c:pt idx="1999">
                  <c:v>3.1745379876796714E-3</c:v>
                </c:pt>
                <c:pt idx="2000">
                  <c:v>3.2977412731006162E-3</c:v>
                </c:pt>
                <c:pt idx="2001">
                  <c:v>3.5071868583162217E-3</c:v>
                </c:pt>
                <c:pt idx="2002">
                  <c:v>3.679671457905544E-3</c:v>
                </c:pt>
                <c:pt idx="2003">
                  <c:v>3.8932238193018481E-3</c:v>
                </c:pt>
                <c:pt idx="2004">
                  <c:v>4.0574948665297742E-3</c:v>
                </c:pt>
                <c:pt idx="2005">
                  <c:v>4.254620123203285E-3</c:v>
                </c:pt>
                <c:pt idx="2006">
                  <c:v>4.4106776180698149E-3</c:v>
                </c:pt>
                <c:pt idx="2007">
                  <c:v>4.5995893223819305E-3</c:v>
                </c:pt>
                <c:pt idx="2008">
                  <c:v>4.9240246406570846E-3</c:v>
                </c:pt>
                <c:pt idx="2009">
                  <c:v>5.1334702258726897E-3</c:v>
                </c:pt>
                <c:pt idx="2010">
                  <c:v>5.4004106776180697E-3</c:v>
                </c:pt>
                <c:pt idx="2011">
                  <c:v>5.5523613963039016E-3</c:v>
                </c:pt>
                <c:pt idx="2012">
                  <c:v>5.6878850102669402E-3</c:v>
                </c:pt>
                <c:pt idx="2013">
                  <c:v>5.782340862422998E-3</c:v>
                </c:pt>
                <c:pt idx="2014">
                  <c:v>5.8850102669404519E-3</c:v>
                </c:pt>
                <c:pt idx="2015">
                  <c:v>5.9589322381930184E-3</c:v>
                </c:pt>
                <c:pt idx="2016">
                  <c:v>6.098562628336756E-3</c:v>
                </c:pt>
                <c:pt idx="2017">
                  <c:v>6.2094455852156061E-3</c:v>
                </c:pt>
                <c:pt idx="2018">
                  <c:v>6.3613963039014371E-3</c:v>
                </c:pt>
                <c:pt idx="2019">
                  <c:v>6.4887063655030804E-3</c:v>
                </c:pt>
                <c:pt idx="2020">
                  <c:v>6.6201232032854209E-3</c:v>
                </c:pt>
                <c:pt idx="2021">
                  <c:v>6.7885010266940451E-3</c:v>
                </c:pt>
                <c:pt idx="2022">
                  <c:v>6.9240246406570838E-3</c:v>
                </c:pt>
                <c:pt idx="2023">
                  <c:v>7.1047227926078031E-3</c:v>
                </c:pt>
                <c:pt idx="2024">
                  <c:v>7.2566735112936341E-3</c:v>
                </c:pt>
                <c:pt idx="2025">
                  <c:v>7.5071868583162218E-3</c:v>
                </c:pt>
                <c:pt idx="2026">
                  <c:v>7.7125256673511297E-3</c:v>
                </c:pt>
                <c:pt idx="2027">
                  <c:v>7.9014373716632443E-3</c:v>
                </c:pt>
                <c:pt idx="2028">
                  <c:v>8.1149897330595484E-3</c:v>
                </c:pt>
                <c:pt idx="2029">
                  <c:v>8.2628336755646813E-3</c:v>
                </c:pt>
                <c:pt idx="2030">
                  <c:v>8.4065708418891178E-3</c:v>
                </c:pt>
                <c:pt idx="2031">
                  <c:v>8.5790554414784392E-3</c:v>
                </c:pt>
                <c:pt idx="2032">
                  <c:v>8.722792607802874E-3</c:v>
                </c:pt>
                <c:pt idx="2033">
                  <c:v>8.8993839835728953E-3</c:v>
                </c:pt>
                <c:pt idx="2034">
                  <c:v>9.0431211498973301E-3</c:v>
                </c:pt>
                <c:pt idx="2035">
                  <c:v>9.2279260780287475E-3</c:v>
                </c:pt>
                <c:pt idx="2036">
                  <c:v>9.3593429158110881E-3</c:v>
                </c:pt>
                <c:pt idx="2037">
                  <c:v>9.4414784394250516E-3</c:v>
                </c:pt>
                <c:pt idx="2038">
                  <c:v>9.5605749486652979E-3</c:v>
                </c:pt>
                <c:pt idx="2039">
                  <c:v>9.6468172484599594E-3</c:v>
                </c:pt>
                <c:pt idx="2040">
                  <c:v>9.7289527720739212E-3</c:v>
                </c:pt>
                <c:pt idx="2041">
                  <c:v>9.8316221765913751E-3</c:v>
                </c:pt>
                <c:pt idx="2042">
                  <c:v>9.9096509240246405E-3</c:v>
                </c:pt>
                <c:pt idx="2043">
                  <c:v>0.01</c:v>
                </c:pt>
                <c:pt idx="2044">
                  <c:v>1.0069815195071869E-2</c:v>
                </c:pt>
                <c:pt idx="2045">
                  <c:v>1.0139630390143737E-2</c:v>
                </c:pt>
                <c:pt idx="2046">
                  <c:v>1.02217659137577E-2</c:v>
                </c:pt>
                <c:pt idx="2047">
                  <c:v>1.0308008213552362E-2</c:v>
                </c:pt>
                <c:pt idx="2048">
                  <c:v>1.039835728952772E-2</c:v>
                </c:pt>
                <c:pt idx="2049">
                  <c:v>1.0484599589322382E-2</c:v>
                </c:pt>
                <c:pt idx="2050">
                  <c:v>1.0579055441478439E-2</c:v>
                </c:pt>
                <c:pt idx="2051">
                  <c:v>1.071047227926078E-2</c:v>
                </c:pt>
                <c:pt idx="2052">
                  <c:v>1.0829568788501026E-2</c:v>
                </c:pt>
                <c:pt idx="2053">
                  <c:v>1.091170431211499E-2</c:v>
                </c:pt>
                <c:pt idx="2054">
                  <c:v>1.1002053388090349E-2</c:v>
                </c:pt>
                <c:pt idx="2055">
                  <c:v>1.1088295687885011E-2</c:v>
                </c:pt>
                <c:pt idx="2056">
                  <c:v>1.1149897330595482E-2</c:v>
                </c:pt>
                <c:pt idx="2057">
                  <c:v>1.1293634496919919E-2</c:v>
                </c:pt>
                <c:pt idx="2058">
                  <c:v>1.1326488706365503E-2</c:v>
                </c:pt>
                <c:pt idx="2059">
                  <c:v>1.1347022587268994E-2</c:v>
                </c:pt>
                <c:pt idx="2060">
                  <c:v>1.1347022587268994E-2</c:v>
                </c:pt>
                <c:pt idx="2061">
                  <c:v>1.1347022587268994E-2</c:v>
                </c:pt>
                <c:pt idx="2062">
                  <c:v>1.1351129363449692E-2</c:v>
                </c:pt>
                <c:pt idx="2063">
                  <c:v>1.1363449691991786E-2</c:v>
                </c:pt>
                <c:pt idx="2064">
                  <c:v>1.1371663244353182E-2</c:v>
                </c:pt>
                <c:pt idx="2065">
                  <c:v>1.1371663244353182E-2</c:v>
                </c:pt>
                <c:pt idx="2066">
                  <c:v>1.1371663244353182E-2</c:v>
                </c:pt>
                <c:pt idx="2067">
                  <c:v>1.1383983572895277E-2</c:v>
                </c:pt>
                <c:pt idx="2068">
                  <c:v>1.1400410677618069E-2</c:v>
                </c:pt>
                <c:pt idx="2069">
                  <c:v>1.1433264887063655E-2</c:v>
                </c:pt>
                <c:pt idx="2070">
                  <c:v>1.1457905544147844E-2</c:v>
                </c:pt>
                <c:pt idx="2071">
                  <c:v>1.1490759753593429E-2</c:v>
                </c:pt>
                <c:pt idx="2072">
                  <c:v>1.1515400410677619E-2</c:v>
                </c:pt>
                <c:pt idx="2073">
                  <c:v>1.15564681724846E-2</c:v>
                </c:pt>
                <c:pt idx="2074">
                  <c:v>1.1589322381930185E-2</c:v>
                </c:pt>
                <c:pt idx="2075">
                  <c:v>1.1622176591375769E-2</c:v>
                </c:pt>
                <c:pt idx="2076">
                  <c:v>1.1659137577002054E-2</c:v>
                </c:pt>
                <c:pt idx="2077">
                  <c:v>1.1696098562628337E-2</c:v>
                </c:pt>
                <c:pt idx="2078">
                  <c:v>1.1720739219712525E-2</c:v>
                </c:pt>
                <c:pt idx="2079">
                  <c:v>1.1749486652977413E-2</c:v>
                </c:pt>
                <c:pt idx="2080">
                  <c:v>1.1770020533880904E-2</c:v>
                </c:pt>
                <c:pt idx="2081">
                  <c:v>1.17782340862423E-2</c:v>
                </c:pt>
                <c:pt idx="2082">
                  <c:v>1.1790554414784394E-2</c:v>
                </c:pt>
                <c:pt idx="2083">
                  <c:v>1.1831622176591375E-2</c:v>
                </c:pt>
                <c:pt idx="2084">
                  <c:v>1.1880903490759754E-2</c:v>
                </c:pt>
                <c:pt idx="2085">
                  <c:v>1.1921971252566735E-2</c:v>
                </c:pt>
                <c:pt idx="2086">
                  <c:v>1.2004106776180698E-2</c:v>
                </c:pt>
                <c:pt idx="2087">
                  <c:v>1.2078028747433266E-2</c:v>
                </c:pt>
                <c:pt idx="2088">
                  <c:v>1.2119096509240247E-2</c:v>
                </c:pt>
                <c:pt idx="2089">
                  <c:v>1.2147843942505133E-2</c:v>
                </c:pt>
                <c:pt idx="2090">
                  <c:v>1.2151950718685831E-2</c:v>
                </c:pt>
                <c:pt idx="2091">
                  <c:v>1.2151950718685831E-2</c:v>
                </c:pt>
                <c:pt idx="2092">
                  <c:v>1.2160164271047227E-2</c:v>
                </c:pt>
                <c:pt idx="2093">
                  <c:v>1.2172484599589322E-2</c:v>
                </c:pt>
                <c:pt idx="2094">
                  <c:v>1.2172484599589322E-2</c:v>
                </c:pt>
                <c:pt idx="2095">
                  <c:v>1.2172484599589322E-2</c:v>
                </c:pt>
                <c:pt idx="2096">
                  <c:v>1.2172484599589322E-2</c:v>
                </c:pt>
                <c:pt idx="2097">
                  <c:v>1.2172484599589322E-2</c:v>
                </c:pt>
                <c:pt idx="2098">
                  <c:v>1.2172484599589322E-2</c:v>
                </c:pt>
                <c:pt idx="2099">
                  <c:v>1.2172484599589322E-2</c:v>
                </c:pt>
                <c:pt idx="2100">
                  <c:v>1.2172484599589322E-2</c:v>
                </c:pt>
                <c:pt idx="2101">
                  <c:v>1.2172484599589322E-2</c:v>
                </c:pt>
                <c:pt idx="2102">
                  <c:v>1.2172484599589322E-2</c:v>
                </c:pt>
                <c:pt idx="2103">
                  <c:v>1.2172484599589322E-2</c:v>
                </c:pt>
                <c:pt idx="2104">
                  <c:v>1.2172484599589322E-2</c:v>
                </c:pt>
                <c:pt idx="2105">
                  <c:v>1.2172484599589322E-2</c:v>
                </c:pt>
                <c:pt idx="2106">
                  <c:v>1.2172484599589322E-2</c:v>
                </c:pt>
                <c:pt idx="2107">
                  <c:v>1.2172484599589322E-2</c:v>
                </c:pt>
                <c:pt idx="2108">
                  <c:v>1.2172484599589322E-2</c:v>
                </c:pt>
                <c:pt idx="2109">
                  <c:v>1.2172484599589322E-2</c:v>
                </c:pt>
                <c:pt idx="2110">
                  <c:v>1.2172484599589322E-2</c:v>
                </c:pt>
                <c:pt idx="2111">
                  <c:v>1.2172484599589322E-2</c:v>
                </c:pt>
                <c:pt idx="2112">
                  <c:v>1.2172484599589322E-2</c:v>
                </c:pt>
                <c:pt idx="2113">
                  <c:v>1.2172484599589322E-2</c:v>
                </c:pt>
                <c:pt idx="2114">
                  <c:v>1.2172484599589322E-2</c:v>
                </c:pt>
                <c:pt idx="2115">
                  <c:v>1.2172484599589322E-2</c:v>
                </c:pt>
                <c:pt idx="2116">
                  <c:v>1.2172484599589322E-2</c:v>
                </c:pt>
                <c:pt idx="2117">
                  <c:v>1.2172484599589322E-2</c:v>
                </c:pt>
                <c:pt idx="2118">
                  <c:v>1.2172484599589322E-2</c:v>
                </c:pt>
                <c:pt idx="2119">
                  <c:v>1.2172484599589322E-2</c:v>
                </c:pt>
                <c:pt idx="2120">
                  <c:v>1.2172484599589322E-2</c:v>
                </c:pt>
                <c:pt idx="2121">
                  <c:v>1.2172484599589322E-2</c:v>
                </c:pt>
                <c:pt idx="2122">
                  <c:v>1.2172484599589322E-2</c:v>
                </c:pt>
                <c:pt idx="2123">
                  <c:v>1.2172484599589322E-2</c:v>
                </c:pt>
                <c:pt idx="2124">
                  <c:v>1.2172484599589322E-2</c:v>
                </c:pt>
                <c:pt idx="2125">
                  <c:v>1.2172484599589322E-2</c:v>
                </c:pt>
                <c:pt idx="2126">
                  <c:v>1.2172484599589322E-2</c:v>
                </c:pt>
                <c:pt idx="2127">
                  <c:v>1.2168377823408624E-2</c:v>
                </c:pt>
                <c:pt idx="2128">
                  <c:v>1.2164271047227926E-2</c:v>
                </c:pt>
                <c:pt idx="2129">
                  <c:v>1.2164271047227926E-2</c:v>
                </c:pt>
                <c:pt idx="2130">
                  <c:v>1.2164271047227926E-2</c:v>
                </c:pt>
                <c:pt idx="2131">
                  <c:v>1.2164271047227926E-2</c:v>
                </c:pt>
                <c:pt idx="2132">
                  <c:v>1.2164271047227926E-2</c:v>
                </c:pt>
                <c:pt idx="2133">
                  <c:v>1.2164271047227926E-2</c:v>
                </c:pt>
                <c:pt idx="2134">
                  <c:v>1.2164271047227926E-2</c:v>
                </c:pt>
                <c:pt idx="2135">
                  <c:v>1.2160164271047227E-2</c:v>
                </c:pt>
                <c:pt idx="2136">
                  <c:v>1.2160164271047227E-2</c:v>
                </c:pt>
                <c:pt idx="2137">
                  <c:v>1.2160164271047227E-2</c:v>
                </c:pt>
                <c:pt idx="2138">
                  <c:v>1.2160164271047227E-2</c:v>
                </c:pt>
                <c:pt idx="2139">
                  <c:v>1.2160164271047227E-2</c:v>
                </c:pt>
                <c:pt idx="2140">
                  <c:v>1.2160164271047227E-2</c:v>
                </c:pt>
                <c:pt idx="2141">
                  <c:v>1.2160164271047227E-2</c:v>
                </c:pt>
                <c:pt idx="2142">
                  <c:v>1.2160164271047227E-2</c:v>
                </c:pt>
                <c:pt idx="2143">
                  <c:v>1.2160164271047227E-2</c:v>
                </c:pt>
                <c:pt idx="2144">
                  <c:v>1.2160164271047227E-2</c:v>
                </c:pt>
                <c:pt idx="2145">
                  <c:v>1.2151950718685831E-2</c:v>
                </c:pt>
                <c:pt idx="2146">
                  <c:v>1.2147843942505133E-2</c:v>
                </c:pt>
                <c:pt idx="2147">
                  <c:v>1.2135523613963039E-2</c:v>
                </c:pt>
                <c:pt idx="2148">
                  <c:v>1.2131416837782341E-2</c:v>
                </c:pt>
                <c:pt idx="2149">
                  <c:v>1.2131416837782341E-2</c:v>
                </c:pt>
                <c:pt idx="2150">
                  <c:v>1.2131416837782341E-2</c:v>
                </c:pt>
                <c:pt idx="2151">
                  <c:v>1.2131416837782341E-2</c:v>
                </c:pt>
                <c:pt idx="2152">
                  <c:v>1.2131416837782341E-2</c:v>
                </c:pt>
                <c:pt idx="2153">
                  <c:v>1.2131416837782341E-2</c:v>
                </c:pt>
                <c:pt idx="2154">
                  <c:v>1.2127310061601643E-2</c:v>
                </c:pt>
                <c:pt idx="2155">
                  <c:v>1.2123203285420945E-2</c:v>
                </c:pt>
                <c:pt idx="2156">
                  <c:v>1.2102669404517454E-2</c:v>
                </c:pt>
                <c:pt idx="2157">
                  <c:v>1.2086242299794662E-2</c:v>
                </c:pt>
                <c:pt idx="2158">
                  <c:v>1.2069815195071868E-2</c:v>
                </c:pt>
                <c:pt idx="2159">
                  <c:v>1.2061601642710472E-2</c:v>
                </c:pt>
                <c:pt idx="2160">
                  <c:v>1.2049281314168377E-2</c:v>
                </c:pt>
                <c:pt idx="2161">
                  <c:v>1.2041067761806981E-2</c:v>
                </c:pt>
                <c:pt idx="2162">
                  <c:v>1.2036960985626283E-2</c:v>
                </c:pt>
                <c:pt idx="2163">
                  <c:v>1.2036960985626283E-2</c:v>
                </c:pt>
                <c:pt idx="2164">
                  <c:v>1.2028747433264887E-2</c:v>
                </c:pt>
                <c:pt idx="2165">
                  <c:v>1.2012320328542095E-2</c:v>
                </c:pt>
                <c:pt idx="2166">
                  <c:v>1.197946611909651E-2</c:v>
                </c:pt>
                <c:pt idx="2167">
                  <c:v>1.1942505133470225E-2</c:v>
                </c:pt>
                <c:pt idx="2168">
                  <c:v>1.1913757700205339E-2</c:v>
                </c:pt>
                <c:pt idx="2169">
                  <c:v>1.1876796714579056E-2</c:v>
                </c:pt>
                <c:pt idx="2170">
                  <c:v>1.1848049281314168E-2</c:v>
                </c:pt>
                <c:pt idx="2171">
                  <c:v>1.1819301848049281E-2</c:v>
                </c:pt>
                <c:pt idx="2172">
                  <c:v>1.1790554414784394E-2</c:v>
                </c:pt>
                <c:pt idx="2173">
                  <c:v>1.175770020533881E-2</c:v>
                </c:pt>
                <c:pt idx="2174">
                  <c:v>1.1724845995893223E-2</c:v>
                </c:pt>
                <c:pt idx="2175">
                  <c:v>1.1683778234086242E-2</c:v>
                </c:pt>
                <c:pt idx="2176">
                  <c:v>1.1634496919917865E-2</c:v>
                </c:pt>
                <c:pt idx="2177">
                  <c:v>1.1535934291581109E-2</c:v>
                </c:pt>
                <c:pt idx="2178">
                  <c:v>1.1408624229979467E-2</c:v>
                </c:pt>
                <c:pt idx="2179">
                  <c:v>1.1273100616016427E-2</c:v>
                </c:pt>
                <c:pt idx="2180">
                  <c:v>1.1112936344969199E-2</c:v>
                </c:pt>
                <c:pt idx="2181">
                  <c:v>1.059958932238193E-2</c:v>
                </c:pt>
                <c:pt idx="2182">
                  <c:v>1.0455852156057495E-2</c:v>
                </c:pt>
                <c:pt idx="2183">
                  <c:v>1.0262833675564681E-2</c:v>
                </c:pt>
                <c:pt idx="2184">
                  <c:v>1.006570841889117E-2</c:v>
                </c:pt>
                <c:pt idx="2185">
                  <c:v>9.9507186858316214E-3</c:v>
                </c:pt>
                <c:pt idx="2186">
                  <c:v>9.8726899383983577E-3</c:v>
                </c:pt>
                <c:pt idx="2187">
                  <c:v>9.8357289527720732E-3</c:v>
                </c:pt>
                <c:pt idx="2188">
                  <c:v>9.8028747433264885E-3</c:v>
                </c:pt>
                <c:pt idx="2189">
                  <c:v>9.7659137577002057E-3</c:v>
                </c:pt>
                <c:pt idx="2190">
                  <c:v>9.7371663244353191E-3</c:v>
                </c:pt>
                <c:pt idx="2191">
                  <c:v>9.7002053388090346E-3</c:v>
                </c:pt>
                <c:pt idx="2192">
                  <c:v>9.1006160164271051E-3</c:v>
                </c:pt>
                <c:pt idx="2193">
                  <c:v>8.887063655030801E-3</c:v>
                </c:pt>
                <c:pt idx="2194">
                  <c:v>8.3901437371663237E-3</c:v>
                </c:pt>
                <c:pt idx="2195">
                  <c:v>7.9548254620123195E-3</c:v>
                </c:pt>
                <c:pt idx="2196">
                  <c:v>7.4989733059548256E-3</c:v>
                </c:pt>
                <c:pt idx="2197">
                  <c:v>7.0882956878850099E-3</c:v>
                </c:pt>
                <c:pt idx="2198">
                  <c:v>6.4887063655030804E-3</c:v>
                </c:pt>
                <c:pt idx="2199">
                  <c:v>6.1889117043121148E-3</c:v>
                </c:pt>
                <c:pt idx="2200">
                  <c:v>5.835728952772074E-3</c:v>
                </c:pt>
                <c:pt idx="2201">
                  <c:v>5.1498973305954829E-3</c:v>
                </c:pt>
                <c:pt idx="2202">
                  <c:v>4.570841889117043E-3</c:v>
                </c:pt>
                <c:pt idx="2203">
                  <c:v>4.3655030800821351E-3</c:v>
                </c:pt>
                <c:pt idx="2204">
                  <c:v>4.1108829568788502E-3</c:v>
                </c:pt>
                <c:pt idx="2205">
                  <c:v>3.9342915811088298E-3</c:v>
                </c:pt>
                <c:pt idx="2206">
                  <c:v>3.8028747433264888E-3</c:v>
                </c:pt>
                <c:pt idx="2207">
                  <c:v>3.6344969199178646E-3</c:v>
                </c:pt>
                <c:pt idx="2208">
                  <c:v>3.4168377823408625E-3</c:v>
                </c:pt>
                <c:pt idx="2209">
                  <c:v>3.2566735112936345E-3</c:v>
                </c:pt>
                <c:pt idx="2210">
                  <c:v>3.1006160164271045E-3</c:v>
                </c:pt>
                <c:pt idx="2211">
                  <c:v>2.9117043121149899E-3</c:v>
                </c:pt>
                <c:pt idx="2212">
                  <c:v>2.759753593429158E-3</c:v>
                </c:pt>
                <c:pt idx="2213">
                  <c:v>2.5831622176591376E-3</c:v>
                </c:pt>
                <c:pt idx="2214">
                  <c:v>2.4517453798767967E-3</c:v>
                </c:pt>
                <c:pt idx="2215">
                  <c:v>2.3039014373716633E-3</c:v>
                </c:pt>
                <c:pt idx="2216">
                  <c:v>2.184804928131417E-3</c:v>
                </c:pt>
                <c:pt idx="2217">
                  <c:v>2.0698151950718684E-3</c:v>
                </c:pt>
                <c:pt idx="2218">
                  <c:v>1.9301848049281315E-3</c:v>
                </c:pt>
                <c:pt idx="2219">
                  <c:v>1.7166324435318274E-3</c:v>
                </c:pt>
                <c:pt idx="2220">
                  <c:v>1.4661190965092402E-3</c:v>
                </c:pt>
                <c:pt idx="2221">
                  <c:v>1.2443531827515399E-3</c:v>
                </c:pt>
                <c:pt idx="2222">
                  <c:v>1.0143737166324435E-3</c:v>
                </c:pt>
                <c:pt idx="2223">
                  <c:v>7.8439425051334704E-4</c:v>
                </c:pt>
                <c:pt idx="2224">
                  <c:v>5.5441478439425054E-4</c:v>
                </c:pt>
                <c:pt idx="2225">
                  <c:v>2.5462012320328541E-4</c:v>
                </c:pt>
                <c:pt idx="2226">
                  <c:v>4.1067761806981523E-6</c:v>
                </c:pt>
                <c:pt idx="2227">
                  <c:v>-3.1211498973305956E-4</c:v>
                </c:pt>
                <c:pt idx="2228">
                  <c:v>-5.0513347022587273E-4</c:v>
                </c:pt>
                <c:pt idx="2229">
                  <c:v>-7.515400410677618E-4</c:v>
                </c:pt>
                <c:pt idx="2230">
                  <c:v>-1.0431211498973306E-3</c:v>
                </c:pt>
                <c:pt idx="2231">
                  <c:v>-1.2566735112936344E-3</c:v>
                </c:pt>
                <c:pt idx="2232">
                  <c:v>-1.4989733059548255E-3</c:v>
                </c:pt>
                <c:pt idx="2233">
                  <c:v>-1.7330595482546202E-3</c:v>
                </c:pt>
                <c:pt idx="2234">
                  <c:v>-2.0123203285420943E-3</c:v>
                </c:pt>
                <c:pt idx="2235">
                  <c:v>-2.184804928131417E-3</c:v>
                </c:pt>
                <c:pt idx="2236">
                  <c:v>-2.3737166324435317E-3</c:v>
                </c:pt>
                <c:pt idx="2237">
                  <c:v>-2.5092402464065707E-3</c:v>
                </c:pt>
                <c:pt idx="2238">
                  <c:v>-2.6570841889117045E-3</c:v>
                </c:pt>
                <c:pt idx="2239">
                  <c:v>-2.7720739219712527E-3</c:v>
                </c:pt>
                <c:pt idx="2240">
                  <c:v>-2.8993839835728952E-3</c:v>
                </c:pt>
                <c:pt idx="2241">
                  <c:v>-3.02258726899384E-3</c:v>
                </c:pt>
                <c:pt idx="2242">
                  <c:v>-3.158110882956879E-3</c:v>
                </c:pt>
                <c:pt idx="2243">
                  <c:v>-3.3388090349075975E-3</c:v>
                </c:pt>
                <c:pt idx="2244">
                  <c:v>-3.5030800821355236E-3</c:v>
                </c:pt>
                <c:pt idx="2245">
                  <c:v>-3.6919917864476387E-3</c:v>
                </c:pt>
                <c:pt idx="2246">
                  <c:v>-3.9055441478439423E-3</c:v>
                </c:pt>
                <c:pt idx="2247">
                  <c:v>-4.0903490759753598E-3</c:v>
                </c:pt>
                <c:pt idx="2248">
                  <c:v>-4.3285420944558523E-3</c:v>
                </c:pt>
                <c:pt idx="2249">
                  <c:v>-4.5379876796714583E-3</c:v>
                </c:pt>
                <c:pt idx="2250">
                  <c:v>-4.8295687885010269E-3</c:v>
                </c:pt>
                <c:pt idx="2251">
                  <c:v>-5.1375770020533878E-3</c:v>
                </c:pt>
                <c:pt idx="2252">
                  <c:v>-5.3839835728952774E-3</c:v>
                </c:pt>
                <c:pt idx="2253">
                  <c:v>-5.7002053388090345E-3</c:v>
                </c:pt>
                <c:pt idx="2254">
                  <c:v>-6.0246406570841887E-3</c:v>
                </c:pt>
                <c:pt idx="2255">
                  <c:v>-6.3449691991786447E-3</c:v>
                </c:pt>
                <c:pt idx="2256">
                  <c:v>-6.5831622176591373E-3</c:v>
                </c:pt>
                <c:pt idx="2257">
                  <c:v>-6.8624229979466116E-3</c:v>
                </c:pt>
                <c:pt idx="2258">
                  <c:v>-7.0677618069815195E-3</c:v>
                </c:pt>
                <c:pt idx="2259">
                  <c:v>-7.2977412731006159E-3</c:v>
                </c:pt>
                <c:pt idx="2260">
                  <c:v>-7.4825462012320333E-3</c:v>
                </c:pt>
                <c:pt idx="2261">
                  <c:v>-7.7043121149897326E-3</c:v>
                </c:pt>
                <c:pt idx="2262">
                  <c:v>-7.8809034907597539E-3</c:v>
                </c:pt>
                <c:pt idx="2263">
                  <c:v>-8.1149897330595484E-3</c:v>
                </c:pt>
                <c:pt idx="2264">
                  <c:v>-8.2587268993839832E-3</c:v>
                </c:pt>
                <c:pt idx="2265">
                  <c:v>-8.3901437371663237E-3</c:v>
                </c:pt>
                <c:pt idx="2266">
                  <c:v>-8.5462012320328545E-3</c:v>
                </c:pt>
                <c:pt idx="2267">
                  <c:v>-8.6529774127310066E-3</c:v>
                </c:pt>
                <c:pt idx="2268">
                  <c:v>-8.7679671457905548E-3</c:v>
                </c:pt>
                <c:pt idx="2269">
                  <c:v>-9.1827515400410686E-3</c:v>
                </c:pt>
                <c:pt idx="2270">
                  <c:v>-9.3757700205338804E-3</c:v>
                </c:pt>
                <c:pt idx="2271">
                  <c:v>-9.5400410677618074E-3</c:v>
                </c:pt>
                <c:pt idx="2272">
                  <c:v>-9.7577002053388096E-3</c:v>
                </c:pt>
                <c:pt idx="2273">
                  <c:v>-9.9137577002053386E-3</c:v>
                </c:pt>
                <c:pt idx="2274">
                  <c:v>-1.0106776180698152E-2</c:v>
                </c:pt>
                <c:pt idx="2275">
                  <c:v>-1.0271047227926077E-2</c:v>
                </c:pt>
                <c:pt idx="2276">
                  <c:v>-1.0484599589322382E-2</c:v>
                </c:pt>
                <c:pt idx="2277">
                  <c:v>-1.0673511293634497E-2</c:v>
                </c:pt>
                <c:pt idx="2278">
                  <c:v>-1.0903490759753593E-2</c:v>
                </c:pt>
                <c:pt idx="2279">
                  <c:v>-1.1149897330595482E-2</c:v>
                </c:pt>
                <c:pt idx="2280">
                  <c:v>-1.1371663244353182E-2</c:v>
                </c:pt>
                <c:pt idx="2281">
                  <c:v>-1.1605749486652977E-2</c:v>
                </c:pt>
                <c:pt idx="2282">
                  <c:v>-1.1819301848049281E-2</c:v>
                </c:pt>
                <c:pt idx="2283">
                  <c:v>-1.1987679671457906E-2</c:v>
                </c:pt>
                <c:pt idx="2284">
                  <c:v>-1.2184804928131418E-2</c:v>
                </c:pt>
                <c:pt idx="2285">
                  <c:v>-1.2344969199178645E-2</c:v>
                </c:pt>
                <c:pt idx="2286">
                  <c:v>-1.2496919917864476E-2</c:v>
                </c:pt>
                <c:pt idx="2287">
                  <c:v>-1.264476386036961E-2</c:v>
                </c:pt>
                <c:pt idx="2288">
                  <c:v>-1.2759753593429159E-2</c:v>
                </c:pt>
                <c:pt idx="2289">
                  <c:v>-1.2829568788501026E-2</c:v>
                </c:pt>
                <c:pt idx="2290">
                  <c:v>-1.2891170431211499E-2</c:v>
                </c:pt>
                <c:pt idx="2291">
                  <c:v>-1.2940451745379876E-2</c:v>
                </c:pt>
                <c:pt idx="2292">
                  <c:v>-1.2977412731006161E-2</c:v>
                </c:pt>
                <c:pt idx="2293">
                  <c:v>-1.3026694045174538E-2</c:v>
                </c:pt>
                <c:pt idx="2294">
                  <c:v>-1.3075975359342917E-2</c:v>
                </c:pt>
                <c:pt idx="2295">
                  <c:v>-1.3137577002053388E-2</c:v>
                </c:pt>
                <c:pt idx="2296">
                  <c:v>-1.3219712525667351E-2</c:v>
                </c:pt>
                <c:pt idx="2297">
                  <c:v>-1.3289527720739219E-2</c:v>
                </c:pt>
                <c:pt idx="2298">
                  <c:v>-1.335523613963039E-2</c:v>
                </c:pt>
                <c:pt idx="2299">
                  <c:v>-1.3433264887063655E-2</c:v>
                </c:pt>
                <c:pt idx="2300">
                  <c:v>-1.3498973305954825E-2</c:v>
                </c:pt>
                <c:pt idx="2301">
                  <c:v>-1.3540041067761808E-2</c:v>
                </c:pt>
                <c:pt idx="2302">
                  <c:v>-1.3613963039014373E-2</c:v>
                </c:pt>
                <c:pt idx="2303">
                  <c:v>-1.3642710472279261E-2</c:v>
                </c:pt>
                <c:pt idx="2304">
                  <c:v>-1.3675564681724846E-2</c:v>
                </c:pt>
                <c:pt idx="2305">
                  <c:v>-1.3728952772073921E-2</c:v>
                </c:pt>
                <c:pt idx="2306">
                  <c:v>-1.375770020533881E-2</c:v>
                </c:pt>
                <c:pt idx="2307">
                  <c:v>-1.3798767967145791E-2</c:v>
                </c:pt>
                <c:pt idx="2308">
                  <c:v>-1.3856262833675565E-2</c:v>
                </c:pt>
                <c:pt idx="2309">
                  <c:v>-1.3913757700205339E-2</c:v>
                </c:pt>
                <c:pt idx="2310">
                  <c:v>-1.3971252566735114E-2</c:v>
                </c:pt>
                <c:pt idx="2311">
                  <c:v>-1.4020533880903491E-2</c:v>
                </c:pt>
                <c:pt idx="2312">
                  <c:v>-1.406570841889117E-2</c:v>
                </c:pt>
                <c:pt idx="2313">
                  <c:v>-1.4106776180698152E-2</c:v>
                </c:pt>
                <c:pt idx="2314">
                  <c:v>-1.4164271047227926E-2</c:v>
                </c:pt>
                <c:pt idx="2315">
                  <c:v>-1.4209445585215606E-2</c:v>
                </c:pt>
                <c:pt idx="2316">
                  <c:v>-1.4266940451745379E-2</c:v>
                </c:pt>
                <c:pt idx="2317">
                  <c:v>-1.4332648870636551E-2</c:v>
                </c:pt>
                <c:pt idx="2318">
                  <c:v>-1.4410677618069816E-2</c:v>
                </c:pt>
                <c:pt idx="2319">
                  <c:v>-1.4525667351129364E-2</c:v>
                </c:pt>
                <c:pt idx="2320">
                  <c:v>-1.4611909650924024E-2</c:v>
                </c:pt>
                <c:pt idx="2321">
                  <c:v>-1.471047227926078E-2</c:v>
                </c:pt>
                <c:pt idx="2322">
                  <c:v>-1.4776180698151951E-2</c:v>
                </c:pt>
                <c:pt idx="2323">
                  <c:v>-1.484188911704312E-2</c:v>
                </c:pt>
                <c:pt idx="2324">
                  <c:v>-1.491170431211499E-2</c:v>
                </c:pt>
                <c:pt idx="2325">
                  <c:v>-1.4960985626283367E-2</c:v>
                </c:pt>
                <c:pt idx="2326">
                  <c:v>-1.504312114989733E-2</c:v>
                </c:pt>
                <c:pt idx="2327">
                  <c:v>-1.5112936344969199E-2</c:v>
                </c:pt>
                <c:pt idx="2328">
                  <c:v>-1.5215605749486653E-2</c:v>
                </c:pt>
                <c:pt idx="2329">
                  <c:v>-1.5281314168377823E-2</c:v>
                </c:pt>
                <c:pt idx="2330">
                  <c:v>-1.5379876796714579E-2</c:v>
                </c:pt>
                <c:pt idx="2331">
                  <c:v>-1.5457905544147844E-2</c:v>
                </c:pt>
                <c:pt idx="2332">
                  <c:v>-1.5535934291581109E-2</c:v>
                </c:pt>
                <c:pt idx="2333">
                  <c:v>-1.5609856262833675E-2</c:v>
                </c:pt>
                <c:pt idx="2334">
                  <c:v>-1.5696098562628338E-2</c:v>
                </c:pt>
                <c:pt idx="2335">
                  <c:v>-1.5745379876796715E-2</c:v>
                </c:pt>
                <c:pt idx="2336">
                  <c:v>-1.5782340862422996E-2</c:v>
                </c:pt>
                <c:pt idx="2337">
                  <c:v>-1.5790554414784393E-2</c:v>
                </c:pt>
                <c:pt idx="2338">
                  <c:v>-1.5790554414784393E-2</c:v>
                </c:pt>
                <c:pt idx="2339">
                  <c:v>-1.5790554414784393E-2</c:v>
                </c:pt>
                <c:pt idx="2340">
                  <c:v>-1.5794661190965092E-2</c:v>
                </c:pt>
                <c:pt idx="2341">
                  <c:v>-1.5798767967145789E-2</c:v>
                </c:pt>
                <c:pt idx="2342">
                  <c:v>-1.5806981519507188E-2</c:v>
                </c:pt>
                <c:pt idx="2343">
                  <c:v>-1.5811088295687885E-2</c:v>
                </c:pt>
                <c:pt idx="2344">
                  <c:v>-1.5819301848049281E-2</c:v>
                </c:pt>
                <c:pt idx="2345">
                  <c:v>-1.5819301848049281E-2</c:v>
                </c:pt>
                <c:pt idx="2346">
                  <c:v>-1.5819301848049281E-2</c:v>
                </c:pt>
                <c:pt idx="2347">
                  <c:v>-1.5819301848049281E-2</c:v>
                </c:pt>
                <c:pt idx="2348">
                  <c:v>-1.5819301848049281E-2</c:v>
                </c:pt>
                <c:pt idx="2349">
                  <c:v>-1.5819301848049281E-2</c:v>
                </c:pt>
                <c:pt idx="2350">
                  <c:v>-1.5819301848049281E-2</c:v>
                </c:pt>
                <c:pt idx="2351">
                  <c:v>-1.5819301848049281E-2</c:v>
                </c:pt>
                <c:pt idx="2352">
                  <c:v>-1.5819301848049281E-2</c:v>
                </c:pt>
                <c:pt idx="2353">
                  <c:v>-1.5819301848049281E-2</c:v>
                </c:pt>
                <c:pt idx="2354">
                  <c:v>-1.5819301848049281E-2</c:v>
                </c:pt>
                <c:pt idx="2355">
                  <c:v>-1.5827515400410677E-2</c:v>
                </c:pt>
                <c:pt idx="2356">
                  <c:v>-1.5831622176591377E-2</c:v>
                </c:pt>
                <c:pt idx="2357">
                  <c:v>-1.5831622176591377E-2</c:v>
                </c:pt>
                <c:pt idx="2358">
                  <c:v>-1.5835728952772073E-2</c:v>
                </c:pt>
                <c:pt idx="2359">
                  <c:v>-1.5839835728952773E-2</c:v>
                </c:pt>
                <c:pt idx="2360">
                  <c:v>-1.5839835728952773E-2</c:v>
                </c:pt>
                <c:pt idx="2361">
                  <c:v>-1.5839835728952773E-2</c:v>
                </c:pt>
                <c:pt idx="2362">
                  <c:v>-1.5839835728952773E-2</c:v>
                </c:pt>
                <c:pt idx="2363">
                  <c:v>-1.5839835728952773E-2</c:v>
                </c:pt>
                <c:pt idx="2364">
                  <c:v>-1.5839835728952773E-2</c:v>
                </c:pt>
                <c:pt idx="2365">
                  <c:v>-1.5839835728952773E-2</c:v>
                </c:pt>
                <c:pt idx="2366">
                  <c:v>-1.5839835728952773E-2</c:v>
                </c:pt>
                <c:pt idx="2367">
                  <c:v>-1.5839835728952773E-2</c:v>
                </c:pt>
                <c:pt idx="2368">
                  <c:v>-1.5839835728952773E-2</c:v>
                </c:pt>
                <c:pt idx="2369">
                  <c:v>-1.5839835728952773E-2</c:v>
                </c:pt>
                <c:pt idx="2370">
                  <c:v>-1.5839835728952773E-2</c:v>
                </c:pt>
                <c:pt idx="2371">
                  <c:v>-1.5839835728952773E-2</c:v>
                </c:pt>
                <c:pt idx="2372">
                  <c:v>-1.5839835728952773E-2</c:v>
                </c:pt>
                <c:pt idx="2373">
                  <c:v>-1.5839835728952773E-2</c:v>
                </c:pt>
                <c:pt idx="2374">
                  <c:v>-1.5839835728952773E-2</c:v>
                </c:pt>
                <c:pt idx="2375">
                  <c:v>-1.5839835728952773E-2</c:v>
                </c:pt>
                <c:pt idx="2376">
                  <c:v>-1.5839835728952773E-2</c:v>
                </c:pt>
                <c:pt idx="2377">
                  <c:v>-1.5839835728952773E-2</c:v>
                </c:pt>
                <c:pt idx="2378">
                  <c:v>-1.5839835728952773E-2</c:v>
                </c:pt>
                <c:pt idx="2379">
                  <c:v>-1.5839835728952773E-2</c:v>
                </c:pt>
                <c:pt idx="2380">
                  <c:v>-1.5839835728952773E-2</c:v>
                </c:pt>
                <c:pt idx="2381">
                  <c:v>-1.5839835728952773E-2</c:v>
                </c:pt>
                <c:pt idx="2382">
                  <c:v>-1.5839835728952773E-2</c:v>
                </c:pt>
                <c:pt idx="2383">
                  <c:v>-1.5839835728952773E-2</c:v>
                </c:pt>
                <c:pt idx="2384">
                  <c:v>-1.5839835728952773E-2</c:v>
                </c:pt>
                <c:pt idx="2385">
                  <c:v>-1.5839835728952773E-2</c:v>
                </c:pt>
                <c:pt idx="2386">
                  <c:v>-1.5839835728952773E-2</c:v>
                </c:pt>
                <c:pt idx="2387">
                  <c:v>-1.5839835728952773E-2</c:v>
                </c:pt>
                <c:pt idx="2388">
                  <c:v>-1.5839835728952773E-2</c:v>
                </c:pt>
                <c:pt idx="2389">
                  <c:v>-1.5831622176591377E-2</c:v>
                </c:pt>
                <c:pt idx="2390">
                  <c:v>-1.5827515400410677E-2</c:v>
                </c:pt>
                <c:pt idx="2391">
                  <c:v>-1.5823408624229981E-2</c:v>
                </c:pt>
                <c:pt idx="2392">
                  <c:v>-1.5819301848049281E-2</c:v>
                </c:pt>
                <c:pt idx="2393">
                  <c:v>-1.5815195071868585E-2</c:v>
                </c:pt>
                <c:pt idx="2394">
                  <c:v>-1.5815195071868585E-2</c:v>
                </c:pt>
                <c:pt idx="2395">
                  <c:v>-1.5815195071868585E-2</c:v>
                </c:pt>
                <c:pt idx="2396">
                  <c:v>-1.5815195071868585E-2</c:v>
                </c:pt>
                <c:pt idx="2397">
                  <c:v>-1.5815195071868585E-2</c:v>
                </c:pt>
                <c:pt idx="2398">
                  <c:v>-1.5815195071868585E-2</c:v>
                </c:pt>
                <c:pt idx="2399">
                  <c:v>-1.5811088295687885E-2</c:v>
                </c:pt>
                <c:pt idx="2400">
                  <c:v>-1.5798767967145789E-2</c:v>
                </c:pt>
                <c:pt idx="2401">
                  <c:v>-1.57782340862423E-2</c:v>
                </c:pt>
                <c:pt idx="2402">
                  <c:v>-1.5753593429158112E-2</c:v>
                </c:pt>
                <c:pt idx="2403">
                  <c:v>-1.5733059548254619E-2</c:v>
                </c:pt>
                <c:pt idx="2404">
                  <c:v>-1.5720739219712527E-2</c:v>
                </c:pt>
                <c:pt idx="2405">
                  <c:v>-1.5708418891170431E-2</c:v>
                </c:pt>
                <c:pt idx="2406">
                  <c:v>-1.5704312114989735E-2</c:v>
                </c:pt>
                <c:pt idx="2407">
                  <c:v>-1.5691991786447639E-2</c:v>
                </c:pt>
                <c:pt idx="2408">
                  <c:v>-1.5675564681724846E-2</c:v>
                </c:pt>
                <c:pt idx="2409">
                  <c:v>-1.5642710472279261E-2</c:v>
                </c:pt>
                <c:pt idx="2410">
                  <c:v>-1.5613963039014373E-2</c:v>
                </c:pt>
                <c:pt idx="2411">
                  <c:v>-1.5564681724845996E-2</c:v>
                </c:pt>
                <c:pt idx="2412">
                  <c:v>-1.5527720739219713E-2</c:v>
                </c:pt>
                <c:pt idx="2413">
                  <c:v>-1.5482546201232033E-2</c:v>
                </c:pt>
                <c:pt idx="2414">
                  <c:v>-1.5416837782340863E-2</c:v>
                </c:pt>
                <c:pt idx="2415">
                  <c:v>-1.5371663244353182E-2</c:v>
                </c:pt>
                <c:pt idx="2416">
                  <c:v>-1.5322381930184805E-2</c:v>
                </c:pt>
                <c:pt idx="2417">
                  <c:v>-1.5277207392197125E-2</c:v>
                </c:pt>
                <c:pt idx="2418">
                  <c:v>-1.5219712525667351E-2</c:v>
                </c:pt>
                <c:pt idx="2419">
                  <c:v>-1.5174537987679671E-2</c:v>
                </c:pt>
                <c:pt idx="2420">
                  <c:v>-1.5088295687885011E-2</c:v>
                </c:pt>
                <c:pt idx="2421">
                  <c:v>-1.5014373716632444E-2</c:v>
                </c:pt>
                <c:pt idx="2422">
                  <c:v>-1.4899383983572895E-2</c:v>
                </c:pt>
                <c:pt idx="2423">
                  <c:v>-1.4796714579055441E-2</c:v>
                </c:pt>
                <c:pt idx="2424">
                  <c:v>-1.4681724845995893E-2</c:v>
                </c:pt>
                <c:pt idx="2425">
                  <c:v>-1.4513347022587268E-2</c:v>
                </c:pt>
                <c:pt idx="2426">
                  <c:v>-1.4369609856262833E-2</c:v>
                </c:pt>
                <c:pt idx="2427">
                  <c:v>-1.4225872689938399E-2</c:v>
                </c:pt>
                <c:pt idx="2428">
                  <c:v>-1.4082135523613964E-2</c:v>
                </c:pt>
                <c:pt idx="2429">
                  <c:v>-1.3901437371663244E-2</c:v>
                </c:pt>
                <c:pt idx="2430">
                  <c:v>-1.3753593429158112E-2</c:v>
                </c:pt>
                <c:pt idx="2431">
                  <c:v>-1.3560574948665298E-2</c:v>
                </c:pt>
                <c:pt idx="2432">
                  <c:v>-1.3236139630390144E-2</c:v>
                </c:pt>
                <c:pt idx="2433">
                  <c:v>-1.3088295687885011E-2</c:v>
                </c:pt>
                <c:pt idx="2434">
                  <c:v>-1.2952772073921971E-2</c:v>
                </c:pt>
                <c:pt idx="2435">
                  <c:v>-1.2542094455852157E-2</c:v>
                </c:pt>
                <c:pt idx="2436">
                  <c:v>-1.2390143737166324E-2</c:v>
                </c:pt>
                <c:pt idx="2437">
                  <c:v>-1.2073921971252568E-2</c:v>
                </c:pt>
                <c:pt idx="2438">
                  <c:v>-1.1901437371663244E-2</c:v>
                </c:pt>
                <c:pt idx="2439">
                  <c:v>-1.17782340862423E-2</c:v>
                </c:pt>
                <c:pt idx="2440">
                  <c:v>-1.1601642710472279E-2</c:v>
                </c:pt>
                <c:pt idx="2441">
                  <c:v>-1.1457905544147844E-2</c:v>
                </c:pt>
                <c:pt idx="2442">
                  <c:v>-1.1347022587268994E-2</c:v>
                </c:pt>
                <c:pt idx="2443">
                  <c:v>-1.1174537987679671E-2</c:v>
                </c:pt>
                <c:pt idx="2444">
                  <c:v>-1.104312114989733E-2</c:v>
                </c:pt>
                <c:pt idx="2445">
                  <c:v>-1.0936344969199178E-2</c:v>
                </c:pt>
                <c:pt idx="2446">
                  <c:v>-1.0739219712525668E-2</c:v>
                </c:pt>
                <c:pt idx="2447">
                  <c:v>-1.0529774127310062E-2</c:v>
                </c:pt>
                <c:pt idx="2448">
                  <c:v>-1.0369609856262833E-2</c:v>
                </c:pt>
                <c:pt idx="2449">
                  <c:v>-1.0106776180698152E-2</c:v>
                </c:pt>
                <c:pt idx="2450">
                  <c:v>-9.8891170431211501E-3</c:v>
                </c:pt>
                <c:pt idx="2451">
                  <c:v>-9.7248459958932231E-3</c:v>
                </c:pt>
                <c:pt idx="2452">
                  <c:v>-9.5482546201232036E-3</c:v>
                </c:pt>
                <c:pt idx="2453">
                  <c:v>-9.3675564681724843E-3</c:v>
                </c:pt>
                <c:pt idx="2454">
                  <c:v>-9.1252566735112936E-3</c:v>
                </c:pt>
                <c:pt idx="2455">
                  <c:v>-8.9117043121149896E-3</c:v>
                </c:pt>
                <c:pt idx="2456">
                  <c:v>-8.673511293634497E-3</c:v>
                </c:pt>
                <c:pt idx="2457">
                  <c:v>-8.3367556468172486E-3</c:v>
                </c:pt>
                <c:pt idx="2458">
                  <c:v>-8.0533880903490753E-3</c:v>
                </c:pt>
                <c:pt idx="2459">
                  <c:v>-7.6919917864476384E-3</c:v>
                </c:pt>
                <c:pt idx="2460">
                  <c:v>-7.3880903490759755E-3</c:v>
                </c:pt>
                <c:pt idx="2461">
                  <c:v>-7.0759753593429156E-3</c:v>
                </c:pt>
                <c:pt idx="2462">
                  <c:v>-6.6817248459958931E-3</c:v>
                </c:pt>
                <c:pt idx="2463">
                  <c:v>-6.1396303901437368E-3</c:v>
                </c:pt>
                <c:pt idx="2464">
                  <c:v>-5.835728952772074E-3</c:v>
                </c:pt>
                <c:pt idx="2465">
                  <c:v>-5.5646817248459959E-3</c:v>
                </c:pt>
                <c:pt idx="2466">
                  <c:v>-5.2361396303901436E-3</c:v>
                </c:pt>
                <c:pt idx="2467">
                  <c:v>-4.887063655030801E-3</c:v>
                </c:pt>
                <c:pt idx="2468">
                  <c:v>-4.6201232032854209E-3</c:v>
                </c:pt>
                <c:pt idx="2469">
                  <c:v>-4.3901437371663245E-3</c:v>
                </c:pt>
                <c:pt idx="2470">
                  <c:v>-4.1683778234086243E-3</c:v>
                </c:pt>
                <c:pt idx="2471">
                  <c:v>-3.9630390143737164E-3</c:v>
                </c:pt>
                <c:pt idx="2472">
                  <c:v>-3.7905544147843941E-3</c:v>
                </c:pt>
                <c:pt idx="2473">
                  <c:v>-3.6755646817248459E-3</c:v>
                </c:pt>
                <c:pt idx="2474">
                  <c:v>-3.5523613963039016E-3</c:v>
                </c:pt>
                <c:pt idx="2475">
                  <c:v>-3.4373716632443534E-3</c:v>
                </c:pt>
                <c:pt idx="2476">
                  <c:v>-3.3305954825462013E-3</c:v>
                </c:pt>
                <c:pt idx="2477">
                  <c:v>-3.2073921971252565E-3</c:v>
                </c:pt>
                <c:pt idx="2478">
                  <c:v>-3.0349075975359342E-3</c:v>
                </c:pt>
                <c:pt idx="2479">
                  <c:v>-2.8870636550308009E-3</c:v>
                </c:pt>
                <c:pt idx="2480">
                  <c:v>-2.6488706365503079E-3</c:v>
                </c:pt>
                <c:pt idx="2481">
                  <c:v>-2.4435318275154005E-3</c:v>
                </c:pt>
                <c:pt idx="2482">
                  <c:v>-2.2135523613963041E-3</c:v>
                </c:pt>
                <c:pt idx="2483">
                  <c:v>-1.971252566735113E-3</c:v>
                </c:pt>
                <c:pt idx="2484">
                  <c:v>-1.7207392197125257E-3</c:v>
                </c:pt>
                <c:pt idx="2485">
                  <c:v>-1.5154004106776181E-3</c:v>
                </c:pt>
                <c:pt idx="2486">
                  <c:v>-1.2279260780287474E-3</c:v>
                </c:pt>
                <c:pt idx="2487">
                  <c:v>-9.7330595482546202E-4</c:v>
                </c:pt>
                <c:pt idx="2488">
                  <c:v>-6.5297741273100617E-4</c:v>
                </c:pt>
                <c:pt idx="2489">
                  <c:v>-3.9835728952772076E-4</c:v>
                </c:pt>
                <c:pt idx="2490">
                  <c:v>-8.2135523613963032E-5</c:v>
                </c:pt>
                <c:pt idx="2491">
                  <c:v>2.1765913757700205E-4</c:v>
                </c:pt>
                <c:pt idx="2492">
                  <c:v>4.3121149897330595E-4</c:v>
                </c:pt>
                <c:pt idx="2493">
                  <c:v>6.4476386036960989E-4</c:v>
                </c:pt>
                <c:pt idx="2494">
                  <c:v>9.0759753593429163E-4</c:v>
                </c:pt>
                <c:pt idx="2495">
                  <c:v>1.1129363449691992E-3</c:v>
                </c:pt>
                <c:pt idx="2496">
                  <c:v>1.3018480492813143E-3</c:v>
                </c:pt>
                <c:pt idx="2497">
                  <c:v>1.4743326488706365E-3</c:v>
                </c:pt>
                <c:pt idx="2498">
                  <c:v>1.6796714579055442E-3</c:v>
                </c:pt>
                <c:pt idx="2499">
                  <c:v>1.8685831622176591E-3</c:v>
                </c:pt>
                <c:pt idx="2500">
                  <c:v>2.049281314168378E-3</c:v>
                </c:pt>
                <c:pt idx="2501">
                  <c:v>2.184804928131417E-3</c:v>
                </c:pt>
                <c:pt idx="2502">
                  <c:v>2.3203285420944557E-3</c:v>
                </c:pt>
                <c:pt idx="2503">
                  <c:v>2.5338809034907597E-3</c:v>
                </c:pt>
                <c:pt idx="2504">
                  <c:v>2.6858316221765916E-3</c:v>
                </c:pt>
                <c:pt idx="2505">
                  <c:v>2.837782340862423E-3</c:v>
                </c:pt>
                <c:pt idx="2506">
                  <c:v>3.0677618069815194E-3</c:v>
                </c:pt>
                <c:pt idx="2507">
                  <c:v>3.2566735112936345E-3</c:v>
                </c:pt>
                <c:pt idx="2508">
                  <c:v>3.4537987679671457E-3</c:v>
                </c:pt>
                <c:pt idx="2509">
                  <c:v>3.6960985626283368E-3</c:v>
                </c:pt>
                <c:pt idx="2510">
                  <c:v>3.9055441478439423E-3</c:v>
                </c:pt>
                <c:pt idx="2511">
                  <c:v>4.0821355236139627E-3</c:v>
                </c:pt>
                <c:pt idx="2512">
                  <c:v>4.3285420944558523E-3</c:v>
                </c:pt>
                <c:pt idx="2513">
                  <c:v>4.5338809034907602E-3</c:v>
                </c:pt>
                <c:pt idx="2514">
                  <c:v>4.7926078028747432E-3</c:v>
                </c:pt>
                <c:pt idx="2515">
                  <c:v>4.9897330595482549E-3</c:v>
                </c:pt>
                <c:pt idx="2516">
                  <c:v>5.2320328542094455E-3</c:v>
                </c:pt>
                <c:pt idx="2517">
                  <c:v>5.7741273100616018E-3</c:v>
                </c:pt>
                <c:pt idx="2518">
                  <c:v>5.9589322381930184E-3</c:v>
                </c:pt>
                <c:pt idx="2519">
                  <c:v>6.1149897330595483E-3</c:v>
                </c:pt>
                <c:pt idx="2520">
                  <c:v>6.250513347022587E-3</c:v>
                </c:pt>
                <c:pt idx="2521">
                  <c:v>6.3737166324435322E-3</c:v>
                </c:pt>
                <c:pt idx="2522">
                  <c:v>6.4722792607802872E-3</c:v>
                </c:pt>
                <c:pt idx="2523">
                  <c:v>6.5503080082135526E-3</c:v>
                </c:pt>
                <c:pt idx="2524">
                  <c:v>6.624229979466119E-3</c:v>
                </c:pt>
                <c:pt idx="2525">
                  <c:v>6.7227926078028749E-3</c:v>
                </c:pt>
                <c:pt idx="2526">
                  <c:v>6.7885010266940451E-3</c:v>
                </c:pt>
                <c:pt idx="2527">
                  <c:v>6.8665297741273097E-3</c:v>
                </c:pt>
                <c:pt idx="2528">
                  <c:v>6.9527720739219713E-3</c:v>
                </c:pt>
                <c:pt idx="2529">
                  <c:v>7.0554414784394252E-3</c:v>
                </c:pt>
                <c:pt idx="2530">
                  <c:v>7.2156057494866532E-3</c:v>
                </c:pt>
                <c:pt idx="2531">
                  <c:v>7.3798767967145793E-3</c:v>
                </c:pt>
                <c:pt idx="2532">
                  <c:v>7.5605749486652978E-3</c:v>
                </c:pt>
                <c:pt idx="2533">
                  <c:v>7.7618069815195076E-3</c:v>
                </c:pt>
                <c:pt idx="2534">
                  <c:v>7.934291581108829E-3</c:v>
                </c:pt>
                <c:pt idx="2535">
                  <c:v>8.1519507186858312E-3</c:v>
                </c:pt>
                <c:pt idx="2536">
                  <c:v>8.3244353182751543E-3</c:v>
                </c:pt>
                <c:pt idx="2537">
                  <c:v>8.5379876796714584E-3</c:v>
                </c:pt>
                <c:pt idx="2538">
                  <c:v>8.7063655030800817E-3</c:v>
                </c:pt>
                <c:pt idx="2539">
                  <c:v>8.9240246406570838E-3</c:v>
                </c:pt>
                <c:pt idx="2540">
                  <c:v>9.1006160164271051E-3</c:v>
                </c:pt>
                <c:pt idx="2541">
                  <c:v>9.3059548254620129E-3</c:v>
                </c:pt>
                <c:pt idx="2542">
                  <c:v>9.4866529774127305E-3</c:v>
                </c:pt>
                <c:pt idx="2543">
                  <c:v>9.626283367556469E-3</c:v>
                </c:pt>
                <c:pt idx="2544">
                  <c:v>9.8644763860369616E-3</c:v>
                </c:pt>
                <c:pt idx="2545">
                  <c:v>1.0078028747433266E-2</c:v>
                </c:pt>
                <c:pt idx="2546">
                  <c:v>1.02217659137577E-2</c:v>
                </c:pt>
                <c:pt idx="2547">
                  <c:v>1.0320328542094456E-2</c:v>
                </c:pt>
                <c:pt idx="2548">
                  <c:v>1.0390143737166324E-2</c:v>
                </c:pt>
                <c:pt idx="2549">
                  <c:v>1.0468172484599589E-2</c:v>
                </c:pt>
                <c:pt idx="2550">
                  <c:v>1.0496919917864476E-2</c:v>
                </c:pt>
                <c:pt idx="2551">
                  <c:v>1.0521560574948666E-2</c:v>
                </c:pt>
                <c:pt idx="2552">
                  <c:v>1.0558521560574949E-2</c:v>
                </c:pt>
                <c:pt idx="2553">
                  <c:v>1.0595482546201232E-2</c:v>
                </c:pt>
                <c:pt idx="2554">
                  <c:v>1.0648870636550309E-2</c:v>
                </c:pt>
                <c:pt idx="2555">
                  <c:v>1.0694045174537987E-2</c:v>
                </c:pt>
                <c:pt idx="2556">
                  <c:v>1.0747433264887064E-2</c:v>
                </c:pt>
                <c:pt idx="2557">
                  <c:v>1.0800821355236139E-2</c:v>
                </c:pt>
                <c:pt idx="2558">
                  <c:v>1.0845995893223818E-2</c:v>
                </c:pt>
                <c:pt idx="2559">
                  <c:v>1.0895277207392197E-2</c:v>
                </c:pt>
                <c:pt idx="2560">
                  <c:v>1.0969199178644765E-2</c:v>
                </c:pt>
                <c:pt idx="2561">
                  <c:v>1.1063655030800821E-2</c:v>
                </c:pt>
                <c:pt idx="2562">
                  <c:v>1.1158110882956878E-2</c:v>
                </c:pt>
                <c:pt idx="2563">
                  <c:v>1.1236139630390144E-2</c:v>
                </c:pt>
                <c:pt idx="2564">
                  <c:v>1.1293634496919919E-2</c:v>
                </c:pt>
                <c:pt idx="2565">
                  <c:v>1.1351129363449692E-2</c:v>
                </c:pt>
                <c:pt idx="2566">
                  <c:v>1.1400410677618069E-2</c:v>
                </c:pt>
                <c:pt idx="2567">
                  <c:v>1.1457905544147844E-2</c:v>
                </c:pt>
                <c:pt idx="2568">
                  <c:v>1.1503080082135523E-2</c:v>
                </c:pt>
                <c:pt idx="2569">
                  <c:v>1.1540041067761807E-2</c:v>
                </c:pt>
                <c:pt idx="2570">
                  <c:v>1.1581108829568788E-2</c:v>
                </c:pt>
                <c:pt idx="2571">
                  <c:v>1.1622176591375769E-2</c:v>
                </c:pt>
                <c:pt idx="2572">
                  <c:v>1.1650924024640658E-2</c:v>
                </c:pt>
                <c:pt idx="2573">
                  <c:v>1.1683778234086242E-2</c:v>
                </c:pt>
                <c:pt idx="2574">
                  <c:v>1.1724845995893223E-2</c:v>
                </c:pt>
                <c:pt idx="2575">
                  <c:v>1.1790554414784394E-2</c:v>
                </c:pt>
                <c:pt idx="2576">
                  <c:v>1.1843942505133469E-2</c:v>
                </c:pt>
                <c:pt idx="2577">
                  <c:v>1.1921971252566735E-2</c:v>
                </c:pt>
                <c:pt idx="2578">
                  <c:v>1.2004106776180698E-2</c:v>
                </c:pt>
                <c:pt idx="2579">
                  <c:v>1.2073921971252568E-2</c:v>
                </c:pt>
                <c:pt idx="2580">
                  <c:v>1.217659137577002E-2</c:v>
                </c:pt>
                <c:pt idx="2581">
                  <c:v>1.2271047227926078E-2</c:v>
                </c:pt>
                <c:pt idx="2582">
                  <c:v>1.231211498973306E-2</c:v>
                </c:pt>
                <c:pt idx="2583">
                  <c:v>1.2361396303901437E-2</c:v>
                </c:pt>
                <c:pt idx="2584">
                  <c:v>1.2369609856262833E-2</c:v>
                </c:pt>
                <c:pt idx="2585">
                  <c:v>1.2369609856262833E-2</c:v>
                </c:pt>
                <c:pt idx="2586">
                  <c:v>1.237782340862423E-2</c:v>
                </c:pt>
                <c:pt idx="2587">
                  <c:v>1.2394250513347022E-2</c:v>
                </c:pt>
                <c:pt idx="2588">
                  <c:v>1.239835728952772E-2</c:v>
                </c:pt>
                <c:pt idx="2589">
                  <c:v>1.2402464065708418E-2</c:v>
                </c:pt>
                <c:pt idx="2590">
                  <c:v>1.2402464065708418E-2</c:v>
                </c:pt>
                <c:pt idx="2591">
                  <c:v>1.2406570841889118E-2</c:v>
                </c:pt>
                <c:pt idx="2592">
                  <c:v>1.2406570841889118E-2</c:v>
                </c:pt>
                <c:pt idx="2593">
                  <c:v>1.2406570841889118E-2</c:v>
                </c:pt>
                <c:pt idx="2594">
                  <c:v>1.2406570841889118E-2</c:v>
                </c:pt>
                <c:pt idx="2595">
                  <c:v>1.2410677618069816E-2</c:v>
                </c:pt>
                <c:pt idx="2596">
                  <c:v>1.2414784394250514E-2</c:v>
                </c:pt>
                <c:pt idx="2597">
                  <c:v>1.242299794661191E-2</c:v>
                </c:pt>
                <c:pt idx="2598">
                  <c:v>1.2427104722792608E-2</c:v>
                </c:pt>
                <c:pt idx="2599">
                  <c:v>1.2431211498973306E-2</c:v>
                </c:pt>
                <c:pt idx="2600">
                  <c:v>1.2435318275154005E-2</c:v>
                </c:pt>
                <c:pt idx="2601">
                  <c:v>1.2435318275154005E-2</c:v>
                </c:pt>
                <c:pt idx="2602">
                  <c:v>1.2435318275154005E-2</c:v>
                </c:pt>
                <c:pt idx="2603">
                  <c:v>1.2435318275154005E-2</c:v>
                </c:pt>
                <c:pt idx="2604">
                  <c:v>1.2435318275154005E-2</c:v>
                </c:pt>
                <c:pt idx="2605">
                  <c:v>1.2435318275154005E-2</c:v>
                </c:pt>
                <c:pt idx="2606">
                  <c:v>1.2435318275154005E-2</c:v>
                </c:pt>
                <c:pt idx="2607">
                  <c:v>1.2435318275154005E-2</c:v>
                </c:pt>
                <c:pt idx="2608">
                  <c:v>1.2439425051334703E-2</c:v>
                </c:pt>
                <c:pt idx="2609">
                  <c:v>1.2447638603696099E-2</c:v>
                </c:pt>
                <c:pt idx="2610">
                  <c:v>1.2451745379876797E-2</c:v>
                </c:pt>
                <c:pt idx="2611">
                  <c:v>1.2451745379876797E-2</c:v>
                </c:pt>
                <c:pt idx="2612">
                  <c:v>1.2451745379876797E-2</c:v>
                </c:pt>
                <c:pt idx="2613">
                  <c:v>1.2455852156057495E-2</c:v>
                </c:pt>
                <c:pt idx="2614">
                  <c:v>1.2455852156057495E-2</c:v>
                </c:pt>
                <c:pt idx="2615">
                  <c:v>1.2455852156057495E-2</c:v>
                </c:pt>
                <c:pt idx="2616">
                  <c:v>1.2455852156057495E-2</c:v>
                </c:pt>
                <c:pt idx="2617">
                  <c:v>1.2455852156057495E-2</c:v>
                </c:pt>
                <c:pt idx="2618">
                  <c:v>1.2455852156057495E-2</c:v>
                </c:pt>
                <c:pt idx="2619">
                  <c:v>1.2455852156057495E-2</c:v>
                </c:pt>
                <c:pt idx="2620">
                  <c:v>1.2455852156057495E-2</c:v>
                </c:pt>
                <c:pt idx="2621">
                  <c:v>1.2455852156057495E-2</c:v>
                </c:pt>
                <c:pt idx="2622">
                  <c:v>1.2455852156057495E-2</c:v>
                </c:pt>
                <c:pt idx="2623">
                  <c:v>1.2455852156057495E-2</c:v>
                </c:pt>
                <c:pt idx="2624">
                  <c:v>1.2455852156057495E-2</c:v>
                </c:pt>
                <c:pt idx="2625">
                  <c:v>1.2455852156057495E-2</c:v>
                </c:pt>
                <c:pt idx="2626">
                  <c:v>1.2455852156057495E-2</c:v>
                </c:pt>
                <c:pt idx="2627">
                  <c:v>1.2455852156057495E-2</c:v>
                </c:pt>
                <c:pt idx="2628">
                  <c:v>1.2455852156057495E-2</c:v>
                </c:pt>
                <c:pt idx="2629">
                  <c:v>1.2455852156057495E-2</c:v>
                </c:pt>
                <c:pt idx="2630">
                  <c:v>1.2455852156057495E-2</c:v>
                </c:pt>
                <c:pt idx="2631">
                  <c:v>1.2455852156057495E-2</c:v>
                </c:pt>
                <c:pt idx="2632">
                  <c:v>1.2455852156057495E-2</c:v>
                </c:pt>
                <c:pt idx="2633">
                  <c:v>1.2455852156057495E-2</c:v>
                </c:pt>
                <c:pt idx="2634">
                  <c:v>1.2455852156057495E-2</c:v>
                </c:pt>
                <c:pt idx="2635">
                  <c:v>1.2455852156057495E-2</c:v>
                </c:pt>
                <c:pt idx="2636">
                  <c:v>1.2455852156057495E-2</c:v>
                </c:pt>
                <c:pt idx="2637">
                  <c:v>1.2455852156057495E-2</c:v>
                </c:pt>
                <c:pt idx="2638">
                  <c:v>1.2455852156057495E-2</c:v>
                </c:pt>
                <c:pt idx="2639">
                  <c:v>1.2455852156057495E-2</c:v>
                </c:pt>
                <c:pt idx="2640">
                  <c:v>1.2455852156057495E-2</c:v>
                </c:pt>
                <c:pt idx="2641">
                  <c:v>1.2455852156057495E-2</c:v>
                </c:pt>
                <c:pt idx="2642">
                  <c:v>1.2455852156057495E-2</c:v>
                </c:pt>
                <c:pt idx="2643">
                  <c:v>1.2455852156057495E-2</c:v>
                </c:pt>
                <c:pt idx="2644">
                  <c:v>1.2455852156057495E-2</c:v>
                </c:pt>
                <c:pt idx="2645">
                  <c:v>1.2451745379876797E-2</c:v>
                </c:pt>
                <c:pt idx="2646">
                  <c:v>1.2451745379876797E-2</c:v>
                </c:pt>
                <c:pt idx="2647">
                  <c:v>1.2451745379876797E-2</c:v>
                </c:pt>
                <c:pt idx="2648">
                  <c:v>1.2451745379876797E-2</c:v>
                </c:pt>
                <c:pt idx="2649">
                  <c:v>1.2451745379876797E-2</c:v>
                </c:pt>
                <c:pt idx="2650">
                  <c:v>1.2451745379876797E-2</c:v>
                </c:pt>
                <c:pt idx="2651">
                  <c:v>1.2451745379876797E-2</c:v>
                </c:pt>
                <c:pt idx="2652">
                  <c:v>1.2451745379876797E-2</c:v>
                </c:pt>
                <c:pt idx="2653">
                  <c:v>1.2451745379876797E-2</c:v>
                </c:pt>
                <c:pt idx="2654">
                  <c:v>1.2451745379876797E-2</c:v>
                </c:pt>
                <c:pt idx="2655">
                  <c:v>1.2451745379876797E-2</c:v>
                </c:pt>
                <c:pt idx="2656">
                  <c:v>1.2451745379876797E-2</c:v>
                </c:pt>
                <c:pt idx="2657">
                  <c:v>1.2451745379876797E-2</c:v>
                </c:pt>
                <c:pt idx="2658">
                  <c:v>1.2451745379876797E-2</c:v>
                </c:pt>
                <c:pt idx="2659">
                  <c:v>1.2451745379876797E-2</c:v>
                </c:pt>
                <c:pt idx="2660">
                  <c:v>1.2451745379876797E-2</c:v>
                </c:pt>
                <c:pt idx="2661">
                  <c:v>1.2451745379876797E-2</c:v>
                </c:pt>
                <c:pt idx="2662">
                  <c:v>1.2451745379876797E-2</c:v>
                </c:pt>
                <c:pt idx="2663">
                  <c:v>1.2451745379876797E-2</c:v>
                </c:pt>
                <c:pt idx="2664">
                  <c:v>1.2451745379876797E-2</c:v>
                </c:pt>
                <c:pt idx="2665">
                  <c:v>1.2447638603696099E-2</c:v>
                </c:pt>
                <c:pt idx="2666">
                  <c:v>1.2447638603696099E-2</c:v>
                </c:pt>
                <c:pt idx="2667">
                  <c:v>1.2443531827515401E-2</c:v>
                </c:pt>
                <c:pt idx="2668">
                  <c:v>1.2443531827515401E-2</c:v>
                </c:pt>
                <c:pt idx="2669">
                  <c:v>1.2439425051334703E-2</c:v>
                </c:pt>
                <c:pt idx="2670">
                  <c:v>1.2439425051334703E-2</c:v>
                </c:pt>
                <c:pt idx="2671">
                  <c:v>1.2414784394250514E-2</c:v>
                </c:pt>
                <c:pt idx="2672">
                  <c:v>1.2406570841889118E-2</c:v>
                </c:pt>
                <c:pt idx="2673">
                  <c:v>1.2402464065708418E-2</c:v>
                </c:pt>
                <c:pt idx="2674">
                  <c:v>1.2402464065708418E-2</c:v>
                </c:pt>
                <c:pt idx="2675">
                  <c:v>1.2402464065708418E-2</c:v>
                </c:pt>
                <c:pt idx="2676">
                  <c:v>1.2402464065708418E-2</c:v>
                </c:pt>
                <c:pt idx="2677">
                  <c:v>1.2402464065708418E-2</c:v>
                </c:pt>
                <c:pt idx="2678">
                  <c:v>1.239835728952772E-2</c:v>
                </c:pt>
                <c:pt idx="2679">
                  <c:v>1.2390143737166324E-2</c:v>
                </c:pt>
                <c:pt idx="2680">
                  <c:v>1.237782340862423E-2</c:v>
                </c:pt>
                <c:pt idx="2681">
                  <c:v>1.2344969199178645E-2</c:v>
                </c:pt>
                <c:pt idx="2682">
                  <c:v>1.2320328542094456E-2</c:v>
                </c:pt>
                <c:pt idx="2683">
                  <c:v>1.2279260780287474E-2</c:v>
                </c:pt>
                <c:pt idx="2684">
                  <c:v>1.2258726899383983E-2</c:v>
                </c:pt>
                <c:pt idx="2685">
                  <c:v>1.2213552361396304E-2</c:v>
                </c:pt>
                <c:pt idx="2686">
                  <c:v>1.2184804928131418E-2</c:v>
                </c:pt>
                <c:pt idx="2687">
                  <c:v>1.2160164271047227E-2</c:v>
                </c:pt>
                <c:pt idx="2688">
                  <c:v>1.2127310061601643E-2</c:v>
                </c:pt>
                <c:pt idx="2689">
                  <c:v>1.211088295687885E-2</c:v>
                </c:pt>
                <c:pt idx="2690">
                  <c:v>1.2102669404517454E-2</c:v>
                </c:pt>
                <c:pt idx="2691">
                  <c:v>1.2098562628336756E-2</c:v>
                </c:pt>
                <c:pt idx="2692">
                  <c:v>1.2094455852156058E-2</c:v>
                </c:pt>
                <c:pt idx="2693">
                  <c:v>1.2073921971252568E-2</c:v>
                </c:pt>
                <c:pt idx="2694">
                  <c:v>1.2049281314168377E-2</c:v>
                </c:pt>
                <c:pt idx="2695">
                  <c:v>1.2020533880903491E-2</c:v>
                </c:pt>
                <c:pt idx="2696">
                  <c:v>1.1987679671457906E-2</c:v>
                </c:pt>
                <c:pt idx="2697">
                  <c:v>1.1942505133470225E-2</c:v>
                </c:pt>
                <c:pt idx="2698">
                  <c:v>1.1917864476386037E-2</c:v>
                </c:pt>
                <c:pt idx="2699">
                  <c:v>1.1864476386036962E-2</c:v>
                </c:pt>
                <c:pt idx="2700">
                  <c:v>1.1835728952772073E-2</c:v>
                </c:pt>
                <c:pt idx="2701">
                  <c:v>1.179876796714579E-2</c:v>
                </c:pt>
                <c:pt idx="2702">
                  <c:v>1.1733059548254619E-2</c:v>
                </c:pt>
                <c:pt idx="2703">
                  <c:v>1.1675564681724846E-2</c:v>
                </c:pt>
                <c:pt idx="2704">
                  <c:v>1.1601642710472279E-2</c:v>
                </c:pt>
                <c:pt idx="2705">
                  <c:v>1.1519507186858317E-2</c:v>
                </c:pt>
                <c:pt idx="2706">
                  <c:v>1.1392197125256673E-2</c:v>
                </c:pt>
                <c:pt idx="2707">
                  <c:v>1.1273100616016427E-2</c:v>
                </c:pt>
                <c:pt idx="2708">
                  <c:v>1.113347022587269E-2</c:v>
                </c:pt>
                <c:pt idx="2709">
                  <c:v>1.0989733059548255E-2</c:v>
                </c:pt>
                <c:pt idx="2710">
                  <c:v>1.082135523613963E-2</c:v>
                </c:pt>
                <c:pt idx="2711">
                  <c:v>1.0694045174537987E-2</c:v>
                </c:pt>
                <c:pt idx="2712">
                  <c:v>1.0574948665297741E-2</c:v>
                </c:pt>
                <c:pt idx="2713">
                  <c:v>1.0455852156057495E-2</c:v>
                </c:pt>
                <c:pt idx="2714">
                  <c:v>1.0308008213552362E-2</c:v>
                </c:pt>
                <c:pt idx="2715">
                  <c:v>1.0184804928131418E-2</c:v>
                </c:pt>
                <c:pt idx="2716">
                  <c:v>1.006570841889117E-2</c:v>
                </c:pt>
                <c:pt idx="2717">
                  <c:v>9.9425051334702252E-3</c:v>
                </c:pt>
                <c:pt idx="2718">
                  <c:v>9.8603696098562635E-3</c:v>
                </c:pt>
                <c:pt idx="2719">
                  <c:v>9.7987679671457904E-3</c:v>
                </c:pt>
                <c:pt idx="2720">
                  <c:v>9.7412731006160172E-3</c:v>
                </c:pt>
                <c:pt idx="2721">
                  <c:v>9.7166324435318269E-3</c:v>
                </c:pt>
                <c:pt idx="2722">
                  <c:v>9.6796714579055441E-3</c:v>
                </c:pt>
                <c:pt idx="2723">
                  <c:v>9.626283367556469E-3</c:v>
                </c:pt>
                <c:pt idx="2724">
                  <c:v>9.568788501026694E-3</c:v>
                </c:pt>
                <c:pt idx="2725">
                  <c:v>9.4866529774127305E-3</c:v>
                </c:pt>
                <c:pt idx="2726">
                  <c:v>9.1704312114989726E-3</c:v>
                </c:pt>
                <c:pt idx="2727">
                  <c:v>8.989733059548255E-3</c:v>
                </c:pt>
                <c:pt idx="2728">
                  <c:v>8.7597535934291586E-3</c:v>
                </c:pt>
                <c:pt idx="2729">
                  <c:v>8.5831622176591373E-3</c:v>
                </c:pt>
                <c:pt idx="2730">
                  <c:v>8.3901437371663237E-3</c:v>
                </c:pt>
                <c:pt idx="2731">
                  <c:v>8.1806981519507195E-3</c:v>
                </c:pt>
                <c:pt idx="2732">
                  <c:v>7.9507186858316214E-3</c:v>
                </c:pt>
                <c:pt idx="2733">
                  <c:v>7.7535934291581106E-3</c:v>
                </c:pt>
                <c:pt idx="2734">
                  <c:v>7.5359342915811084E-3</c:v>
                </c:pt>
                <c:pt idx="2735">
                  <c:v>7.2484599589322379E-3</c:v>
                </c:pt>
                <c:pt idx="2736">
                  <c:v>7.0143737166324435E-3</c:v>
                </c:pt>
                <c:pt idx="2737">
                  <c:v>6.7761806981519509E-3</c:v>
                </c:pt>
                <c:pt idx="2738">
                  <c:v>6.5256673511293632E-3</c:v>
                </c:pt>
                <c:pt idx="2739">
                  <c:v>6.2135523613963042E-3</c:v>
                </c:pt>
                <c:pt idx="2740">
                  <c:v>5.9055441478439424E-3</c:v>
                </c:pt>
                <c:pt idx="2741">
                  <c:v>5.5934291581108833E-3</c:v>
                </c:pt>
                <c:pt idx="2742">
                  <c:v>5.3429158110882956E-3</c:v>
                </c:pt>
                <c:pt idx="2743">
                  <c:v>5.100616016427105E-3</c:v>
                </c:pt>
                <c:pt idx="2744">
                  <c:v>4.7556468172484595E-3</c:v>
                </c:pt>
                <c:pt idx="2745">
                  <c:v>4.5462012320328545E-3</c:v>
                </c:pt>
                <c:pt idx="2746">
                  <c:v>4.3531827515400408E-3</c:v>
                </c:pt>
                <c:pt idx="2747">
                  <c:v>4.1683778234086243E-3</c:v>
                </c:pt>
                <c:pt idx="2748">
                  <c:v>3.9794661190965096E-3</c:v>
                </c:pt>
                <c:pt idx="2749">
                  <c:v>3.8439425051334701E-3</c:v>
                </c:pt>
                <c:pt idx="2750">
                  <c:v>3.7207392197125258E-3</c:v>
                </c:pt>
                <c:pt idx="2751">
                  <c:v>3.597535934291581E-3</c:v>
                </c:pt>
                <c:pt idx="2752">
                  <c:v>3.4743326488706366E-3</c:v>
                </c:pt>
                <c:pt idx="2753">
                  <c:v>3.3347022587268994E-3</c:v>
                </c:pt>
                <c:pt idx="2754">
                  <c:v>3.2197125256673512E-3</c:v>
                </c:pt>
                <c:pt idx="2755">
                  <c:v>3.0841889117043122E-3</c:v>
                </c:pt>
                <c:pt idx="2756">
                  <c:v>2.9774127310061601E-3</c:v>
                </c:pt>
                <c:pt idx="2757">
                  <c:v>2.813141683778234E-3</c:v>
                </c:pt>
                <c:pt idx="2758">
                  <c:v>2.6570841889117045E-3</c:v>
                </c:pt>
                <c:pt idx="2759">
                  <c:v>2.4887063655030799E-3</c:v>
                </c:pt>
                <c:pt idx="2760">
                  <c:v>2.2669404517453801E-3</c:v>
                </c:pt>
                <c:pt idx="2761">
                  <c:v>1.9630390143737168E-3</c:v>
                </c:pt>
                <c:pt idx="2762">
                  <c:v>1.6960985626283368E-3</c:v>
                </c:pt>
                <c:pt idx="2763">
                  <c:v>1.3593429158110884E-3</c:v>
                </c:pt>
                <c:pt idx="2764">
                  <c:v>1.0718685831622176E-3</c:v>
                </c:pt>
                <c:pt idx="2765">
                  <c:v>7.5975359342915808E-4</c:v>
                </c:pt>
                <c:pt idx="2766">
                  <c:v>4.024640657084189E-4</c:v>
                </c:pt>
                <c:pt idx="2767">
                  <c:v>1.6016427104722792E-4</c:v>
                </c:pt>
                <c:pt idx="2768">
                  <c:v>-7.802874743326489E-5</c:v>
                </c:pt>
                <c:pt idx="2769">
                  <c:v>-4.8870636550308005E-4</c:v>
                </c:pt>
                <c:pt idx="2770">
                  <c:v>-7.0225872689938398E-4</c:v>
                </c:pt>
                <c:pt idx="2771">
                  <c:v>-9.6098562628336754E-4</c:v>
                </c:pt>
                <c:pt idx="2772">
                  <c:v>-1.2032854209445586E-3</c:v>
                </c:pt>
                <c:pt idx="2773">
                  <c:v>-1.4209445585215605E-3</c:v>
                </c:pt>
                <c:pt idx="2774">
                  <c:v>-1.5687885010266941E-3</c:v>
                </c:pt>
                <c:pt idx="2775">
                  <c:v>-1.7043121149897332E-3</c:v>
                </c:pt>
                <c:pt idx="2776">
                  <c:v>-1.9055441478439425E-3</c:v>
                </c:pt>
                <c:pt idx="2777">
                  <c:v>-2.1149897330595482E-3</c:v>
                </c:pt>
                <c:pt idx="2778">
                  <c:v>-2.1971252566735113E-3</c:v>
                </c:pt>
                <c:pt idx="2779">
                  <c:v>-2.3449691991786446E-3</c:v>
                </c:pt>
                <c:pt idx="2780">
                  <c:v>-2.4763860369609856E-3</c:v>
                </c:pt>
                <c:pt idx="2781">
                  <c:v>-2.6201232032854209E-3</c:v>
                </c:pt>
                <c:pt idx="2782">
                  <c:v>-2.7515400410677618E-3</c:v>
                </c:pt>
                <c:pt idx="2783">
                  <c:v>-2.9856262833675563E-3</c:v>
                </c:pt>
                <c:pt idx="2784">
                  <c:v>-3.1663244353182752E-3</c:v>
                </c:pt>
                <c:pt idx="2785">
                  <c:v>-3.3141683778234086E-3</c:v>
                </c:pt>
                <c:pt idx="2786">
                  <c:v>-3.5154004106776179E-3</c:v>
                </c:pt>
                <c:pt idx="2787">
                  <c:v>-3.782340862422998E-3</c:v>
                </c:pt>
                <c:pt idx="2788">
                  <c:v>-3.9876796714579058E-3</c:v>
                </c:pt>
                <c:pt idx="2789">
                  <c:v>-4.31211498973306E-3</c:v>
                </c:pt>
                <c:pt idx="2790">
                  <c:v>-4.6119096509240247E-3</c:v>
                </c:pt>
                <c:pt idx="2791">
                  <c:v>-4.9199178644763857E-3</c:v>
                </c:pt>
                <c:pt idx="2792">
                  <c:v>-5.2361396303901436E-3</c:v>
                </c:pt>
                <c:pt idx="2793">
                  <c:v>-5.4907597535934294E-3</c:v>
                </c:pt>
                <c:pt idx="2794">
                  <c:v>-6.5256673511293632E-3</c:v>
                </c:pt>
                <c:pt idx="2795">
                  <c:v>-7.5112936344969199E-3</c:v>
                </c:pt>
                <c:pt idx="2796">
                  <c:v>-7.6632443531827518E-3</c:v>
                </c:pt>
                <c:pt idx="2797">
                  <c:v>-7.8644763860369615E-3</c:v>
                </c:pt>
                <c:pt idx="2798">
                  <c:v>-7.9589322381930193E-3</c:v>
                </c:pt>
                <c:pt idx="2799">
                  <c:v>-9.1950718685831628E-3</c:v>
                </c:pt>
                <c:pt idx="2800">
                  <c:v>-9.4414784394250516E-3</c:v>
                </c:pt>
                <c:pt idx="2801">
                  <c:v>-9.7002053388090346E-3</c:v>
                </c:pt>
                <c:pt idx="2802">
                  <c:v>-9.9178644763860367E-3</c:v>
                </c:pt>
                <c:pt idx="2803">
                  <c:v>-1.0188911704312116E-2</c:v>
                </c:pt>
                <c:pt idx="2804">
                  <c:v>-1.0459958932238193E-2</c:v>
                </c:pt>
                <c:pt idx="2805">
                  <c:v>-1.0673511293634497E-2</c:v>
                </c:pt>
                <c:pt idx="2806">
                  <c:v>-1.0833675564681724E-2</c:v>
                </c:pt>
                <c:pt idx="2807">
                  <c:v>-1.102258726899384E-2</c:v>
                </c:pt>
                <c:pt idx="2808">
                  <c:v>-1.1166324435318275E-2</c:v>
                </c:pt>
                <c:pt idx="2809">
                  <c:v>-1.1383983572895277E-2</c:v>
                </c:pt>
                <c:pt idx="2810">
                  <c:v>-1.1589322381930185E-2</c:v>
                </c:pt>
                <c:pt idx="2811">
                  <c:v>-1.1700205338809035E-2</c:v>
                </c:pt>
                <c:pt idx="2812">
                  <c:v>-1.1835728952772073E-2</c:v>
                </c:pt>
                <c:pt idx="2813">
                  <c:v>-1.1946611909650923E-2</c:v>
                </c:pt>
                <c:pt idx="2814">
                  <c:v>-1.1995893223819302E-2</c:v>
                </c:pt>
                <c:pt idx="2815">
                  <c:v>-1.2041067761806981E-2</c:v>
                </c:pt>
                <c:pt idx="2816">
                  <c:v>-1.2082135523613964E-2</c:v>
                </c:pt>
                <c:pt idx="2817">
                  <c:v>-1.2143737166324435E-2</c:v>
                </c:pt>
                <c:pt idx="2818">
                  <c:v>-1.2197125256673512E-2</c:v>
                </c:pt>
                <c:pt idx="2819">
                  <c:v>-1.2271047227926078E-2</c:v>
                </c:pt>
                <c:pt idx="2820">
                  <c:v>-1.2324435318275154E-2</c:v>
                </c:pt>
                <c:pt idx="2821">
                  <c:v>-1.2373716632443531E-2</c:v>
                </c:pt>
                <c:pt idx="2822">
                  <c:v>-1.242299794661191E-2</c:v>
                </c:pt>
                <c:pt idx="2823">
                  <c:v>-1.2451745379876797E-2</c:v>
                </c:pt>
                <c:pt idx="2824">
                  <c:v>-1.2480492813141683E-2</c:v>
                </c:pt>
                <c:pt idx="2825">
                  <c:v>-1.2513347022587268E-2</c:v>
                </c:pt>
                <c:pt idx="2826">
                  <c:v>-1.2550308008213553E-2</c:v>
                </c:pt>
                <c:pt idx="2827">
                  <c:v>-1.2587268993839835E-2</c:v>
                </c:pt>
                <c:pt idx="2828">
                  <c:v>-1.2624229979466118E-2</c:v>
                </c:pt>
                <c:pt idx="2829">
                  <c:v>-1.2652977412731007E-2</c:v>
                </c:pt>
                <c:pt idx="2830">
                  <c:v>-1.2677618069815195E-2</c:v>
                </c:pt>
                <c:pt idx="2831">
                  <c:v>-1.2694045174537988E-2</c:v>
                </c:pt>
                <c:pt idx="2832">
                  <c:v>-1.2718685831622176E-2</c:v>
                </c:pt>
                <c:pt idx="2833">
                  <c:v>-1.2755646817248461E-2</c:v>
                </c:pt>
                <c:pt idx="2834">
                  <c:v>-1.2817248459958932E-2</c:v>
                </c:pt>
                <c:pt idx="2835">
                  <c:v>-1.2891170431211499E-2</c:v>
                </c:pt>
                <c:pt idx="2836">
                  <c:v>-1.2977412731006161E-2</c:v>
                </c:pt>
                <c:pt idx="2837">
                  <c:v>-1.3104722792607803E-2</c:v>
                </c:pt>
                <c:pt idx="2838">
                  <c:v>-1.3227926078028748E-2</c:v>
                </c:pt>
                <c:pt idx="2839">
                  <c:v>-1.33347022587269E-2</c:v>
                </c:pt>
                <c:pt idx="2840">
                  <c:v>-1.3503080082135523E-2</c:v>
                </c:pt>
                <c:pt idx="2841">
                  <c:v>-1.3642710472279261E-2</c:v>
                </c:pt>
                <c:pt idx="2842">
                  <c:v>-1.3786447638603696E-2</c:v>
                </c:pt>
                <c:pt idx="2843">
                  <c:v>-1.388911704312115E-2</c:v>
                </c:pt>
                <c:pt idx="2844">
                  <c:v>-1.3995893223819302E-2</c:v>
                </c:pt>
                <c:pt idx="2845">
                  <c:v>-1.4094455852156058E-2</c:v>
                </c:pt>
                <c:pt idx="2846">
                  <c:v>-1.417659137577002E-2</c:v>
                </c:pt>
                <c:pt idx="2847">
                  <c:v>-1.4238193018480493E-2</c:v>
                </c:pt>
                <c:pt idx="2848">
                  <c:v>-1.4291581108829568E-2</c:v>
                </c:pt>
                <c:pt idx="2849">
                  <c:v>-1.4340862422997947E-2</c:v>
                </c:pt>
                <c:pt idx="2850">
                  <c:v>-1.4386036960985626E-2</c:v>
                </c:pt>
                <c:pt idx="2851">
                  <c:v>-1.442299794661191E-2</c:v>
                </c:pt>
                <c:pt idx="2852">
                  <c:v>-1.4443531827515401E-2</c:v>
                </c:pt>
                <c:pt idx="2853">
                  <c:v>-1.4451745379876797E-2</c:v>
                </c:pt>
                <c:pt idx="2854">
                  <c:v>-1.4451745379876797E-2</c:v>
                </c:pt>
                <c:pt idx="2855">
                  <c:v>-1.4455852156057495E-2</c:v>
                </c:pt>
                <c:pt idx="2856">
                  <c:v>-1.4472279260780287E-2</c:v>
                </c:pt>
                <c:pt idx="2857">
                  <c:v>-1.448870636550308E-2</c:v>
                </c:pt>
                <c:pt idx="2858">
                  <c:v>-1.450924024640657E-2</c:v>
                </c:pt>
                <c:pt idx="2859">
                  <c:v>-1.4529774127310062E-2</c:v>
                </c:pt>
                <c:pt idx="2860">
                  <c:v>-1.4546201232032855E-2</c:v>
                </c:pt>
                <c:pt idx="2861">
                  <c:v>-1.4562628336755647E-2</c:v>
                </c:pt>
                <c:pt idx="2862">
                  <c:v>-1.4579055441478439E-2</c:v>
                </c:pt>
                <c:pt idx="2863">
                  <c:v>-1.4587268993839836E-2</c:v>
                </c:pt>
                <c:pt idx="2864">
                  <c:v>-1.4591375770020534E-2</c:v>
                </c:pt>
                <c:pt idx="2865">
                  <c:v>-1.4591375770020534E-2</c:v>
                </c:pt>
                <c:pt idx="2866">
                  <c:v>-1.459958932238193E-2</c:v>
                </c:pt>
                <c:pt idx="2867">
                  <c:v>-1.4616016427104722E-2</c:v>
                </c:pt>
                <c:pt idx="2868">
                  <c:v>-1.4640657084188912E-2</c:v>
                </c:pt>
                <c:pt idx="2869">
                  <c:v>-1.4681724845995893E-2</c:v>
                </c:pt>
                <c:pt idx="2870">
                  <c:v>-1.4714579055441478E-2</c:v>
                </c:pt>
                <c:pt idx="2871">
                  <c:v>-1.4751540041067763E-2</c:v>
                </c:pt>
                <c:pt idx="2872">
                  <c:v>-1.4809034907597536E-2</c:v>
                </c:pt>
                <c:pt idx="2873">
                  <c:v>-1.4862422997946613E-2</c:v>
                </c:pt>
                <c:pt idx="2874">
                  <c:v>-1.4936344969199178E-2</c:v>
                </c:pt>
                <c:pt idx="2875">
                  <c:v>-1.4997946611909651E-2</c:v>
                </c:pt>
                <c:pt idx="2876">
                  <c:v>-1.5067761806981519E-2</c:v>
                </c:pt>
                <c:pt idx="2877">
                  <c:v>-1.5104722792607803E-2</c:v>
                </c:pt>
                <c:pt idx="2878">
                  <c:v>-1.5137577002053388E-2</c:v>
                </c:pt>
                <c:pt idx="2879">
                  <c:v>-1.5158110882956878E-2</c:v>
                </c:pt>
                <c:pt idx="2880">
                  <c:v>-1.5174537987679671E-2</c:v>
                </c:pt>
                <c:pt idx="2881">
                  <c:v>-1.5182751540041067E-2</c:v>
                </c:pt>
                <c:pt idx="2882">
                  <c:v>-1.5186858316221765E-2</c:v>
                </c:pt>
                <c:pt idx="2883">
                  <c:v>-1.5186858316221765E-2</c:v>
                </c:pt>
                <c:pt idx="2884">
                  <c:v>-1.5186858316221765E-2</c:v>
                </c:pt>
                <c:pt idx="2885">
                  <c:v>-1.5186858316221765E-2</c:v>
                </c:pt>
                <c:pt idx="2886">
                  <c:v>-1.5186858316221765E-2</c:v>
                </c:pt>
                <c:pt idx="2887">
                  <c:v>-1.5186858316221765E-2</c:v>
                </c:pt>
                <c:pt idx="2888">
                  <c:v>-1.5186858316221765E-2</c:v>
                </c:pt>
                <c:pt idx="2889">
                  <c:v>-1.5186858316221765E-2</c:v>
                </c:pt>
                <c:pt idx="2890">
                  <c:v>-1.5195071868583163E-2</c:v>
                </c:pt>
                <c:pt idx="2891">
                  <c:v>-1.5211498973305955E-2</c:v>
                </c:pt>
                <c:pt idx="2892">
                  <c:v>-1.5227926078028748E-2</c:v>
                </c:pt>
                <c:pt idx="2893">
                  <c:v>-1.524435318275154E-2</c:v>
                </c:pt>
                <c:pt idx="2894">
                  <c:v>-1.526488706365503E-2</c:v>
                </c:pt>
                <c:pt idx="2895">
                  <c:v>-1.5293634496919917E-2</c:v>
                </c:pt>
                <c:pt idx="2896">
                  <c:v>-1.5305954825462013E-2</c:v>
                </c:pt>
                <c:pt idx="2897">
                  <c:v>-1.5305954825462013E-2</c:v>
                </c:pt>
                <c:pt idx="2898">
                  <c:v>-1.5305954825462013E-2</c:v>
                </c:pt>
                <c:pt idx="2899">
                  <c:v>-1.5305954825462013E-2</c:v>
                </c:pt>
                <c:pt idx="2900">
                  <c:v>-1.5305954825462013E-2</c:v>
                </c:pt>
                <c:pt idx="2901">
                  <c:v>-1.5305954825462013E-2</c:v>
                </c:pt>
                <c:pt idx="2902">
                  <c:v>-1.5305954825462013E-2</c:v>
                </c:pt>
                <c:pt idx="2903">
                  <c:v>-1.5305954825462013E-2</c:v>
                </c:pt>
                <c:pt idx="2904">
                  <c:v>-1.5305954825462013E-2</c:v>
                </c:pt>
                <c:pt idx="2905">
                  <c:v>-1.5305954825462013E-2</c:v>
                </c:pt>
                <c:pt idx="2906">
                  <c:v>-1.5305954825462013E-2</c:v>
                </c:pt>
                <c:pt idx="2907">
                  <c:v>-1.5305954825462013E-2</c:v>
                </c:pt>
                <c:pt idx="2908">
                  <c:v>-1.5305954825462013E-2</c:v>
                </c:pt>
                <c:pt idx="2909">
                  <c:v>-1.5305954825462013E-2</c:v>
                </c:pt>
                <c:pt idx="2910">
                  <c:v>-1.5305954825462013E-2</c:v>
                </c:pt>
                <c:pt idx="2911">
                  <c:v>-1.5305954825462013E-2</c:v>
                </c:pt>
                <c:pt idx="2912">
                  <c:v>-1.5305954825462013E-2</c:v>
                </c:pt>
                <c:pt idx="2913">
                  <c:v>-1.5305954825462013E-2</c:v>
                </c:pt>
                <c:pt idx="2914">
                  <c:v>-1.5305954825462013E-2</c:v>
                </c:pt>
                <c:pt idx="2915">
                  <c:v>-1.5305954825462013E-2</c:v>
                </c:pt>
                <c:pt idx="2916">
                  <c:v>-1.5305954825462013E-2</c:v>
                </c:pt>
                <c:pt idx="2917">
                  <c:v>-1.5305954825462013E-2</c:v>
                </c:pt>
                <c:pt idx="2918">
                  <c:v>-1.5305954825462013E-2</c:v>
                </c:pt>
                <c:pt idx="2919">
                  <c:v>-1.5305954825462013E-2</c:v>
                </c:pt>
                <c:pt idx="2920">
                  <c:v>-1.5305954825462013E-2</c:v>
                </c:pt>
                <c:pt idx="2921">
                  <c:v>-1.5305954825462013E-2</c:v>
                </c:pt>
                <c:pt idx="2922">
                  <c:v>-1.5305954825462013E-2</c:v>
                </c:pt>
                <c:pt idx="2923">
                  <c:v>-1.5305954825462013E-2</c:v>
                </c:pt>
                <c:pt idx="2924">
                  <c:v>-1.5305954825462013E-2</c:v>
                </c:pt>
                <c:pt idx="2925">
                  <c:v>-1.5305954825462013E-2</c:v>
                </c:pt>
                <c:pt idx="2926">
                  <c:v>-1.5305954825462013E-2</c:v>
                </c:pt>
                <c:pt idx="2927">
                  <c:v>-1.5305954825462013E-2</c:v>
                </c:pt>
                <c:pt idx="2928">
                  <c:v>-1.5305954825462013E-2</c:v>
                </c:pt>
                <c:pt idx="2929">
                  <c:v>-1.5305954825462013E-2</c:v>
                </c:pt>
                <c:pt idx="2930">
                  <c:v>-1.5305954825462013E-2</c:v>
                </c:pt>
                <c:pt idx="2931">
                  <c:v>-1.5305954825462013E-2</c:v>
                </c:pt>
                <c:pt idx="2932">
                  <c:v>-1.5305954825462013E-2</c:v>
                </c:pt>
                <c:pt idx="2933">
                  <c:v>-1.5305954825462013E-2</c:v>
                </c:pt>
                <c:pt idx="2934">
                  <c:v>-1.5305954825462013E-2</c:v>
                </c:pt>
                <c:pt idx="2935">
                  <c:v>-1.5305954825462013E-2</c:v>
                </c:pt>
                <c:pt idx="2936">
                  <c:v>-1.5305954825462013E-2</c:v>
                </c:pt>
                <c:pt idx="2937">
                  <c:v>-1.5305954825462013E-2</c:v>
                </c:pt>
                <c:pt idx="2938">
                  <c:v>-1.5301848049281315E-2</c:v>
                </c:pt>
                <c:pt idx="2939">
                  <c:v>-1.5301848049281315E-2</c:v>
                </c:pt>
                <c:pt idx="2940">
                  <c:v>-1.5301848049281315E-2</c:v>
                </c:pt>
                <c:pt idx="2941">
                  <c:v>-1.5301848049281315E-2</c:v>
                </c:pt>
                <c:pt idx="2942">
                  <c:v>-1.5301848049281315E-2</c:v>
                </c:pt>
                <c:pt idx="2943">
                  <c:v>-1.5301848049281315E-2</c:v>
                </c:pt>
                <c:pt idx="2944">
                  <c:v>-1.5301848049281315E-2</c:v>
                </c:pt>
                <c:pt idx="2945">
                  <c:v>-1.5301848049281315E-2</c:v>
                </c:pt>
                <c:pt idx="2946">
                  <c:v>-1.5301848049281315E-2</c:v>
                </c:pt>
                <c:pt idx="2947">
                  <c:v>-1.5301848049281315E-2</c:v>
                </c:pt>
                <c:pt idx="2948">
                  <c:v>-1.5301848049281315E-2</c:v>
                </c:pt>
                <c:pt idx="2949">
                  <c:v>-1.5297741273100615E-2</c:v>
                </c:pt>
                <c:pt idx="2950">
                  <c:v>-1.5289527720739219E-2</c:v>
                </c:pt>
                <c:pt idx="2951">
                  <c:v>-1.5285420944558521E-2</c:v>
                </c:pt>
                <c:pt idx="2952">
                  <c:v>-1.5281314168377823E-2</c:v>
                </c:pt>
                <c:pt idx="2953">
                  <c:v>-1.5277207392197125E-2</c:v>
                </c:pt>
                <c:pt idx="2954">
                  <c:v>-1.5277207392197125E-2</c:v>
                </c:pt>
                <c:pt idx="2955">
                  <c:v>-1.5277207392197125E-2</c:v>
                </c:pt>
                <c:pt idx="2956">
                  <c:v>-1.5277207392197125E-2</c:v>
                </c:pt>
                <c:pt idx="2957">
                  <c:v>-1.5277207392197125E-2</c:v>
                </c:pt>
                <c:pt idx="2958">
                  <c:v>-1.5260780287474332E-2</c:v>
                </c:pt>
                <c:pt idx="2959">
                  <c:v>-1.524435318275154E-2</c:v>
                </c:pt>
                <c:pt idx="2960">
                  <c:v>-1.522381930184805E-2</c:v>
                </c:pt>
                <c:pt idx="2961">
                  <c:v>-1.5211498973305955E-2</c:v>
                </c:pt>
                <c:pt idx="2962">
                  <c:v>-1.5190965092402465E-2</c:v>
                </c:pt>
                <c:pt idx="2963">
                  <c:v>-1.5186858316221765E-2</c:v>
                </c:pt>
                <c:pt idx="2964">
                  <c:v>-1.5178644763860369E-2</c:v>
                </c:pt>
                <c:pt idx="2965">
                  <c:v>-1.515400410677618E-2</c:v>
                </c:pt>
                <c:pt idx="2966">
                  <c:v>-1.5117043121149898E-2</c:v>
                </c:pt>
                <c:pt idx="2967">
                  <c:v>-1.5059548254620123E-2</c:v>
                </c:pt>
                <c:pt idx="2968">
                  <c:v>-1.5026694045174538E-2</c:v>
                </c:pt>
                <c:pt idx="2969">
                  <c:v>-1.4985626283367557E-2</c:v>
                </c:pt>
                <c:pt idx="2970">
                  <c:v>-1.4952772073921971E-2</c:v>
                </c:pt>
                <c:pt idx="2971">
                  <c:v>-1.4928131416837782E-2</c:v>
                </c:pt>
                <c:pt idx="2972">
                  <c:v>-1.4895277207392197E-2</c:v>
                </c:pt>
                <c:pt idx="2973">
                  <c:v>-1.484188911704312E-2</c:v>
                </c:pt>
                <c:pt idx="2974">
                  <c:v>-1.4772073921971253E-2</c:v>
                </c:pt>
                <c:pt idx="2975">
                  <c:v>-1.4694045174537988E-2</c:v>
                </c:pt>
                <c:pt idx="2976">
                  <c:v>-1.4603696098562628E-2</c:v>
                </c:pt>
                <c:pt idx="2977">
                  <c:v>-1.4492813141683778E-2</c:v>
                </c:pt>
                <c:pt idx="2978">
                  <c:v>-1.4295687885010266E-2</c:v>
                </c:pt>
                <c:pt idx="2979">
                  <c:v>-1.411088295687885E-2</c:v>
                </c:pt>
                <c:pt idx="2980">
                  <c:v>-1.3909650924024641E-2</c:v>
                </c:pt>
                <c:pt idx="2981">
                  <c:v>-1.3720739219712525E-2</c:v>
                </c:pt>
                <c:pt idx="2982">
                  <c:v>-1.3564681724845996E-2</c:v>
                </c:pt>
                <c:pt idx="2983">
                  <c:v>-1.3367556468172484E-2</c:v>
                </c:pt>
                <c:pt idx="2984">
                  <c:v>-1.3162217659137576E-2</c:v>
                </c:pt>
                <c:pt idx="2985">
                  <c:v>-1.3018480492813142E-2</c:v>
                </c:pt>
                <c:pt idx="2986">
                  <c:v>-1.2887063655030801E-2</c:v>
                </c:pt>
                <c:pt idx="2987">
                  <c:v>-1.2735112936344968E-2</c:v>
                </c:pt>
                <c:pt idx="2988">
                  <c:v>-1.2611909650924024E-2</c:v>
                </c:pt>
                <c:pt idx="2989">
                  <c:v>-1.2451745379876797E-2</c:v>
                </c:pt>
                <c:pt idx="2990">
                  <c:v>-1.2353182751540041E-2</c:v>
                </c:pt>
                <c:pt idx="2991">
                  <c:v>-1.2180698151950718E-2</c:v>
                </c:pt>
                <c:pt idx="2992">
                  <c:v>-1.2049281314168377E-2</c:v>
                </c:pt>
                <c:pt idx="2993">
                  <c:v>-1.1917864476386037E-2</c:v>
                </c:pt>
                <c:pt idx="2994">
                  <c:v>-1.1720739219712525E-2</c:v>
                </c:pt>
                <c:pt idx="2995">
                  <c:v>-1.1572895277207392E-2</c:v>
                </c:pt>
                <c:pt idx="2996">
                  <c:v>-1.1441478439425052E-2</c:v>
                </c:pt>
                <c:pt idx="2997">
                  <c:v>-1.1322381930184805E-2</c:v>
                </c:pt>
                <c:pt idx="2998">
                  <c:v>-1.1141683778234086E-2</c:v>
                </c:pt>
                <c:pt idx="2999">
                  <c:v>-1.1047227926078028E-2</c:v>
                </c:pt>
                <c:pt idx="3000">
                  <c:v>-1.0874743326488707E-2</c:v>
                </c:pt>
                <c:pt idx="3001">
                  <c:v>-1.0751540041067762E-2</c:v>
                </c:pt>
                <c:pt idx="3002">
                  <c:v>-1.0616016427104722E-2</c:v>
                </c:pt>
                <c:pt idx="3003">
                  <c:v>-1.042299794661191E-2</c:v>
                </c:pt>
                <c:pt idx="3004">
                  <c:v>-1.0217659137577002E-2</c:v>
                </c:pt>
                <c:pt idx="3005">
                  <c:v>-0.01</c:v>
                </c:pt>
                <c:pt idx="3006">
                  <c:v>-9.8028747433264885E-3</c:v>
                </c:pt>
                <c:pt idx="3007">
                  <c:v>-9.5893223819301845E-3</c:v>
                </c:pt>
                <c:pt idx="3008">
                  <c:v>-9.3223819301848053E-3</c:v>
                </c:pt>
                <c:pt idx="3009">
                  <c:v>-9.0554414784394244E-3</c:v>
                </c:pt>
                <c:pt idx="3010">
                  <c:v>-8.8295687885010261E-3</c:v>
                </c:pt>
                <c:pt idx="3011">
                  <c:v>-8.5174537987679679E-3</c:v>
                </c:pt>
                <c:pt idx="3012">
                  <c:v>-8.2628336755646813E-3</c:v>
                </c:pt>
                <c:pt idx="3013">
                  <c:v>-8.0123203285420944E-3</c:v>
                </c:pt>
                <c:pt idx="3014">
                  <c:v>-7.6960985626283365E-3</c:v>
                </c:pt>
                <c:pt idx="3015">
                  <c:v>-7.4414784394250515E-3</c:v>
                </c:pt>
                <c:pt idx="3016">
                  <c:v>-7.1252566735112936E-3</c:v>
                </c:pt>
                <c:pt idx="3017">
                  <c:v>-6.940451745379877E-3</c:v>
                </c:pt>
                <c:pt idx="3018">
                  <c:v>-6.6201232032854209E-3</c:v>
                </c:pt>
                <c:pt idx="3019">
                  <c:v>-6.3737166324435322E-3</c:v>
                </c:pt>
                <c:pt idx="3020">
                  <c:v>-6.1273100616016426E-3</c:v>
                </c:pt>
                <c:pt idx="3021">
                  <c:v>-5.8275154004106778E-3</c:v>
                </c:pt>
                <c:pt idx="3022">
                  <c:v>-5.6098562628336757E-3</c:v>
                </c:pt>
                <c:pt idx="3023">
                  <c:v>-5.359342915811088E-3</c:v>
                </c:pt>
                <c:pt idx="3024">
                  <c:v>-5.1334702258726897E-3</c:v>
                </c:pt>
                <c:pt idx="3025">
                  <c:v>-4.8624229979466116E-3</c:v>
                </c:pt>
                <c:pt idx="3026">
                  <c:v>-4.6940451745379873E-3</c:v>
                </c:pt>
                <c:pt idx="3027">
                  <c:v>-4.5215605749486651E-3</c:v>
                </c:pt>
                <c:pt idx="3028">
                  <c:v>-4.3203285420944561E-3</c:v>
                </c:pt>
                <c:pt idx="3029">
                  <c:v>-4.1108829568788502E-3</c:v>
                </c:pt>
                <c:pt idx="3030">
                  <c:v>-3.88911704312115E-3</c:v>
                </c:pt>
                <c:pt idx="3031">
                  <c:v>-3.6755646817248459E-3</c:v>
                </c:pt>
                <c:pt idx="3032">
                  <c:v>-3.5236139630390145E-3</c:v>
                </c:pt>
                <c:pt idx="3033">
                  <c:v>-3.3511293634496918E-3</c:v>
                </c:pt>
                <c:pt idx="3034">
                  <c:v>-3.1704312114989733E-3</c:v>
                </c:pt>
                <c:pt idx="3035">
                  <c:v>-2.9938398357289529E-3</c:v>
                </c:pt>
                <c:pt idx="3036">
                  <c:v>-2.8172484599589321E-3</c:v>
                </c:pt>
                <c:pt idx="3037">
                  <c:v>-2.6036960985626285E-3</c:v>
                </c:pt>
                <c:pt idx="3038">
                  <c:v>-2.4353182751540043E-3</c:v>
                </c:pt>
                <c:pt idx="3039">
                  <c:v>-2.1930184804928132E-3</c:v>
                </c:pt>
                <c:pt idx="3040">
                  <c:v>-1.9753593429158111E-3</c:v>
                </c:pt>
                <c:pt idx="3041">
                  <c:v>-1.6919917864476387E-3</c:v>
                </c:pt>
                <c:pt idx="3042">
                  <c:v>-1.4661190965092402E-3</c:v>
                </c:pt>
                <c:pt idx="3043">
                  <c:v>-1.1088295687885011E-3</c:v>
                </c:pt>
                <c:pt idx="3044">
                  <c:v>-7.8439425051334704E-4</c:v>
                </c:pt>
                <c:pt idx="3045">
                  <c:v>-5.2566735112936349E-4</c:v>
                </c:pt>
                <c:pt idx="3046">
                  <c:v>-2.7104722792607803E-4</c:v>
                </c:pt>
                <c:pt idx="3047">
                  <c:v>3.6960985626283367E-5</c:v>
                </c:pt>
                <c:pt idx="3048">
                  <c:v>3.2854209445585213E-4</c:v>
                </c:pt>
                <c:pt idx="3049">
                  <c:v>5.9548254620123207E-4</c:v>
                </c:pt>
                <c:pt idx="3050">
                  <c:v>8.5010266940451743E-4</c:v>
                </c:pt>
                <c:pt idx="3051">
                  <c:v>1.1047227926078028E-3</c:v>
                </c:pt>
                <c:pt idx="3052">
                  <c:v>1.2977412731006159E-3</c:v>
                </c:pt>
                <c:pt idx="3053">
                  <c:v>1.5441478439425051E-3</c:v>
                </c:pt>
                <c:pt idx="3054">
                  <c:v>1.7782340862422998E-3</c:v>
                </c:pt>
                <c:pt idx="3055">
                  <c:v>1.9507186858316221E-3</c:v>
                </c:pt>
                <c:pt idx="3056">
                  <c:v>2.1437371663244353E-3</c:v>
                </c:pt>
                <c:pt idx="3057">
                  <c:v>2.3531827515400412E-3</c:v>
                </c:pt>
                <c:pt idx="3058">
                  <c:v>2.5338809034907597E-3</c:v>
                </c:pt>
                <c:pt idx="3059">
                  <c:v>2.677618069815195E-3</c:v>
                </c:pt>
                <c:pt idx="3060">
                  <c:v>2.8624229979466119E-3</c:v>
                </c:pt>
                <c:pt idx="3061">
                  <c:v>3.0677618069815194E-3</c:v>
                </c:pt>
                <c:pt idx="3062">
                  <c:v>3.2320328542094455E-3</c:v>
                </c:pt>
                <c:pt idx="3063">
                  <c:v>3.4209445585215606E-3</c:v>
                </c:pt>
                <c:pt idx="3064">
                  <c:v>3.5523613963039016E-3</c:v>
                </c:pt>
                <c:pt idx="3065">
                  <c:v>3.7371663244353181E-3</c:v>
                </c:pt>
                <c:pt idx="3066">
                  <c:v>3.9466119096509241E-3</c:v>
                </c:pt>
                <c:pt idx="3067">
                  <c:v>4.1437371663244349E-3</c:v>
                </c:pt>
                <c:pt idx="3068">
                  <c:v>4.414784394250513E-3</c:v>
                </c:pt>
                <c:pt idx="3069">
                  <c:v>4.6365503080082133E-3</c:v>
                </c:pt>
                <c:pt idx="3070">
                  <c:v>4.9774127310061598E-3</c:v>
                </c:pt>
                <c:pt idx="3071">
                  <c:v>5.2156057494866532E-3</c:v>
                </c:pt>
                <c:pt idx="3072">
                  <c:v>5.4579055441478438E-3</c:v>
                </c:pt>
                <c:pt idx="3073">
                  <c:v>5.7371663244353182E-3</c:v>
                </c:pt>
                <c:pt idx="3074">
                  <c:v>6.0000000000000001E-3</c:v>
                </c:pt>
                <c:pt idx="3075">
                  <c:v>6.2464065708418889E-3</c:v>
                </c:pt>
                <c:pt idx="3076">
                  <c:v>6.4887063655030804E-3</c:v>
                </c:pt>
                <c:pt idx="3077">
                  <c:v>6.6529774127310065E-3</c:v>
                </c:pt>
                <c:pt idx="3078">
                  <c:v>6.7967145790554413E-3</c:v>
                </c:pt>
                <c:pt idx="3079">
                  <c:v>6.9527720739219713E-3</c:v>
                </c:pt>
                <c:pt idx="3080">
                  <c:v>7.0636550308008214E-3</c:v>
                </c:pt>
                <c:pt idx="3081">
                  <c:v>7.1950718685831619E-3</c:v>
                </c:pt>
                <c:pt idx="3082">
                  <c:v>7.2895277207392197E-3</c:v>
                </c:pt>
                <c:pt idx="3083">
                  <c:v>7.3798767967145793E-3</c:v>
                </c:pt>
                <c:pt idx="3084">
                  <c:v>7.4825462012320333E-3</c:v>
                </c:pt>
                <c:pt idx="3085">
                  <c:v>7.5605749486652978E-3</c:v>
                </c:pt>
                <c:pt idx="3086">
                  <c:v>7.6468172484599585E-3</c:v>
                </c:pt>
                <c:pt idx="3087">
                  <c:v>7.7371663244353182E-3</c:v>
                </c:pt>
                <c:pt idx="3088">
                  <c:v>7.8398357289527713E-3</c:v>
                </c:pt>
                <c:pt idx="3089">
                  <c:v>7.9466119096509233E-3</c:v>
                </c:pt>
                <c:pt idx="3090">
                  <c:v>8.0657084188911696E-3</c:v>
                </c:pt>
                <c:pt idx="3091">
                  <c:v>8.2299794661190966E-3</c:v>
                </c:pt>
                <c:pt idx="3092">
                  <c:v>8.3696098562628333E-3</c:v>
                </c:pt>
                <c:pt idx="3093">
                  <c:v>8.5133470225872698E-3</c:v>
                </c:pt>
                <c:pt idx="3094">
                  <c:v>8.7022587268993836E-3</c:v>
                </c:pt>
                <c:pt idx="3095">
                  <c:v>8.9075975359342915E-3</c:v>
                </c:pt>
                <c:pt idx="3096">
                  <c:v>9.0800821355236146E-3</c:v>
                </c:pt>
                <c:pt idx="3097">
                  <c:v>9.310061601642711E-3</c:v>
                </c:pt>
                <c:pt idx="3098">
                  <c:v>9.4948665297741267E-3</c:v>
                </c:pt>
                <c:pt idx="3099">
                  <c:v>9.7577002053388096E-3</c:v>
                </c:pt>
                <c:pt idx="3100">
                  <c:v>9.9753593429158117E-3</c:v>
                </c:pt>
                <c:pt idx="3101">
                  <c:v>1.0279260780287474E-2</c:v>
                </c:pt>
                <c:pt idx="3102">
                  <c:v>1.0435318275154004E-2</c:v>
                </c:pt>
                <c:pt idx="3103">
                  <c:v>1.0611909650924024E-2</c:v>
                </c:pt>
                <c:pt idx="3104">
                  <c:v>1.0735112936344968E-2</c:v>
                </c:pt>
                <c:pt idx="3105">
                  <c:v>1.0845995893223818E-2</c:v>
                </c:pt>
                <c:pt idx="3106">
                  <c:v>1.1125256673511294E-2</c:v>
                </c:pt>
                <c:pt idx="3107">
                  <c:v>1.1190965092402465E-2</c:v>
                </c:pt>
                <c:pt idx="3108">
                  <c:v>1.1236139630390144E-2</c:v>
                </c:pt>
                <c:pt idx="3109">
                  <c:v>1.1260780287474332E-2</c:v>
                </c:pt>
                <c:pt idx="3110">
                  <c:v>1.1273100616016427E-2</c:v>
                </c:pt>
                <c:pt idx="3111">
                  <c:v>1.1285420944558521E-2</c:v>
                </c:pt>
                <c:pt idx="3112">
                  <c:v>1.1297741273100617E-2</c:v>
                </c:pt>
                <c:pt idx="3113">
                  <c:v>1.1305954825462013E-2</c:v>
                </c:pt>
                <c:pt idx="3114">
                  <c:v>1.1314168377823409E-2</c:v>
                </c:pt>
                <c:pt idx="3115">
                  <c:v>1.1322381930184805E-2</c:v>
                </c:pt>
                <c:pt idx="3116">
                  <c:v>1.1338809034907598E-2</c:v>
                </c:pt>
                <c:pt idx="3117">
                  <c:v>1.1363449691991786E-2</c:v>
                </c:pt>
                <c:pt idx="3118">
                  <c:v>1.1383983572895277E-2</c:v>
                </c:pt>
                <c:pt idx="3119">
                  <c:v>1.1404517453798769E-2</c:v>
                </c:pt>
                <c:pt idx="3120">
                  <c:v>1.1425051334702259E-2</c:v>
                </c:pt>
                <c:pt idx="3121">
                  <c:v>1.1462012320328542E-2</c:v>
                </c:pt>
                <c:pt idx="3122">
                  <c:v>1.1527720739219713E-2</c:v>
                </c:pt>
                <c:pt idx="3123">
                  <c:v>1.1593429158110883E-2</c:v>
                </c:pt>
                <c:pt idx="3124">
                  <c:v>1.166735112936345E-2</c:v>
                </c:pt>
                <c:pt idx="3125">
                  <c:v>1.1753593429158112E-2</c:v>
                </c:pt>
                <c:pt idx="3126">
                  <c:v>1.1848049281314168E-2</c:v>
                </c:pt>
                <c:pt idx="3127">
                  <c:v>1.2004106776180698E-2</c:v>
                </c:pt>
                <c:pt idx="3128">
                  <c:v>1.2652977412731007E-2</c:v>
                </c:pt>
                <c:pt idx="3129">
                  <c:v>1.2763860369609857E-2</c:v>
                </c:pt>
                <c:pt idx="3130">
                  <c:v>1.2874743326488707E-2</c:v>
                </c:pt>
                <c:pt idx="3131">
                  <c:v>1.2956878850102669E-2</c:v>
                </c:pt>
                <c:pt idx="3132">
                  <c:v>1.3006160164271047E-2</c:v>
                </c:pt>
                <c:pt idx="3133">
                  <c:v>1.3039014373716632E-2</c:v>
                </c:pt>
                <c:pt idx="3134">
                  <c:v>1.3055441478439424E-2</c:v>
                </c:pt>
                <c:pt idx="3135">
                  <c:v>1.3063655030800821E-2</c:v>
                </c:pt>
                <c:pt idx="3136">
                  <c:v>1.3063655030800821E-2</c:v>
                </c:pt>
                <c:pt idx="3137">
                  <c:v>1.3075975359342917E-2</c:v>
                </c:pt>
                <c:pt idx="3138">
                  <c:v>1.3088295687885011E-2</c:v>
                </c:pt>
                <c:pt idx="3139">
                  <c:v>1.3096509240246407E-2</c:v>
                </c:pt>
                <c:pt idx="3140">
                  <c:v>1.3096509240246407E-2</c:v>
                </c:pt>
                <c:pt idx="3141">
                  <c:v>1.3096509240246407E-2</c:v>
                </c:pt>
                <c:pt idx="3142">
                  <c:v>1.3104722792607803E-2</c:v>
                </c:pt>
                <c:pt idx="3143">
                  <c:v>1.3121149897330596E-2</c:v>
                </c:pt>
                <c:pt idx="3144">
                  <c:v>1.3141683778234086E-2</c:v>
                </c:pt>
                <c:pt idx="3145">
                  <c:v>1.3178644763860369E-2</c:v>
                </c:pt>
                <c:pt idx="3146">
                  <c:v>1.3199178644763861E-2</c:v>
                </c:pt>
                <c:pt idx="3147">
                  <c:v>1.322381930184805E-2</c:v>
                </c:pt>
                <c:pt idx="3148">
                  <c:v>1.3248459958932238E-2</c:v>
                </c:pt>
                <c:pt idx="3149">
                  <c:v>1.326488706365503E-2</c:v>
                </c:pt>
                <c:pt idx="3150">
                  <c:v>1.3285420944558521E-2</c:v>
                </c:pt>
                <c:pt idx="3151">
                  <c:v>1.3301848049281315E-2</c:v>
                </c:pt>
                <c:pt idx="3152">
                  <c:v>1.33347022587269E-2</c:v>
                </c:pt>
                <c:pt idx="3153">
                  <c:v>1.3383983572895277E-2</c:v>
                </c:pt>
                <c:pt idx="3154">
                  <c:v>1.344558521560575E-2</c:v>
                </c:pt>
                <c:pt idx="3155">
                  <c:v>1.3552361396303902E-2</c:v>
                </c:pt>
                <c:pt idx="3156">
                  <c:v>1.3679671457905544E-2</c:v>
                </c:pt>
                <c:pt idx="3157">
                  <c:v>1.37782340862423E-2</c:v>
                </c:pt>
                <c:pt idx="3158">
                  <c:v>1.3893223819301848E-2</c:v>
                </c:pt>
                <c:pt idx="3159">
                  <c:v>1.4016427104722793E-2</c:v>
                </c:pt>
                <c:pt idx="3160">
                  <c:v>1.411088295687885E-2</c:v>
                </c:pt>
                <c:pt idx="3161">
                  <c:v>1.4168377823408624E-2</c:v>
                </c:pt>
                <c:pt idx="3162">
                  <c:v>1.4221765913757701E-2</c:v>
                </c:pt>
                <c:pt idx="3163">
                  <c:v>1.4238193018480493E-2</c:v>
                </c:pt>
                <c:pt idx="3164">
                  <c:v>1.4242299794661191E-2</c:v>
                </c:pt>
                <c:pt idx="3165">
                  <c:v>1.4242299794661191E-2</c:v>
                </c:pt>
                <c:pt idx="3166">
                  <c:v>1.4242299794661191E-2</c:v>
                </c:pt>
                <c:pt idx="3167">
                  <c:v>1.4250513347022587E-2</c:v>
                </c:pt>
                <c:pt idx="3168">
                  <c:v>1.4262833675564681E-2</c:v>
                </c:pt>
                <c:pt idx="3169">
                  <c:v>1.4279260780287474E-2</c:v>
                </c:pt>
                <c:pt idx="3170">
                  <c:v>1.4295687885010266E-2</c:v>
                </c:pt>
                <c:pt idx="3171">
                  <c:v>1.4316221765913758E-2</c:v>
                </c:pt>
                <c:pt idx="3172">
                  <c:v>1.4332648870636551E-2</c:v>
                </c:pt>
                <c:pt idx="3173">
                  <c:v>1.4357289527720739E-2</c:v>
                </c:pt>
                <c:pt idx="3174">
                  <c:v>1.4390143737166324E-2</c:v>
                </c:pt>
                <c:pt idx="3175">
                  <c:v>1.4414784394250514E-2</c:v>
                </c:pt>
                <c:pt idx="3176">
                  <c:v>1.4447638603696099E-2</c:v>
                </c:pt>
                <c:pt idx="3177">
                  <c:v>1.4480492813141684E-2</c:v>
                </c:pt>
                <c:pt idx="3178">
                  <c:v>1.4513347022587268E-2</c:v>
                </c:pt>
                <c:pt idx="3179">
                  <c:v>1.4546201232032855E-2</c:v>
                </c:pt>
                <c:pt idx="3180">
                  <c:v>1.4574948665297741E-2</c:v>
                </c:pt>
                <c:pt idx="3181">
                  <c:v>1.459958932238193E-2</c:v>
                </c:pt>
                <c:pt idx="3182">
                  <c:v>1.4624229979466118E-2</c:v>
                </c:pt>
                <c:pt idx="3183">
                  <c:v>1.4644763860369611E-2</c:v>
                </c:pt>
                <c:pt idx="3184">
                  <c:v>1.4669404517453799E-2</c:v>
                </c:pt>
                <c:pt idx="3185">
                  <c:v>1.4685831622176591E-2</c:v>
                </c:pt>
                <c:pt idx="3186">
                  <c:v>1.4702258726899384E-2</c:v>
                </c:pt>
                <c:pt idx="3187">
                  <c:v>1.4718685831622176E-2</c:v>
                </c:pt>
                <c:pt idx="3188">
                  <c:v>1.4726899383983572E-2</c:v>
                </c:pt>
                <c:pt idx="3189">
                  <c:v>1.473100616016427E-2</c:v>
                </c:pt>
                <c:pt idx="3190">
                  <c:v>1.473100616016427E-2</c:v>
                </c:pt>
                <c:pt idx="3191">
                  <c:v>1.473100616016427E-2</c:v>
                </c:pt>
                <c:pt idx="3192">
                  <c:v>1.473100616016427E-2</c:v>
                </c:pt>
                <c:pt idx="3193">
                  <c:v>1.473100616016427E-2</c:v>
                </c:pt>
                <c:pt idx="3194">
                  <c:v>1.473100616016427E-2</c:v>
                </c:pt>
                <c:pt idx="3195">
                  <c:v>1.473100616016427E-2</c:v>
                </c:pt>
                <c:pt idx="3196">
                  <c:v>1.473100616016427E-2</c:v>
                </c:pt>
                <c:pt idx="3197">
                  <c:v>1.473100616016427E-2</c:v>
                </c:pt>
                <c:pt idx="3198">
                  <c:v>1.473100616016427E-2</c:v>
                </c:pt>
                <c:pt idx="3199">
                  <c:v>1.473100616016427E-2</c:v>
                </c:pt>
                <c:pt idx="3200">
                  <c:v>1.473100616016427E-2</c:v>
                </c:pt>
                <c:pt idx="3201">
                  <c:v>1.473100616016427E-2</c:v>
                </c:pt>
                <c:pt idx="3202">
                  <c:v>1.473100616016427E-2</c:v>
                </c:pt>
                <c:pt idx="3203">
                  <c:v>1.473100616016427E-2</c:v>
                </c:pt>
                <c:pt idx="3204">
                  <c:v>1.473100616016427E-2</c:v>
                </c:pt>
                <c:pt idx="3205">
                  <c:v>1.473100616016427E-2</c:v>
                </c:pt>
                <c:pt idx="3206">
                  <c:v>1.473100616016427E-2</c:v>
                </c:pt>
                <c:pt idx="3207">
                  <c:v>1.473100616016427E-2</c:v>
                </c:pt>
                <c:pt idx="3208">
                  <c:v>1.4735112936344968E-2</c:v>
                </c:pt>
                <c:pt idx="3209">
                  <c:v>1.4735112936344968E-2</c:v>
                </c:pt>
                <c:pt idx="3210">
                  <c:v>1.4735112936344968E-2</c:v>
                </c:pt>
                <c:pt idx="3211">
                  <c:v>1.4735112936344968E-2</c:v>
                </c:pt>
                <c:pt idx="3212">
                  <c:v>1.4735112936344968E-2</c:v>
                </c:pt>
                <c:pt idx="3213">
                  <c:v>1.4735112936344968E-2</c:v>
                </c:pt>
                <c:pt idx="3214">
                  <c:v>1.4735112936344968E-2</c:v>
                </c:pt>
                <c:pt idx="3215">
                  <c:v>1.4735112936344968E-2</c:v>
                </c:pt>
                <c:pt idx="3216">
                  <c:v>1.4735112936344968E-2</c:v>
                </c:pt>
                <c:pt idx="3217">
                  <c:v>1.4735112936344968E-2</c:v>
                </c:pt>
                <c:pt idx="3218">
                  <c:v>1.4735112936344968E-2</c:v>
                </c:pt>
                <c:pt idx="3219">
                  <c:v>1.4735112936344968E-2</c:v>
                </c:pt>
                <c:pt idx="3220">
                  <c:v>1.4735112936344968E-2</c:v>
                </c:pt>
                <c:pt idx="3221">
                  <c:v>1.4735112936344968E-2</c:v>
                </c:pt>
                <c:pt idx="3222">
                  <c:v>1.4735112936344968E-2</c:v>
                </c:pt>
                <c:pt idx="3223">
                  <c:v>1.4735112936344968E-2</c:v>
                </c:pt>
                <c:pt idx="3224">
                  <c:v>1.4735112936344968E-2</c:v>
                </c:pt>
                <c:pt idx="3225">
                  <c:v>1.4735112936344968E-2</c:v>
                </c:pt>
                <c:pt idx="3226">
                  <c:v>1.4735112936344968E-2</c:v>
                </c:pt>
                <c:pt idx="3227">
                  <c:v>1.4735112936344968E-2</c:v>
                </c:pt>
                <c:pt idx="3228">
                  <c:v>1.4735112936344968E-2</c:v>
                </c:pt>
                <c:pt idx="3229">
                  <c:v>1.4735112936344968E-2</c:v>
                </c:pt>
                <c:pt idx="3230">
                  <c:v>1.4735112936344968E-2</c:v>
                </c:pt>
                <c:pt idx="3231">
                  <c:v>1.4735112936344968E-2</c:v>
                </c:pt>
                <c:pt idx="3232">
                  <c:v>1.4735112936344968E-2</c:v>
                </c:pt>
                <c:pt idx="3233">
                  <c:v>1.4735112936344968E-2</c:v>
                </c:pt>
                <c:pt idx="3234">
                  <c:v>1.4735112936344968E-2</c:v>
                </c:pt>
                <c:pt idx="3235">
                  <c:v>1.4735112936344968E-2</c:v>
                </c:pt>
                <c:pt idx="3236">
                  <c:v>1.473100616016427E-2</c:v>
                </c:pt>
                <c:pt idx="3237">
                  <c:v>1.473100616016427E-2</c:v>
                </c:pt>
                <c:pt idx="3238">
                  <c:v>1.4726899383983572E-2</c:v>
                </c:pt>
                <c:pt idx="3239">
                  <c:v>1.4726899383983572E-2</c:v>
                </c:pt>
                <c:pt idx="3240">
                  <c:v>1.4726899383983572E-2</c:v>
                </c:pt>
                <c:pt idx="3241">
                  <c:v>1.4726899383983572E-2</c:v>
                </c:pt>
                <c:pt idx="3242">
                  <c:v>1.4726899383983572E-2</c:v>
                </c:pt>
                <c:pt idx="3243">
                  <c:v>1.4726899383983572E-2</c:v>
                </c:pt>
                <c:pt idx="3244">
                  <c:v>1.4726899383983572E-2</c:v>
                </c:pt>
                <c:pt idx="3245">
                  <c:v>1.4726899383983572E-2</c:v>
                </c:pt>
                <c:pt idx="3246">
                  <c:v>1.4726899383983572E-2</c:v>
                </c:pt>
                <c:pt idx="3247">
                  <c:v>1.4722792607802874E-2</c:v>
                </c:pt>
                <c:pt idx="3248">
                  <c:v>1.4718685831622176E-2</c:v>
                </c:pt>
                <c:pt idx="3249">
                  <c:v>1.471047227926078E-2</c:v>
                </c:pt>
                <c:pt idx="3250">
                  <c:v>1.4706365503080082E-2</c:v>
                </c:pt>
                <c:pt idx="3251">
                  <c:v>1.4706365503080082E-2</c:v>
                </c:pt>
                <c:pt idx="3252">
                  <c:v>1.4706365503080082E-2</c:v>
                </c:pt>
                <c:pt idx="3253">
                  <c:v>1.4706365503080082E-2</c:v>
                </c:pt>
                <c:pt idx="3254">
                  <c:v>1.4706365503080082E-2</c:v>
                </c:pt>
                <c:pt idx="3255">
                  <c:v>1.4706365503080082E-2</c:v>
                </c:pt>
                <c:pt idx="3256">
                  <c:v>1.4702258726899384E-2</c:v>
                </c:pt>
                <c:pt idx="3257">
                  <c:v>1.4685831622176591E-2</c:v>
                </c:pt>
                <c:pt idx="3258">
                  <c:v>1.4673511293634497E-2</c:v>
                </c:pt>
                <c:pt idx="3259">
                  <c:v>1.4661190965092403E-2</c:v>
                </c:pt>
                <c:pt idx="3260">
                  <c:v>1.4648870636550309E-2</c:v>
                </c:pt>
                <c:pt idx="3261">
                  <c:v>1.4640657084188912E-2</c:v>
                </c:pt>
                <c:pt idx="3262">
                  <c:v>1.4636550308008214E-2</c:v>
                </c:pt>
                <c:pt idx="3263">
                  <c:v>1.4636550308008214E-2</c:v>
                </c:pt>
                <c:pt idx="3264">
                  <c:v>1.4628336755646816E-2</c:v>
                </c:pt>
                <c:pt idx="3265">
                  <c:v>1.4607802874743326E-2</c:v>
                </c:pt>
                <c:pt idx="3266">
                  <c:v>1.4566735112936345E-2</c:v>
                </c:pt>
                <c:pt idx="3267">
                  <c:v>1.4529774127310062E-2</c:v>
                </c:pt>
                <c:pt idx="3268">
                  <c:v>1.4484599589322382E-2</c:v>
                </c:pt>
                <c:pt idx="3269">
                  <c:v>1.4447638603696099E-2</c:v>
                </c:pt>
                <c:pt idx="3270">
                  <c:v>1.437782340862423E-2</c:v>
                </c:pt>
                <c:pt idx="3271">
                  <c:v>1.4336755646817249E-2</c:v>
                </c:pt>
                <c:pt idx="3272">
                  <c:v>1.4164271047227926E-2</c:v>
                </c:pt>
                <c:pt idx="3273">
                  <c:v>1.4078028747433266E-2</c:v>
                </c:pt>
                <c:pt idx="3274">
                  <c:v>1.4E-2</c:v>
                </c:pt>
                <c:pt idx="3275">
                  <c:v>1.3917864476386037E-2</c:v>
                </c:pt>
                <c:pt idx="3276">
                  <c:v>1.3835728952772073E-2</c:v>
                </c:pt>
                <c:pt idx="3277">
                  <c:v>1.3733059548254619E-2</c:v>
                </c:pt>
                <c:pt idx="3278">
                  <c:v>1.3634496919917865E-2</c:v>
                </c:pt>
                <c:pt idx="3279">
                  <c:v>1.3544147843942506E-2</c:v>
                </c:pt>
                <c:pt idx="3280">
                  <c:v>1.3474332648870636E-2</c:v>
                </c:pt>
                <c:pt idx="3281">
                  <c:v>1.3347022587268994E-2</c:v>
                </c:pt>
                <c:pt idx="3282">
                  <c:v>1.3240246406570842E-2</c:v>
                </c:pt>
                <c:pt idx="3283">
                  <c:v>1.3063655030800821E-2</c:v>
                </c:pt>
                <c:pt idx="3284">
                  <c:v>1.2891170431211499E-2</c:v>
                </c:pt>
                <c:pt idx="3285">
                  <c:v>1.271047227926078E-2</c:v>
                </c:pt>
                <c:pt idx="3286">
                  <c:v>1.2476386036960985E-2</c:v>
                </c:pt>
                <c:pt idx="3287">
                  <c:v>1.2336755646817249E-2</c:v>
                </c:pt>
                <c:pt idx="3288">
                  <c:v>1.2082135523613964E-2</c:v>
                </c:pt>
                <c:pt idx="3289">
                  <c:v>1.1864476386036962E-2</c:v>
                </c:pt>
                <c:pt idx="3290">
                  <c:v>1.1663244353182752E-2</c:v>
                </c:pt>
                <c:pt idx="3291">
                  <c:v>1.1404517453798769E-2</c:v>
                </c:pt>
                <c:pt idx="3292">
                  <c:v>1.1199178644763861E-2</c:v>
                </c:pt>
                <c:pt idx="3293">
                  <c:v>1.0997946611909651E-2</c:v>
                </c:pt>
                <c:pt idx="3294">
                  <c:v>1.0804928131416838E-2</c:v>
                </c:pt>
                <c:pt idx="3295">
                  <c:v>1.0628336755646818E-2</c:v>
                </c:pt>
                <c:pt idx="3296">
                  <c:v>1.0418891170431212E-2</c:v>
                </c:pt>
                <c:pt idx="3297">
                  <c:v>1.031211498973306E-2</c:v>
                </c:pt>
                <c:pt idx="3298">
                  <c:v>1.018069815195072E-2</c:v>
                </c:pt>
                <c:pt idx="3299">
                  <c:v>1.0057494866529773E-2</c:v>
                </c:pt>
                <c:pt idx="3300">
                  <c:v>9.9342915811088291E-3</c:v>
                </c:pt>
                <c:pt idx="3301">
                  <c:v>9.8439425051334694E-3</c:v>
                </c:pt>
                <c:pt idx="3302">
                  <c:v>9.7700205338809038E-3</c:v>
                </c:pt>
                <c:pt idx="3303">
                  <c:v>9.7084188911704308E-3</c:v>
                </c:pt>
                <c:pt idx="3304">
                  <c:v>9.6386036960985633E-3</c:v>
                </c:pt>
                <c:pt idx="3305">
                  <c:v>9.5482546201232036E-3</c:v>
                </c:pt>
                <c:pt idx="3306">
                  <c:v>9.4414784394250516E-3</c:v>
                </c:pt>
                <c:pt idx="3307">
                  <c:v>9.3018480492813149E-3</c:v>
                </c:pt>
                <c:pt idx="3308">
                  <c:v>9.1786447638603687E-3</c:v>
                </c:pt>
                <c:pt idx="3309">
                  <c:v>9.0061601642710473E-3</c:v>
                </c:pt>
                <c:pt idx="3310">
                  <c:v>8.8624229979466125E-3</c:v>
                </c:pt>
                <c:pt idx="3311">
                  <c:v>8.6694045174537989E-3</c:v>
                </c:pt>
                <c:pt idx="3312">
                  <c:v>8.5462012320328545E-3</c:v>
                </c:pt>
                <c:pt idx="3313">
                  <c:v>8.3737166324435314E-3</c:v>
                </c:pt>
                <c:pt idx="3314">
                  <c:v>8.1848049281314176E-3</c:v>
                </c:pt>
                <c:pt idx="3315">
                  <c:v>7.9876796714579059E-3</c:v>
                </c:pt>
                <c:pt idx="3316">
                  <c:v>7.7741273100616019E-3</c:v>
                </c:pt>
                <c:pt idx="3317">
                  <c:v>7.5359342915811084E-3</c:v>
                </c:pt>
                <c:pt idx="3318">
                  <c:v>7.2813141683778235E-3</c:v>
                </c:pt>
                <c:pt idx="3319">
                  <c:v>7.0184804928131415E-3</c:v>
                </c:pt>
                <c:pt idx="3320">
                  <c:v>6.7515400410677615E-3</c:v>
                </c:pt>
                <c:pt idx="3321">
                  <c:v>6.3942505133470226E-3</c:v>
                </c:pt>
                <c:pt idx="3322">
                  <c:v>5.5154004106776179E-3</c:v>
                </c:pt>
                <c:pt idx="3323">
                  <c:v>5.1457905544147848E-3</c:v>
                </c:pt>
                <c:pt idx="3324">
                  <c:v>4.784394250513347E-3</c:v>
                </c:pt>
                <c:pt idx="3325">
                  <c:v>4.4558521560574948E-3</c:v>
                </c:pt>
                <c:pt idx="3326">
                  <c:v>4.209445585215606E-3</c:v>
                </c:pt>
                <c:pt idx="3327">
                  <c:v>3.995893223819302E-3</c:v>
                </c:pt>
                <c:pt idx="3328">
                  <c:v>3.7494866529774128E-3</c:v>
                </c:pt>
                <c:pt idx="3329">
                  <c:v>3.5770020533880905E-3</c:v>
                </c:pt>
                <c:pt idx="3330">
                  <c:v>3.4045174537987678E-3</c:v>
                </c:pt>
                <c:pt idx="3331">
                  <c:v>3.2361396303901436E-3</c:v>
                </c:pt>
                <c:pt idx="3332">
                  <c:v>3.075975359342916E-3</c:v>
                </c:pt>
                <c:pt idx="3333">
                  <c:v>2.915811088295688E-3</c:v>
                </c:pt>
                <c:pt idx="3334">
                  <c:v>2.7515400410677618E-3</c:v>
                </c:pt>
                <c:pt idx="3335">
                  <c:v>2.5872689938398357E-3</c:v>
                </c:pt>
                <c:pt idx="3336">
                  <c:v>2.3819301848049283E-3</c:v>
                </c:pt>
                <c:pt idx="3337">
                  <c:v>2.2217659137577003E-3</c:v>
                </c:pt>
                <c:pt idx="3338">
                  <c:v>2.0533880903490761E-3</c:v>
                </c:pt>
                <c:pt idx="3339">
                  <c:v>1.8439425051334703E-3</c:v>
                </c:pt>
                <c:pt idx="3340">
                  <c:v>1.6386036960985627E-3</c:v>
                </c:pt>
                <c:pt idx="3341">
                  <c:v>1.5195071868583162E-3</c:v>
                </c:pt>
                <c:pt idx="3342">
                  <c:v>1.3675564681724845E-3</c:v>
                </c:pt>
                <c:pt idx="3343">
                  <c:v>1.1786447638603697E-3</c:v>
                </c:pt>
                <c:pt idx="3344">
                  <c:v>1.0308008213552361E-3</c:v>
                </c:pt>
                <c:pt idx="3345">
                  <c:v>8.8295687885010267E-4</c:v>
                </c:pt>
                <c:pt idx="3346">
                  <c:v>7.3921971252566732E-4</c:v>
                </c:pt>
                <c:pt idx="3347">
                  <c:v>5.6673511293634502E-4</c:v>
                </c:pt>
                <c:pt idx="3348">
                  <c:v>4.2299794661190967E-4</c:v>
                </c:pt>
                <c:pt idx="3349">
                  <c:v>2.6283367556468175E-4</c:v>
                </c:pt>
                <c:pt idx="3350">
                  <c:v>7.802874743326489E-5</c:v>
                </c:pt>
                <c:pt idx="3351">
                  <c:v>-1.88911704312115E-4</c:v>
                </c:pt>
                <c:pt idx="3352">
                  <c:v>-4.0657084188911705E-4</c:v>
                </c:pt>
                <c:pt idx="3353">
                  <c:v>-7.3511293634496923E-4</c:v>
                </c:pt>
                <c:pt idx="3354">
                  <c:v>-9.5277207392197125E-4</c:v>
                </c:pt>
                <c:pt idx="3355">
                  <c:v>-1.1745379876796714E-3</c:v>
                </c:pt>
                <c:pt idx="3356">
                  <c:v>-1.3839835728952773E-3</c:v>
                </c:pt>
                <c:pt idx="3357">
                  <c:v>-1.593429158110883E-3</c:v>
                </c:pt>
                <c:pt idx="3358">
                  <c:v>-1.7946611909650924E-3</c:v>
                </c:pt>
                <c:pt idx="3359">
                  <c:v>-1.9917864476386039E-3</c:v>
                </c:pt>
                <c:pt idx="3360">
                  <c:v>-2.184804928131417E-3</c:v>
                </c:pt>
                <c:pt idx="3361">
                  <c:v>-2.4188911704312115E-3</c:v>
                </c:pt>
                <c:pt idx="3362">
                  <c:v>-2.59958932238193E-3</c:v>
                </c:pt>
                <c:pt idx="3363">
                  <c:v>-2.7802874743326489E-3</c:v>
                </c:pt>
                <c:pt idx="3364">
                  <c:v>-3.0102669404517453E-3</c:v>
                </c:pt>
                <c:pt idx="3365">
                  <c:v>-3.1950718685831623E-3</c:v>
                </c:pt>
                <c:pt idx="3366">
                  <c:v>-3.3634496919917865E-3</c:v>
                </c:pt>
                <c:pt idx="3367">
                  <c:v>-3.5236139630390145E-3</c:v>
                </c:pt>
                <c:pt idx="3368">
                  <c:v>-3.7125256673511292E-3</c:v>
                </c:pt>
                <c:pt idx="3369">
                  <c:v>-3.8685831622176591E-3</c:v>
                </c:pt>
                <c:pt idx="3370">
                  <c:v>-4.0205338809034905E-3</c:v>
                </c:pt>
                <c:pt idx="3371">
                  <c:v>-4.1971252566735109E-3</c:v>
                </c:pt>
                <c:pt idx="3372">
                  <c:v>-4.6283367556468171E-3</c:v>
                </c:pt>
                <c:pt idx="3373">
                  <c:v>-4.8254620123203288E-3</c:v>
                </c:pt>
                <c:pt idx="3374">
                  <c:v>-5.0677618069815194E-3</c:v>
                </c:pt>
                <c:pt idx="3375">
                  <c:v>-5.2689938398357292E-3</c:v>
                </c:pt>
                <c:pt idx="3376">
                  <c:v>-5.4373716632443534E-3</c:v>
                </c:pt>
                <c:pt idx="3377">
                  <c:v>-5.7043121149897335E-3</c:v>
                </c:pt>
                <c:pt idx="3378">
                  <c:v>-5.9507186858316222E-3</c:v>
                </c:pt>
                <c:pt idx="3379">
                  <c:v>-6.2628336755646821E-3</c:v>
                </c:pt>
                <c:pt idx="3380">
                  <c:v>-6.6981519507186855E-3</c:v>
                </c:pt>
                <c:pt idx="3381">
                  <c:v>-6.9075975359342914E-3</c:v>
                </c:pt>
                <c:pt idx="3382">
                  <c:v>-7.1129363449691993E-3</c:v>
                </c:pt>
                <c:pt idx="3383">
                  <c:v>-7.4045174537987679E-3</c:v>
                </c:pt>
                <c:pt idx="3384">
                  <c:v>-7.6057494866529777E-3</c:v>
                </c:pt>
                <c:pt idx="3385">
                  <c:v>-7.8603696098562634E-3</c:v>
                </c:pt>
                <c:pt idx="3386">
                  <c:v>-8.0492813141683772E-3</c:v>
                </c:pt>
                <c:pt idx="3387">
                  <c:v>-8.3121149897330601E-3</c:v>
                </c:pt>
                <c:pt idx="3388">
                  <c:v>-8.521560574948666E-3</c:v>
                </c:pt>
                <c:pt idx="3389">
                  <c:v>-8.6776180698151951E-3</c:v>
                </c:pt>
                <c:pt idx="3390">
                  <c:v>-8.825462012320328E-3</c:v>
                </c:pt>
                <c:pt idx="3391">
                  <c:v>-8.9691991786447645E-3</c:v>
                </c:pt>
                <c:pt idx="3392">
                  <c:v>-9.1047227926078032E-3</c:v>
                </c:pt>
                <c:pt idx="3393">
                  <c:v>-9.4086242299794669E-3</c:v>
                </c:pt>
                <c:pt idx="3394">
                  <c:v>-9.8603696098562635E-3</c:v>
                </c:pt>
                <c:pt idx="3395">
                  <c:v>-1.0053388090349075E-2</c:v>
                </c:pt>
                <c:pt idx="3396">
                  <c:v>-1.0258726899383983E-2</c:v>
                </c:pt>
                <c:pt idx="3397">
                  <c:v>-1.0464065708418891E-2</c:v>
                </c:pt>
                <c:pt idx="3398">
                  <c:v>-1.0570841889117043E-2</c:v>
                </c:pt>
                <c:pt idx="3399">
                  <c:v>-1.0706365503080082E-2</c:v>
                </c:pt>
                <c:pt idx="3400">
                  <c:v>-1.0772073921971253E-2</c:v>
                </c:pt>
                <c:pt idx="3401">
                  <c:v>-1.0858316221765914E-2</c:v>
                </c:pt>
                <c:pt idx="3402">
                  <c:v>-1.0924024640657084E-2</c:v>
                </c:pt>
                <c:pt idx="3403">
                  <c:v>-1.1002053388090349E-2</c:v>
                </c:pt>
                <c:pt idx="3404">
                  <c:v>-1.1080082135523615E-2</c:v>
                </c:pt>
                <c:pt idx="3405">
                  <c:v>-1.1166324435318275E-2</c:v>
                </c:pt>
                <c:pt idx="3406">
                  <c:v>-1.1260780287474332E-2</c:v>
                </c:pt>
                <c:pt idx="3407">
                  <c:v>-1.13347022587269E-2</c:v>
                </c:pt>
                <c:pt idx="3408">
                  <c:v>-1.1457905544147844E-2</c:v>
                </c:pt>
                <c:pt idx="3409">
                  <c:v>-1.1531827515400411E-2</c:v>
                </c:pt>
                <c:pt idx="3410">
                  <c:v>-1.1655030800821356E-2</c:v>
                </c:pt>
                <c:pt idx="3411">
                  <c:v>-1.1823408624229979E-2</c:v>
                </c:pt>
                <c:pt idx="3412">
                  <c:v>-1.1950718685831621E-2</c:v>
                </c:pt>
                <c:pt idx="3413">
                  <c:v>-1.2053388090349075E-2</c:v>
                </c:pt>
                <c:pt idx="3414">
                  <c:v>-1.2135523613963039E-2</c:v>
                </c:pt>
                <c:pt idx="3415">
                  <c:v>-1.2328542094455852E-2</c:v>
                </c:pt>
                <c:pt idx="3416">
                  <c:v>-1.2435318275154005E-2</c:v>
                </c:pt>
                <c:pt idx="3417">
                  <c:v>-1.2558521560574949E-2</c:v>
                </c:pt>
                <c:pt idx="3418">
                  <c:v>-1.2648870636550309E-2</c:v>
                </c:pt>
                <c:pt idx="3419">
                  <c:v>-1.273100616016427E-2</c:v>
                </c:pt>
                <c:pt idx="3420">
                  <c:v>-1.2829568788501026E-2</c:v>
                </c:pt>
                <c:pt idx="3421">
                  <c:v>-1.2907597535934292E-2</c:v>
                </c:pt>
                <c:pt idx="3422">
                  <c:v>-1.2989733059548255E-2</c:v>
                </c:pt>
                <c:pt idx="3423">
                  <c:v>-1.3096509240246407E-2</c:v>
                </c:pt>
                <c:pt idx="3424">
                  <c:v>-1.3182751540041067E-2</c:v>
                </c:pt>
                <c:pt idx="3425">
                  <c:v>-1.3273100616016427E-2</c:v>
                </c:pt>
                <c:pt idx="3426">
                  <c:v>-1.3363449691991786E-2</c:v>
                </c:pt>
                <c:pt idx="3427">
                  <c:v>-1.3449691991786448E-2</c:v>
                </c:pt>
                <c:pt idx="3428">
                  <c:v>-1.3527720739219713E-2</c:v>
                </c:pt>
                <c:pt idx="3429">
                  <c:v>-1.3597535934291581E-2</c:v>
                </c:pt>
                <c:pt idx="3430">
                  <c:v>-1.3683778234086242E-2</c:v>
                </c:pt>
                <c:pt idx="3431">
                  <c:v>-1.3733059548254619E-2</c:v>
                </c:pt>
                <c:pt idx="3432">
                  <c:v>-1.37782340862423E-2</c:v>
                </c:pt>
                <c:pt idx="3433">
                  <c:v>-1.3819301848049281E-2</c:v>
                </c:pt>
                <c:pt idx="3434">
                  <c:v>-1.3856262833675565E-2</c:v>
                </c:pt>
                <c:pt idx="3435">
                  <c:v>-1.3893223819301848E-2</c:v>
                </c:pt>
                <c:pt idx="3436">
                  <c:v>-1.3926078028747433E-2</c:v>
                </c:pt>
                <c:pt idx="3437">
                  <c:v>-1.395482546201232E-2</c:v>
                </c:pt>
                <c:pt idx="3438">
                  <c:v>-1.397946611909651E-2</c:v>
                </c:pt>
                <c:pt idx="3439">
                  <c:v>-1.3995893223819302E-2</c:v>
                </c:pt>
                <c:pt idx="3440">
                  <c:v>-1.4008213552361396E-2</c:v>
                </c:pt>
                <c:pt idx="3441">
                  <c:v>-1.4024640657084189E-2</c:v>
                </c:pt>
                <c:pt idx="3442">
                  <c:v>-1.4073921971252566E-2</c:v>
                </c:pt>
                <c:pt idx="3443">
                  <c:v>-1.4106776180698152E-2</c:v>
                </c:pt>
                <c:pt idx="3444">
                  <c:v>-1.4156057494866529E-2</c:v>
                </c:pt>
                <c:pt idx="3445">
                  <c:v>-1.420123203285421E-2</c:v>
                </c:pt>
                <c:pt idx="3446">
                  <c:v>-1.4238193018480493E-2</c:v>
                </c:pt>
                <c:pt idx="3447">
                  <c:v>-1.4262833675564681E-2</c:v>
                </c:pt>
                <c:pt idx="3448">
                  <c:v>-1.4291581108829568E-2</c:v>
                </c:pt>
                <c:pt idx="3449">
                  <c:v>-1.431211498973306E-2</c:v>
                </c:pt>
                <c:pt idx="3450">
                  <c:v>-1.4332648870636551E-2</c:v>
                </c:pt>
                <c:pt idx="3451">
                  <c:v>-1.4361396303901437E-2</c:v>
                </c:pt>
                <c:pt idx="3452">
                  <c:v>-1.439835728952772E-2</c:v>
                </c:pt>
                <c:pt idx="3453">
                  <c:v>-1.4455852156057495E-2</c:v>
                </c:pt>
                <c:pt idx="3454">
                  <c:v>-1.4505133470225872E-2</c:v>
                </c:pt>
                <c:pt idx="3455">
                  <c:v>-1.4574948665297741E-2</c:v>
                </c:pt>
                <c:pt idx="3456">
                  <c:v>-1.4632443531827516E-2</c:v>
                </c:pt>
                <c:pt idx="3457">
                  <c:v>-1.4706365503080082E-2</c:v>
                </c:pt>
                <c:pt idx="3458">
                  <c:v>-1.4772073921971253E-2</c:v>
                </c:pt>
                <c:pt idx="3459">
                  <c:v>-1.4862422997946613E-2</c:v>
                </c:pt>
                <c:pt idx="3460">
                  <c:v>-1.4965092402464067E-2</c:v>
                </c:pt>
                <c:pt idx="3461">
                  <c:v>-1.5047227926078028E-2</c:v>
                </c:pt>
                <c:pt idx="3462">
                  <c:v>-1.5104722792607803E-2</c:v>
                </c:pt>
                <c:pt idx="3463">
                  <c:v>-1.5195071868583163E-2</c:v>
                </c:pt>
                <c:pt idx="3464">
                  <c:v>-1.5227926078028748E-2</c:v>
                </c:pt>
                <c:pt idx="3465">
                  <c:v>-1.526488706365503E-2</c:v>
                </c:pt>
                <c:pt idx="3466">
                  <c:v>-1.5289527720739219E-2</c:v>
                </c:pt>
                <c:pt idx="3467">
                  <c:v>-1.5305954825462013E-2</c:v>
                </c:pt>
                <c:pt idx="3468">
                  <c:v>-1.5318275154004107E-2</c:v>
                </c:pt>
                <c:pt idx="3469">
                  <c:v>-1.5318275154004107E-2</c:v>
                </c:pt>
                <c:pt idx="3470">
                  <c:v>-1.5318275154004107E-2</c:v>
                </c:pt>
                <c:pt idx="3471">
                  <c:v>-1.5318275154004107E-2</c:v>
                </c:pt>
                <c:pt idx="3472">
                  <c:v>-1.5318275154004107E-2</c:v>
                </c:pt>
                <c:pt idx="3473">
                  <c:v>-1.5326488706365504E-2</c:v>
                </c:pt>
                <c:pt idx="3474">
                  <c:v>-1.5338809034907598E-2</c:v>
                </c:pt>
                <c:pt idx="3475">
                  <c:v>-1.5359342915811088E-2</c:v>
                </c:pt>
                <c:pt idx="3476">
                  <c:v>-1.5371663244353182E-2</c:v>
                </c:pt>
                <c:pt idx="3477">
                  <c:v>-1.5383983572895277E-2</c:v>
                </c:pt>
                <c:pt idx="3478">
                  <c:v>-1.5392197125256673E-2</c:v>
                </c:pt>
                <c:pt idx="3479">
                  <c:v>-1.5396303901437371E-2</c:v>
                </c:pt>
                <c:pt idx="3480">
                  <c:v>-1.5396303901437371E-2</c:v>
                </c:pt>
                <c:pt idx="3481">
                  <c:v>-1.5396303901437371E-2</c:v>
                </c:pt>
                <c:pt idx="3482">
                  <c:v>-1.5396303901437371E-2</c:v>
                </c:pt>
                <c:pt idx="3483">
                  <c:v>-1.5396303901437371E-2</c:v>
                </c:pt>
                <c:pt idx="3484">
                  <c:v>-1.5396303901437371E-2</c:v>
                </c:pt>
                <c:pt idx="3485">
                  <c:v>-1.5396303901437371E-2</c:v>
                </c:pt>
                <c:pt idx="3486">
                  <c:v>-1.5396303901437371E-2</c:v>
                </c:pt>
                <c:pt idx="3487">
                  <c:v>-1.5396303901437371E-2</c:v>
                </c:pt>
                <c:pt idx="3488">
                  <c:v>-1.5396303901437371E-2</c:v>
                </c:pt>
                <c:pt idx="3489">
                  <c:v>-1.5396303901437371E-2</c:v>
                </c:pt>
                <c:pt idx="3490">
                  <c:v>-1.5396303901437371E-2</c:v>
                </c:pt>
                <c:pt idx="3491">
                  <c:v>-1.5396303901437371E-2</c:v>
                </c:pt>
                <c:pt idx="3492">
                  <c:v>-1.5396303901437371E-2</c:v>
                </c:pt>
                <c:pt idx="3493">
                  <c:v>-1.5396303901437371E-2</c:v>
                </c:pt>
                <c:pt idx="3494">
                  <c:v>-1.5396303901437371E-2</c:v>
                </c:pt>
                <c:pt idx="3495">
                  <c:v>-1.5396303901437371E-2</c:v>
                </c:pt>
                <c:pt idx="3496">
                  <c:v>-1.5396303901437371E-2</c:v>
                </c:pt>
                <c:pt idx="3497">
                  <c:v>-1.5396303901437371E-2</c:v>
                </c:pt>
                <c:pt idx="3498">
                  <c:v>-1.5396303901437371E-2</c:v>
                </c:pt>
                <c:pt idx="3499">
                  <c:v>-1.5396303901437371E-2</c:v>
                </c:pt>
                <c:pt idx="3500">
                  <c:v>-1.5396303901437371E-2</c:v>
                </c:pt>
                <c:pt idx="3501">
                  <c:v>-1.5396303901437371E-2</c:v>
                </c:pt>
                <c:pt idx="3502">
                  <c:v>-1.5396303901437371E-2</c:v>
                </c:pt>
                <c:pt idx="3503">
                  <c:v>-1.5396303901437371E-2</c:v>
                </c:pt>
                <c:pt idx="3504">
                  <c:v>-1.5396303901437371E-2</c:v>
                </c:pt>
                <c:pt idx="3505">
                  <c:v>-1.5396303901437371E-2</c:v>
                </c:pt>
                <c:pt idx="3506">
                  <c:v>-1.5396303901437371E-2</c:v>
                </c:pt>
                <c:pt idx="3507">
                  <c:v>-1.5396303901437371E-2</c:v>
                </c:pt>
                <c:pt idx="3508">
                  <c:v>-1.5396303901437371E-2</c:v>
                </c:pt>
                <c:pt idx="3509">
                  <c:v>-1.5396303901437371E-2</c:v>
                </c:pt>
                <c:pt idx="3510">
                  <c:v>-1.5396303901437371E-2</c:v>
                </c:pt>
                <c:pt idx="3511">
                  <c:v>-1.5396303901437371E-2</c:v>
                </c:pt>
                <c:pt idx="3512">
                  <c:v>-1.5396303901437371E-2</c:v>
                </c:pt>
                <c:pt idx="3513">
                  <c:v>-1.5396303901437371E-2</c:v>
                </c:pt>
                <c:pt idx="3514">
                  <c:v>-1.5396303901437371E-2</c:v>
                </c:pt>
                <c:pt idx="3515">
                  <c:v>-1.5396303901437371E-2</c:v>
                </c:pt>
                <c:pt idx="3516">
                  <c:v>-1.5392197125256673E-2</c:v>
                </c:pt>
                <c:pt idx="3517">
                  <c:v>-1.5392197125256673E-2</c:v>
                </c:pt>
                <c:pt idx="3518">
                  <c:v>-1.5392197125256673E-2</c:v>
                </c:pt>
                <c:pt idx="3519">
                  <c:v>-1.5392197125256673E-2</c:v>
                </c:pt>
                <c:pt idx="3520">
                  <c:v>-1.5392197125256673E-2</c:v>
                </c:pt>
                <c:pt idx="3521">
                  <c:v>-1.5392197125256673E-2</c:v>
                </c:pt>
                <c:pt idx="3522">
                  <c:v>-1.5392197125256673E-2</c:v>
                </c:pt>
                <c:pt idx="3523">
                  <c:v>-1.5392197125256673E-2</c:v>
                </c:pt>
                <c:pt idx="3524">
                  <c:v>-1.5392197125256673E-2</c:v>
                </c:pt>
                <c:pt idx="3525">
                  <c:v>-1.5392197125256673E-2</c:v>
                </c:pt>
                <c:pt idx="3526">
                  <c:v>-1.5392197125256673E-2</c:v>
                </c:pt>
                <c:pt idx="3527">
                  <c:v>-1.5388090349075975E-2</c:v>
                </c:pt>
                <c:pt idx="3528">
                  <c:v>-1.5379876796714579E-2</c:v>
                </c:pt>
                <c:pt idx="3529">
                  <c:v>-1.5371663244353182E-2</c:v>
                </c:pt>
                <c:pt idx="3530">
                  <c:v>-1.5367556468172484E-2</c:v>
                </c:pt>
                <c:pt idx="3531">
                  <c:v>-1.5367556468172484E-2</c:v>
                </c:pt>
                <c:pt idx="3532">
                  <c:v>-1.5367556468172484E-2</c:v>
                </c:pt>
                <c:pt idx="3533">
                  <c:v>-1.5367556468172484E-2</c:v>
                </c:pt>
                <c:pt idx="3534">
                  <c:v>-1.5367556468172484E-2</c:v>
                </c:pt>
                <c:pt idx="3535">
                  <c:v>-1.5367556468172484E-2</c:v>
                </c:pt>
                <c:pt idx="3536">
                  <c:v>-1.5367556468172484E-2</c:v>
                </c:pt>
                <c:pt idx="3537">
                  <c:v>-1.5359342915811088E-2</c:v>
                </c:pt>
                <c:pt idx="3538">
                  <c:v>-1.5342915811088296E-2</c:v>
                </c:pt>
                <c:pt idx="3539">
                  <c:v>-1.5326488706365504E-2</c:v>
                </c:pt>
                <c:pt idx="3540">
                  <c:v>-1.5310061601642711E-2</c:v>
                </c:pt>
                <c:pt idx="3541">
                  <c:v>-1.5301848049281315E-2</c:v>
                </c:pt>
                <c:pt idx="3542">
                  <c:v>-1.5285420944558521E-2</c:v>
                </c:pt>
                <c:pt idx="3543">
                  <c:v>-1.5281314168377823E-2</c:v>
                </c:pt>
                <c:pt idx="3544">
                  <c:v>-1.5277207392197125E-2</c:v>
                </c:pt>
                <c:pt idx="3545">
                  <c:v>-1.5256673511293634E-2</c:v>
                </c:pt>
                <c:pt idx="3546">
                  <c:v>-1.5232032854209446E-2</c:v>
                </c:pt>
                <c:pt idx="3547">
                  <c:v>-1.5162217659137577E-2</c:v>
                </c:pt>
                <c:pt idx="3548">
                  <c:v>-1.5125256673511294E-2</c:v>
                </c:pt>
                <c:pt idx="3549">
                  <c:v>-1.5084188911704313E-2</c:v>
                </c:pt>
                <c:pt idx="3550">
                  <c:v>-1.5047227926078028E-2</c:v>
                </c:pt>
                <c:pt idx="3551">
                  <c:v>-1.5010266940451746E-2</c:v>
                </c:pt>
                <c:pt idx="3552">
                  <c:v>-1.4952772073921971E-2</c:v>
                </c:pt>
                <c:pt idx="3553">
                  <c:v>-1.4895277207392197E-2</c:v>
                </c:pt>
                <c:pt idx="3554">
                  <c:v>-1.480082135523614E-2</c:v>
                </c:pt>
                <c:pt idx="3555">
                  <c:v>-1.4698151950718686E-2</c:v>
                </c:pt>
                <c:pt idx="3556">
                  <c:v>-1.4562628336755647E-2</c:v>
                </c:pt>
                <c:pt idx="3557">
                  <c:v>-1.4406570841889116E-2</c:v>
                </c:pt>
                <c:pt idx="3558">
                  <c:v>-1.4262833675564681E-2</c:v>
                </c:pt>
                <c:pt idx="3559">
                  <c:v>-1.4069815195071868E-2</c:v>
                </c:pt>
                <c:pt idx="3560">
                  <c:v>-1.3885010266940452E-2</c:v>
                </c:pt>
                <c:pt idx="3561">
                  <c:v>-1.3700205338809035E-2</c:v>
                </c:pt>
                <c:pt idx="3562">
                  <c:v>-1.3552361396303902E-2</c:v>
                </c:pt>
                <c:pt idx="3563">
                  <c:v>-1.3392197125256673E-2</c:v>
                </c:pt>
                <c:pt idx="3564">
                  <c:v>-1.3203285420944559E-2</c:v>
                </c:pt>
                <c:pt idx="3565">
                  <c:v>-1.3063655030800821E-2</c:v>
                </c:pt>
                <c:pt idx="3566">
                  <c:v>-1.2915811088295688E-2</c:v>
                </c:pt>
                <c:pt idx="3567">
                  <c:v>-1.280082135523614E-2</c:v>
                </c:pt>
                <c:pt idx="3568">
                  <c:v>-1.2628336755646818E-2</c:v>
                </c:pt>
                <c:pt idx="3569">
                  <c:v>-1.2480492813141683E-2</c:v>
                </c:pt>
                <c:pt idx="3570">
                  <c:v>-1.2320328542094456E-2</c:v>
                </c:pt>
                <c:pt idx="3571">
                  <c:v>-1.2156057494866529E-2</c:v>
                </c:pt>
                <c:pt idx="3572">
                  <c:v>-1.1995893223819302E-2</c:v>
                </c:pt>
                <c:pt idx="3573">
                  <c:v>-1.1872689938398358E-2</c:v>
                </c:pt>
                <c:pt idx="3574">
                  <c:v>-1.1708418891170431E-2</c:v>
                </c:pt>
                <c:pt idx="3575">
                  <c:v>-1.157700205338809E-2</c:v>
                </c:pt>
                <c:pt idx="3576">
                  <c:v>-1.1441478439425052E-2</c:v>
                </c:pt>
                <c:pt idx="3577">
                  <c:v>-1.1293634496919919E-2</c:v>
                </c:pt>
                <c:pt idx="3578">
                  <c:v>-1.1182751540041069E-2</c:v>
                </c:pt>
                <c:pt idx="3579">
                  <c:v>-1.1063655030800821E-2</c:v>
                </c:pt>
                <c:pt idx="3580">
                  <c:v>-1.0948665297741272E-2</c:v>
                </c:pt>
                <c:pt idx="3581">
                  <c:v>-1.0858316221765914E-2</c:v>
                </c:pt>
                <c:pt idx="3582">
                  <c:v>-1.0722792607802874E-2</c:v>
                </c:pt>
                <c:pt idx="3583">
                  <c:v>-1.048870636550308E-2</c:v>
                </c:pt>
                <c:pt idx="3584">
                  <c:v>-1.0328542094455852E-2</c:v>
                </c:pt>
                <c:pt idx="3585">
                  <c:v>-1.0123203285420945E-2</c:v>
                </c:pt>
                <c:pt idx="3586">
                  <c:v>-9.9383983572895272E-3</c:v>
                </c:pt>
                <c:pt idx="3587">
                  <c:v>-9.6303901437371671E-3</c:v>
                </c:pt>
                <c:pt idx="3588">
                  <c:v>-9.4250513347022592E-3</c:v>
                </c:pt>
                <c:pt idx="3589">
                  <c:v>-9.1663244353182745E-3</c:v>
                </c:pt>
                <c:pt idx="3590">
                  <c:v>-8.9486652977412724E-3</c:v>
                </c:pt>
                <c:pt idx="3591">
                  <c:v>-8.6488706365503085E-3</c:v>
                </c:pt>
                <c:pt idx="3592">
                  <c:v>-8.4024640657084197E-3</c:v>
                </c:pt>
                <c:pt idx="3593">
                  <c:v>-8.0903490759753598E-3</c:v>
                </c:pt>
                <c:pt idx="3594">
                  <c:v>-7.7207392197125259E-3</c:v>
                </c:pt>
                <c:pt idx="3595">
                  <c:v>-7.3470225872689938E-3</c:v>
                </c:pt>
                <c:pt idx="3596">
                  <c:v>-7.1047227926078031E-3</c:v>
                </c:pt>
                <c:pt idx="3597">
                  <c:v>-6.7885010266940451E-3</c:v>
                </c:pt>
                <c:pt idx="3598">
                  <c:v>-6.4804928131416834E-3</c:v>
                </c:pt>
                <c:pt idx="3599">
                  <c:v>-6.1765913757700205E-3</c:v>
                </c:pt>
                <c:pt idx="3600">
                  <c:v>-5.9383983572895279E-3</c:v>
                </c:pt>
                <c:pt idx="3601">
                  <c:v>-5.7248459958932239E-3</c:v>
                </c:pt>
                <c:pt idx="3602">
                  <c:v>-5.4784394250513343E-3</c:v>
                </c:pt>
                <c:pt idx="3603">
                  <c:v>-5.305954825462012E-3</c:v>
                </c:pt>
                <c:pt idx="3604">
                  <c:v>-5.0924024640657088E-3</c:v>
                </c:pt>
                <c:pt idx="3605">
                  <c:v>-4.887063655030801E-3</c:v>
                </c:pt>
                <c:pt idx="3606">
                  <c:v>-4.6406570841889113E-3</c:v>
                </c:pt>
                <c:pt idx="3607">
                  <c:v>-4.4887063655030804E-3</c:v>
                </c:pt>
                <c:pt idx="3608">
                  <c:v>-4.2176591375770022E-3</c:v>
                </c:pt>
                <c:pt idx="3609">
                  <c:v>-3.704312114989733E-3</c:v>
                </c:pt>
                <c:pt idx="3610">
                  <c:v>-3.4743326488706366E-3</c:v>
                </c:pt>
                <c:pt idx="3611">
                  <c:v>-2.9240246406570841E-3</c:v>
                </c:pt>
                <c:pt idx="3612">
                  <c:v>-2.7515400410677618E-3</c:v>
                </c:pt>
                <c:pt idx="3613">
                  <c:v>-2.3655030800821355E-3</c:v>
                </c:pt>
                <c:pt idx="3614">
                  <c:v>-2.0944558521560574E-3</c:v>
                </c:pt>
                <c:pt idx="3615">
                  <c:v>-1.13347022587269E-3</c:v>
                </c:pt>
                <c:pt idx="3616">
                  <c:v>-5.3388090349075978E-4</c:v>
                </c:pt>
                <c:pt idx="3617">
                  <c:v>-2.3408624229979467E-4</c:v>
                </c:pt>
                <c:pt idx="3618">
                  <c:v>0</c:v>
                </c:pt>
                <c:pt idx="3619">
                  <c:v>2.7926078028747432E-4</c:v>
                </c:pt>
                <c:pt idx="3620">
                  <c:v>5.5852156057494863E-4</c:v>
                </c:pt>
                <c:pt idx="3621">
                  <c:v>7.7207392197125256E-4</c:v>
                </c:pt>
                <c:pt idx="3622">
                  <c:v>1.080082135523614E-3</c:v>
                </c:pt>
                <c:pt idx="3623">
                  <c:v>1.3347022587268994E-3</c:v>
                </c:pt>
                <c:pt idx="3624">
                  <c:v>1.5893223819301847E-3</c:v>
                </c:pt>
                <c:pt idx="3625">
                  <c:v>1.8439425051334703E-3</c:v>
                </c:pt>
                <c:pt idx="3626">
                  <c:v>2.0862422997946612E-3</c:v>
                </c:pt>
                <c:pt idx="3627">
                  <c:v>2.2587268993839835E-3</c:v>
                </c:pt>
                <c:pt idx="3628">
                  <c:v>2.4722792607802875E-3</c:v>
                </c:pt>
                <c:pt idx="3629">
                  <c:v>2.6899383983572897E-3</c:v>
                </c:pt>
                <c:pt idx="3630">
                  <c:v>2.8583162217659139E-3</c:v>
                </c:pt>
                <c:pt idx="3631">
                  <c:v>3.02258726899384E-3</c:v>
                </c:pt>
                <c:pt idx="3632">
                  <c:v>3.2197125256673512E-3</c:v>
                </c:pt>
                <c:pt idx="3633">
                  <c:v>3.4209445585215606E-3</c:v>
                </c:pt>
                <c:pt idx="3634">
                  <c:v>3.5811088295687886E-3</c:v>
                </c:pt>
                <c:pt idx="3635">
                  <c:v>3.7453798767967147E-3</c:v>
                </c:pt>
                <c:pt idx="3636">
                  <c:v>3.9507186858316222E-3</c:v>
                </c:pt>
                <c:pt idx="3637">
                  <c:v>4.1683778234086243E-3</c:v>
                </c:pt>
                <c:pt idx="3638">
                  <c:v>4.361396303901437E-3</c:v>
                </c:pt>
                <c:pt idx="3639">
                  <c:v>4.6201232032854209E-3</c:v>
                </c:pt>
                <c:pt idx="3640">
                  <c:v>4.8952772073921971E-3</c:v>
                </c:pt>
                <c:pt idx="3641">
                  <c:v>5.2320328542094455E-3</c:v>
                </c:pt>
                <c:pt idx="3642">
                  <c:v>5.4455852156057496E-3</c:v>
                </c:pt>
                <c:pt idx="3643">
                  <c:v>5.7453798767967143E-3</c:v>
                </c:pt>
                <c:pt idx="3644">
                  <c:v>5.9301848049281318E-3</c:v>
                </c:pt>
                <c:pt idx="3645">
                  <c:v>6.1560574948665301E-3</c:v>
                </c:pt>
                <c:pt idx="3646">
                  <c:v>6.3778234086242303E-3</c:v>
                </c:pt>
                <c:pt idx="3647">
                  <c:v>6.5338809034907594E-3</c:v>
                </c:pt>
                <c:pt idx="3648">
                  <c:v>6.6694045174537989E-3</c:v>
                </c:pt>
                <c:pt idx="3649">
                  <c:v>6.7885010266940451E-3</c:v>
                </c:pt>
                <c:pt idx="3650">
                  <c:v>6.9240246406570838E-3</c:v>
                </c:pt>
                <c:pt idx="3651">
                  <c:v>7.0225872689938396E-3</c:v>
                </c:pt>
                <c:pt idx="3652">
                  <c:v>7.1416837782340859E-3</c:v>
                </c:pt>
                <c:pt idx="3653">
                  <c:v>7.2648870636550312E-3</c:v>
                </c:pt>
                <c:pt idx="3654">
                  <c:v>7.4045174537987679E-3</c:v>
                </c:pt>
                <c:pt idx="3655">
                  <c:v>7.568788501026694E-3</c:v>
                </c:pt>
                <c:pt idx="3656">
                  <c:v>7.7330595482546201E-3</c:v>
                </c:pt>
                <c:pt idx="3657">
                  <c:v>8.0246406570841887E-3</c:v>
                </c:pt>
                <c:pt idx="3658">
                  <c:v>8.1848049281314176E-3</c:v>
                </c:pt>
                <c:pt idx="3659">
                  <c:v>8.4065708418891178E-3</c:v>
                </c:pt>
                <c:pt idx="3660">
                  <c:v>8.6365503080082142E-3</c:v>
                </c:pt>
                <c:pt idx="3661">
                  <c:v>8.8295687885010261E-3</c:v>
                </c:pt>
                <c:pt idx="3662">
                  <c:v>9.0102669404517454E-3</c:v>
                </c:pt>
                <c:pt idx="3663">
                  <c:v>9.1909650924024647E-3</c:v>
                </c:pt>
                <c:pt idx="3664">
                  <c:v>9.412731006160165E-3</c:v>
                </c:pt>
                <c:pt idx="3665">
                  <c:v>9.5811088295687883E-3</c:v>
                </c:pt>
                <c:pt idx="3666">
                  <c:v>9.7946611909650923E-3</c:v>
                </c:pt>
                <c:pt idx="3667">
                  <c:v>9.9794661190965098E-3</c:v>
                </c:pt>
                <c:pt idx="3668">
                  <c:v>1.0193018480492814E-2</c:v>
                </c:pt>
                <c:pt idx="3669">
                  <c:v>1.0349075975359343E-2</c:v>
                </c:pt>
                <c:pt idx="3670">
                  <c:v>1.0484599589322382E-2</c:v>
                </c:pt>
                <c:pt idx="3671">
                  <c:v>1.064476386036961E-2</c:v>
                </c:pt>
                <c:pt idx="3672">
                  <c:v>1.0763860369609857E-2</c:v>
                </c:pt>
                <c:pt idx="3673">
                  <c:v>1.0907597535934292E-2</c:v>
                </c:pt>
                <c:pt idx="3674">
                  <c:v>1.1018480492813142E-2</c:v>
                </c:pt>
                <c:pt idx="3675">
                  <c:v>1.1162217659137576E-2</c:v>
                </c:pt>
                <c:pt idx="3676">
                  <c:v>1.1248459958932238E-2</c:v>
                </c:pt>
                <c:pt idx="3677">
                  <c:v>1.1322381930184805E-2</c:v>
                </c:pt>
                <c:pt idx="3678">
                  <c:v>1.1425051334702259E-2</c:v>
                </c:pt>
                <c:pt idx="3679">
                  <c:v>1.1478439425051334E-2</c:v>
                </c:pt>
                <c:pt idx="3680">
                  <c:v>1.1511293634496919E-2</c:v>
                </c:pt>
                <c:pt idx="3681">
                  <c:v>1.1548254620123204E-2</c:v>
                </c:pt>
                <c:pt idx="3682">
                  <c:v>1.1572895277207392E-2</c:v>
                </c:pt>
                <c:pt idx="3683">
                  <c:v>1.1609856262833675E-2</c:v>
                </c:pt>
                <c:pt idx="3684">
                  <c:v>1.1655030800821356E-2</c:v>
                </c:pt>
                <c:pt idx="3685">
                  <c:v>1.1700205338809035E-2</c:v>
                </c:pt>
                <c:pt idx="3686">
                  <c:v>1.1749486652977413E-2</c:v>
                </c:pt>
                <c:pt idx="3687">
                  <c:v>1.1794661190965092E-2</c:v>
                </c:pt>
                <c:pt idx="3688">
                  <c:v>1.1848049281314168E-2</c:v>
                </c:pt>
                <c:pt idx="3689">
                  <c:v>1.1934291581108829E-2</c:v>
                </c:pt>
                <c:pt idx="3690">
                  <c:v>1.2041067761806981E-2</c:v>
                </c:pt>
                <c:pt idx="3691">
                  <c:v>1.2131416837782341E-2</c:v>
                </c:pt>
                <c:pt idx="3692">
                  <c:v>1.2271047227926078E-2</c:v>
                </c:pt>
                <c:pt idx="3693">
                  <c:v>1.2365503080082135E-2</c:v>
                </c:pt>
                <c:pt idx="3694">
                  <c:v>1.2459958932238193E-2</c:v>
                </c:pt>
                <c:pt idx="3695">
                  <c:v>1.2587268993839835E-2</c:v>
                </c:pt>
                <c:pt idx="3696">
                  <c:v>1.2928131416837782E-2</c:v>
                </c:pt>
                <c:pt idx="3697">
                  <c:v>1.3129363449691992E-2</c:v>
                </c:pt>
                <c:pt idx="3698">
                  <c:v>1.3162217659137576E-2</c:v>
                </c:pt>
                <c:pt idx="3699">
                  <c:v>1.3195071868583163E-2</c:v>
                </c:pt>
                <c:pt idx="3700">
                  <c:v>1.3207392197125257E-2</c:v>
                </c:pt>
                <c:pt idx="3701">
                  <c:v>1.3232032854209446E-2</c:v>
                </c:pt>
                <c:pt idx="3702">
                  <c:v>1.3248459958932238E-2</c:v>
                </c:pt>
                <c:pt idx="3703">
                  <c:v>1.3273100616016427E-2</c:v>
                </c:pt>
                <c:pt idx="3704">
                  <c:v>1.3281314168377823E-2</c:v>
                </c:pt>
                <c:pt idx="3705">
                  <c:v>1.3293634496919917E-2</c:v>
                </c:pt>
                <c:pt idx="3706">
                  <c:v>1.3326488706365503E-2</c:v>
                </c:pt>
                <c:pt idx="3707">
                  <c:v>1.3363449691991786E-2</c:v>
                </c:pt>
                <c:pt idx="3708">
                  <c:v>1.3416837782340863E-2</c:v>
                </c:pt>
                <c:pt idx="3709">
                  <c:v>1.3486652977412731E-2</c:v>
                </c:pt>
                <c:pt idx="3710">
                  <c:v>1.3564681724845996E-2</c:v>
                </c:pt>
                <c:pt idx="3711">
                  <c:v>1.3683778234086242E-2</c:v>
                </c:pt>
                <c:pt idx="3712">
                  <c:v>1.3786447638603696E-2</c:v>
                </c:pt>
                <c:pt idx="3713">
                  <c:v>1.3917864476386037E-2</c:v>
                </c:pt>
                <c:pt idx="3714">
                  <c:v>1.4024640657084189E-2</c:v>
                </c:pt>
                <c:pt idx="3715">
                  <c:v>1.411088295687885E-2</c:v>
                </c:pt>
                <c:pt idx="3716">
                  <c:v>1.4164271047227926E-2</c:v>
                </c:pt>
                <c:pt idx="3717">
                  <c:v>1.4209445585215606E-2</c:v>
                </c:pt>
                <c:pt idx="3718">
                  <c:v>1.4229979466119097E-2</c:v>
                </c:pt>
                <c:pt idx="3719">
                  <c:v>1.4246406570841889E-2</c:v>
                </c:pt>
                <c:pt idx="3720">
                  <c:v>1.4250513347022587E-2</c:v>
                </c:pt>
                <c:pt idx="3721">
                  <c:v>1.4254620123203285E-2</c:v>
                </c:pt>
                <c:pt idx="3722">
                  <c:v>1.4254620123203285E-2</c:v>
                </c:pt>
                <c:pt idx="3723">
                  <c:v>1.4262833675564681E-2</c:v>
                </c:pt>
                <c:pt idx="3724">
                  <c:v>1.4275154004106776E-2</c:v>
                </c:pt>
                <c:pt idx="3725">
                  <c:v>1.4295687885010266E-2</c:v>
                </c:pt>
                <c:pt idx="3726">
                  <c:v>1.4316221765913758E-2</c:v>
                </c:pt>
                <c:pt idx="3727">
                  <c:v>1.4340862422997947E-2</c:v>
                </c:pt>
                <c:pt idx="3728">
                  <c:v>1.4369609856262833E-2</c:v>
                </c:pt>
                <c:pt idx="3729">
                  <c:v>1.4394250513347022E-2</c:v>
                </c:pt>
                <c:pt idx="3730">
                  <c:v>1.442299794661191E-2</c:v>
                </c:pt>
                <c:pt idx="3731">
                  <c:v>1.4451745379876797E-2</c:v>
                </c:pt>
                <c:pt idx="3732">
                  <c:v>1.4484599589322382E-2</c:v>
                </c:pt>
                <c:pt idx="3733">
                  <c:v>1.4513347022587268E-2</c:v>
                </c:pt>
                <c:pt idx="3734">
                  <c:v>1.4537987679671458E-2</c:v>
                </c:pt>
                <c:pt idx="3735">
                  <c:v>1.4570841889117043E-2</c:v>
                </c:pt>
                <c:pt idx="3736">
                  <c:v>1.4603696098562628E-2</c:v>
                </c:pt>
                <c:pt idx="3737">
                  <c:v>1.4628336755646816E-2</c:v>
                </c:pt>
                <c:pt idx="3738">
                  <c:v>1.4652977412731007E-2</c:v>
                </c:pt>
                <c:pt idx="3739">
                  <c:v>1.4673511293634497E-2</c:v>
                </c:pt>
                <c:pt idx="3740">
                  <c:v>1.4694045174537988E-2</c:v>
                </c:pt>
                <c:pt idx="3741">
                  <c:v>1.4714579055441478E-2</c:v>
                </c:pt>
                <c:pt idx="3742">
                  <c:v>1.4722792607802874E-2</c:v>
                </c:pt>
                <c:pt idx="3743">
                  <c:v>1.4726899383983572E-2</c:v>
                </c:pt>
                <c:pt idx="3744">
                  <c:v>1.4726899383983572E-2</c:v>
                </c:pt>
                <c:pt idx="3745">
                  <c:v>1.4726899383983572E-2</c:v>
                </c:pt>
                <c:pt idx="3746">
                  <c:v>1.473100616016427E-2</c:v>
                </c:pt>
                <c:pt idx="3747">
                  <c:v>1.473100616016427E-2</c:v>
                </c:pt>
                <c:pt idx="3748">
                  <c:v>1.473100616016427E-2</c:v>
                </c:pt>
                <c:pt idx="3749">
                  <c:v>1.473100616016427E-2</c:v>
                </c:pt>
                <c:pt idx="3750">
                  <c:v>1.473100616016427E-2</c:v>
                </c:pt>
                <c:pt idx="3751">
                  <c:v>1.473100616016427E-2</c:v>
                </c:pt>
                <c:pt idx="3752">
                  <c:v>1.473100616016427E-2</c:v>
                </c:pt>
                <c:pt idx="3753">
                  <c:v>1.473100616016427E-2</c:v>
                </c:pt>
                <c:pt idx="3754">
                  <c:v>1.473100616016427E-2</c:v>
                </c:pt>
                <c:pt idx="3755">
                  <c:v>1.473100616016427E-2</c:v>
                </c:pt>
                <c:pt idx="3756">
                  <c:v>1.473100616016427E-2</c:v>
                </c:pt>
                <c:pt idx="3757">
                  <c:v>1.473100616016427E-2</c:v>
                </c:pt>
                <c:pt idx="3758">
                  <c:v>1.473100616016427E-2</c:v>
                </c:pt>
                <c:pt idx="3759">
                  <c:v>1.473100616016427E-2</c:v>
                </c:pt>
                <c:pt idx="3760">
                  <c:v>1.473100616016427E-2</c:v>
                </c:pt>
                <c:pt idx="3761">
                  <c:v>1.473100616016427E-2</c:v>
                </c:pt>
                <c:pt idx="3762">
                  <c:v>1.473100616016427E-2</c:v>
                </c:pt>
                <c:pt idx="3763">
                  <c:v>1.473100616016427E-2</c:v>
                </c:pt>
                <c:pt idx="3764">
                  <c:v>1.473100616016427E-2</c:v>
                </c:pt>
                <c:pt idx="3765">
                  <c:v>1.473100616016427E-2</c:v>
                </c:pt>
                <c:pt idx="3766">
                  <c:v>1.473100616016427E-2</c:v>
                </c:pt>
                <c:pt idx="3767">
                  <c:v>1.473100616016427E-2</c:v>
                </c:pt>
                <c:pt idx="3768">
                  <c:v>1.473100616016427E-2</c:v>
                </c:pt>
                <c:pt idx="3769">
                  <c:v>1.473100616016427E-2</c:v>
                </c:pt>
                <c:pt idx="3770">
                  <c:v>1.473100616016427E-2</c:v>
                </c:pt>
                <c:pt idx="3771">
                  <c:v>1.473100616016427E-2</c:v>
                </c:pt>
                <c:pt idx="3772">
                  <c:v>1.473100616016427E-2</c:v>
                </c:pt>
                <c:pt idx="3773">
                  <c:v>1.473100616016427E-2</c:v>
                </c:pt>
                <c:pt idx="3774">
                  <c:v>1.473100616016427E-2</c:v>
                </c:pt>
                <c:pt idx="3775">
                  <c:v>1.473100616016427E-2</c:v>
                </c:pt>
                <c:pt idx="3776">
                  <c:v>1.473100616016427E-2</c:v>
                </c:pt>
                <c:pt idx="3777">
                  <c:v>1.473100616016427E-2</c:v>
                </c:pt>
                <c:pt idx="3778">
                  <c:v>1.473100616016427E-2</c:v>
                </c:pt>
                <c:pt idx="3779">
                  <c:v>1.473100616016427E-2</c:v>
                </c:pt>
                <c:pt idx="3780">
                  <c:v>1.473100616016427E-2</c:v>
                </c:pt>
                <c:pt idx="3781">
                  <c:v>1.473100616016427E-2</c:v>
                </c:pt>
                <c:pt idx="3782">
                  <c:v>1.473100616016427E-2</c:v>
                </c:pt>
                <c:pt idx="3783">
                  <c:v>1.4726899383983572E-2</c:v>
                </c:pt>
                <c:pt idx="3784">
                  <c:v>1.4726899383983572E-2</c:v>
                </c:pt>
                <c:pt idx="3785">
                  <c:v>1.4726899383983572E-2</c:v>
                </c:pt>
                <c:pt idx="3786">
                  <c:v>1.4726899383983572E-2</c:v>
                </c:pt>
                <c:pt idx="3787">
                  <c:v>1.4726899383983572E-2</c:v>
                </c:pt>
                <c:pt idx="3788">
                  <c:v>1.4726899383983572E-2</c:v>
                </c:pt>
                <c:pt idx="3789">
                  <c:v>1.4726899383983572E-2</c:v>
                </c:pt>
                <c:pt idx="3790">
                  <c:v>1.4726899383983572E-2</c:v>
                </c:pt>
                <c:pt idx="3791">
                  <c:v>1.4726899383983572E-2</c:v>
                </c:pt>
                <c:pt idx="3792">
                  <c:v>1.4726899383983572E-2</c:v>
                </c:pt>
                <c:pt idx="3793">
                  <c:v>1.4726899383983572E-2</c:v>
                </c:pt>
                <c:pt idx="3794">
                  <c:v>1.4722792607802874E-2</c:v>
                </c:pt>
                <c:pt idx="3795">
                  <c:v>1.4718685831622176E-2</c:v>
                </c:pt>
                <c:pt idx="3796">
                  <c:v>1.471047227926078E-2</c:v>
                </c:pt>
                <c:pt idx="3797">
                  <c:v>1.4706365503080082E-2</c:v>
                </c:pt>
                <c:pt idx="3798">
                  <c:v>1.4706365503080082E-2</c:v>
                </c:pt>
                <c:pt idx="3799">
                  <c:v>1.4706365503080082E-2</c:v>
                </c:pt>
                <c:pt idx="3800">
                  <c:v>1.4702258726899384E-2</c:v>
                </c:pt>
                <c:pt idx="3801">
                  <c:v>1.4702258726899384E-2</c:v>
                </c:pt>
                <c:pt idx="3802">
                  <c:v>1.4702258726899384E-2</c:v>
                </c:pt>
                <c:pt idx="3803">
                  <c:v>1.4702258726899384E-2</c:v>
                </c:pt>
                <c:pt idx="3804">
                  <c:v>1.4698151950718686E-2</c:v>
                </c:pt>
                <c:pt idx="3805">
                  <c:v>1.4685831622176591E-2</c:v>
                </c:pt>
                <c:pt idx="3806">
                  <c:v>1.4673511293634497E-2</c:v>
                </c:pt>
                <c:pt idx="3807">
                  <c:v>1.4657084188911705E-2</c:v>
                </c:pt>
                <c:pt idx="3808">
                  <c:v>1.4644763860369611E-2</c:v>
                </c:pt>
                <c:pt idx="3809">
                  <c:v>1.4636550308008214E-2</c:v>
                </c:pt>
                <c:pt idx="3810">
                  <c:v>1.4632443531827516E-2</c:v>
                </c:pt>
                <c:pt idx="3811">
                  <c:v>1.4628336755646816E-2</c:v>
                </c:pt>
                <c:pt idx="3812">
                  <c:v>1.4591375770020534E-2</c:v>
                </c:pt>
                <c:pt idx="3813">
                  <c:v>1.4546201232032855E-2</c:v>
                </c:pt>
                <c:pt idx="3814">
                  <c:v>1.3396303901437371E-2</c:v>
                </c:pt>
                <c:pt idx="3815">
                  <c:v>1.3059548254620123E-2</c:v>
                </c:pt>
                <c:pt idx="3816">
                  <c:v>1.2878850102669405E-2</c:v>
                </c:pt>
                <c:pt idx="3817">
                  <c:v>1.2677618069815195E-2</c:v>
                </c:pt>
                <c:pt idx="3818">
                  <c:v>1.2406570841889118E-2</c:v>
                </c:pt>
                <c:pt idx="3819">
                  <c:v>1.2184804928131418E-2</c:v>
                </c:pt>
                <c:pt idx="3820">
                  <c:v>1.1995893223819302E-2</c:v>
                </c:pt>
                <c:pt idx="3821">
                  <c:v>1.1663244353182752E-2</c:v>
                </c:pt>
                <c:pt idx="3822">
                  <c:v>1.1482546201232032E-2</c:v>
                </c:pt>
                <c:pt idx="3823">
                  <c:v>1.1314168377823409E-2</c:v>
                </c:pt>
                <c:pt idx="3824">
                  <c:v>1.1121149897330596E-2</c:v>
                </c:pt>
                <c:pt idx="3825">
                  <c:v>1.0997946611909651E-2</c:v>
                </c:pt>
                <c:pt idx="3826">
                  <c:v>1.0845995893223818E-2</c:v>
                </c:pt>
                <c:pt idx="3827">
                  <c:v>1.0673511293634497E-2</c:v>
                </c:pt>
                <c:pt idx="3828">
                  <c:v>1.0566735112936345E-2</c:v>
                </c:pt>
                <c:pt idx="3829">
                  <c:v>1.0435318275154004E-2</c:v>
                </c:pt>
                <c:pt idx="3830">
                  <c:v>1.0271047227926077E-2</c:v>
                </c:pt>
                <c:pt idx="3831">
                  <c:v>1.0131416837782341E-2</c:v>
                </c:pt>
                <c:pt idx="3832">
                  <c:v>9.9876796714579059E-3</c:v>
                </c:pt>
                <c:pt idx="3833">
                  <c:v>9.8767967145790558E-3</c:v>
                </c:pt>
                <c:pt idx="3834">
                  <c:v>9.7371663244353191E-3</c:v>
                </c:pt>
                <c:pt idx="3835">
                  <c:v>9.6344969199178652E-3</c:v>
                </c:pt>
                <c:pt idx="3836">
                  <c:v>9.4948665297741267E-3</c:v>
                </c:pt>
                <c:pt idx="3837">
                  <c:v>9.3388090349075976E-3</c:v>
                </c:pt>
                <c:pt idx="3838">
                  <c:v>9.1581108829568783E-3</c:v>
                </c:pt>
                <c:pt idx="3839">
                  <c:v>8.9650924024640664E-3</c:v>
                </c:pt>
                <c:pt idx="3840">
                  <c:v>8.8049281314168375E-3</c:v>
                </c:pt>
                <c:pt idx="3841">
                  <c:v>8.5913757700205335E-3</c:v>
                </c:pt>
                <c:pt idx="3842">
                  <c:v>8.3121149897330601E-3</c:v>
                </c:pt>
                <c:pt idx="3843">
                  <c:v>8.1067761806981522E-3</c:v>
                </c:pt>
                <c:pt idx="3844">
                  <c:v>7.5318275154004103E-3</c:v>
                </c:pt>
                <c:pt idx="3845">
                  <c:v>7.1950718685831619E-3</c:v>
                </c:pt>
                <c:pt idx="3846">
                  <c:v>6.780287474332649E-3</c:v>
                </c:pt>
                <c:pt idx="3847">
                  <c:v>6.2669404517453802E-3</c:v>
                </c:pt>
                <c:pt idx="3848">
                  <c:v>5.9753593429158107E-3</c:v>
                </c:pt>
                <c:pt idx="3849">
                  <c:v>5.519507186858316E-3</c:v>
                </c:pt>
                <c:pt idx="3850">
                  <c:v>5.0677618069815194E-3</c:v>
                </c:pt>
                <c:pt idx="3851">
                  <c:v>4.7761806981519508E-3</c:v>
                </c:pt>
                <c:pt idx="3852">
                  <c:v>4.3039014373716629E-3</c:v>
                </c:pt>
                <c:pt idx="3853">
                  <c:v>4.0041067761806982E-3</c:v>
                </c:pt>
                <c:pt idx="3854">
                  <c:v>3.7371663244353181E-3</c:v>
                </c:pt>
                <c:pt idx="3855">
                  <c:v>3.4907597535934294E-3</c:v>
                </c:pt>
                <c:pt idx="3856">
                  <c:v>3.2443531827515402E-3</c:v>
                </c:pt>
                <c:pt idx="3857">
                  <c:v>3.0636550308008213E-3</c:v>
                </c:pt>
                <c:pt idx="3858">
                  <c:v>2.8583162217659139E-3</c:v>
                </c:pt>
                <c:pt idx="3859">
                  <c:v>2.706365503080082E-3</c:v>
                </c:pt>
                <c:pt idx="3860">
                  <c:v>2.5462012320328544E-3</c:v>
                </c:pt>
                <c:pt idx="3861">
                  <c:v>2.4312114989733058E-3</c:v>
                </c:pt>
                <c:pt idx="3862">
                  <c:v>2.3367556468172485E-3</c:v>
                </c:pt>
                <c:pt idx="3863">
                  <c:v>2.2299794661190964E-3</c:v>
                </c:pt>
                <c:pt idx="3864">
                  <c:v>2.1149897330595482E-3</c:v>
                </c:pt>
                <c:pt idx="3865">
                  <c:v>1.9137577002053389E-3</c:v>
                </c:pt>
                <c:pt idx="3866">
                  <c:v>1.757700205338809E-3</c:v>
                </c:pt>
                <c:pt idx="3867">
                  <c:v>1.4907597535934291E-3</c:v>
                </c:pt>
                <c:pt idx="3868">
                  <c:v>1.3018480492813143E-3</c:v>
                </c:pt>
                <c:pt idx="3869">
                  <c:v>1.0431211498973306E-3</c:v>
                </c:pt>
                <c:pt idx="3870">
                  <c:v>7.6796714579055437E-4</c:v>
                </c:pt>
                <c:pt idx="3871">
                  <c:v>4.7638603696098563E-4</c:v>
                </c:pt>
                <c:pt idx="3872">
                  <c:v>2.4229979466119095E-4</c:v>
                </c:pt>
                <c:pt idx="3873">
                  <c:v>-1.1498973305954825E-4</c:v>
                </c:pt>
                <c:pt idx="3874">
                  <c:v>-4.1889117043121147E-4</c:v>
                </c:pt>
                <c:pt idx="3875">
                  <c:v>-7.2689938398357295E-4</c:v>
                </c:pt>
                <c:pt idx="3876">
                  <c:v>-1.0102669404517455E-3</c:v>
                </c:pt>
                <c:pt idx="3877">
                  <c:v>-1.2689938398357289E-3</c:v>
                </c:pt>
                <c:pt idx="3878">
                  <c:v>-1.457905544147844E-3</c:v>
                </c:pt>
                <c:pt idx="3879">
                  <c:v>-1.6468172484599588E-3</c:v>
                </c:pt>
                <c:pt idx="3880">
                  <c:v>-1.9096509240246406E-3</c:v>
                </c:pt>
                <c:pt idx="3881">
                  <c:v>-2.1108829568788502E-3</c:v>
                </c:pt>
                <c:pt idx="3882">
                  <c:v>-2.2546201232032854E-3</c:v>
                </c:pt>
                <c:pt idx="3883">
                  <c:v>-2.4722792607802875E-3</c:v>
                </c:pt>
                <c:pt idx="3884">
                  <c:v>-2.5749486652977415E-3</c:v>
                </c:pt>
                <c:pt idx="3885">
                  <c:v>-2.6981519507186858E-3</c:v>
                </c:pt>
                <c:pt idx="3886">
                  <c:v>-2.8008213552361398E-3</c:v>
                </c:pt>
                <c:pt idx="3887">
                  <c:v>-2.944558521560575E-3</c:v>
                </c:pt>
                <c:pt idx="3888">
                  <c:v>-3.0677618069815194E-3</c:v>
                </c:pt>
                <c:pt idx="3889">
                  <c:v>-3.2279260780287474E-3</c:v>
                </c:pt>
                <c:pt idx="3890">
                  <c:v>-3.3634496919917865E-3</c:v>
                </c:pt>
                <c:pt idx="3891">
                  <c:v>-3.5400410677618069E-3</c:v>
                </c:pt>
                <c:pt idx="3892">
                  <c:v>-3.7371663244353181E-3</c:v>
                </c:pt>
                <c:pt idx="3893">
                  <c:v>-3.9096509240246404E-3</c:v>
                </c:pt>
                <c:pt idx="3894">
                  <c:v>-4.0862422997946608E-3</c:v>
                </c:pt>
                <c:pt idx="3895">
                  <c:v>-4.3203285420944561E-3</c:v>
                </c:pt>
                <c:pt idx="3896">
                  <c:v>-4.570841889117043E-3</c:v>
                </c:pt>
                <c:pt idx="3897">
                  <c:v>-4.7926078028747432E-3</c:v>
                </c:pt>
                <c:pt idx="3898">
                  <c:v>-5.0965092402464069E-3</c:v>
                </c:pt>
                <c:pt idx="3899">
                  <c:v>-5.3347022587268995E-3</c:v>
                </c:pt>
                <c:pt idx="3900">
                  <c:v>-5.572895277207392E-3</c:v>
                </c:pt>
                <c:pt idx="3901">
                  <c:v>-5.8809034907597538E-3</c:v>
                </c:pt>
                <c:pt idx="3902">
                  <c:v>-6.1314168377823407E-3</c:v>
                </c:pt>
                <c:pt idx="3903">
                  <c:v>-6.4845995893223823E-3</c:v>
                </c:pt>
                <c:pt idx="3904">
                  <c:v>-6.7022587268993836E-3</c:v>
                </c:pt>
                <c:pt idx="3905">
                  <c:v>-6.9979466119096511E-3</c:v>
                </c:pt>
                <c:pt idx="3906">
                  <c:v>-7.2114989733059551E-3</c:v>
                </c:pt>
                <c:pt idx="3907">
                  <c:v>-7.4004106776180698E-3</c:v>
                </c:pt>
                <c:pt idx="3908">
                  <c:v>-7.5852156057494863E-3</c:v>
                </c:pt>
                <c:pt idx="3909">
                  <c:v>-7.7535934291581106E-3</c:v>
                </c:pt>
                <c:pt idx="3910">
                  <c:v>-7.9055441478439424E-3</c:v>
                </c:pt>
                <c:pt idx="3911">
                  <c:v>-8.0205338809034906E-3</c:v>
                </c:pt>
                <c:pt idx="3912">
                  <c:v>-8.2874743326488698E-3</c:v>
                </c:pt>
                <c:pt idx="3913">
                  <c:v>-8.4229979466119102E-3</c:v>
                </c:pt>
                <c:pt idx="3914">
                  <c:v>-8.7392197125256681E-3</c:v>
                </c:pt>
                <c:pt idx="3915">
                  <c:v>-8.9445585215605743E-3</c:v>
                </c:pt>
                <c:pt idx="3916">
                  <c:v>-9.039014373716632E-3</c:v>
                </c:pt>
                <c:pt idx="3917">
                  <c:v>-9.1622176591375764E-3</c:v>
                </c:pt>
                <c:pt idx="3918">
                  <c:v>-9.2977412731006168E-3</c:v>
                </c:pt>
                <c:pt idx="3919">
                  <c:v>-9.4045174537987688E-3</c:v>
                </c:pt>
                <c:pt idx="3920">
                  <c:v>-9.6468172484599594E-3</c:v>
                </c:pt>
                <c:pt idx="3921">
                  <c:v>-9.7782340862423E-3</c:v>
                </c:pt>
                <c:pt idx="3922">
                  <c:v>-9.9507186858316214E-3</c:v>
                </c:pt>
                <c:pt idx="3923">
                  <c:v>-1.0164271047227925E-2</c:v>
                </c:pt>
                <c:pt idx="3924">
                  <c:v>-1.0353182751540041E-2</c:v>
                </c:pt>
                <c:pt idx="3925">
                  <c:v>-1.0554414784394251E-2</c:v>
                </c:pt>
                <c:pt idx="3926">
                  <c:v>-1.0718685831622176E-2</c:v>
                </c:pt>
                <c:pt idx="3927">
                  <c:v>-1.1006160164271047E-2</c:v>
                </c:pt>
                <c:pt idx="3928">
                  <c:v>-1.1236139630390144E-2</c:v>
                </c:pt>
                <c:pt idx="3929">
                  <c:v>-1.1457905544147844E-2</c:v>
                </c:pt>
                <c:pt idx="3930">
                  <c:v>-1.157700205338809E-2</c:v>
                </c:pt>
                <c:pt idx="3931">
                  <c:v>-1.2E-2</c:v>
                </c:pt>
                <c:pt idx="3932">
                  <c:v>-1.2156057494866529E-2</c:v>
                </c:pt>
                <c:pt idx="3933">
                  <c:v>-1.2225872689938399E-2</c:v>
                </c:pt>
                <c:pt idx="3934">
                  <c:v>-1.2275154004106776E-2</c:v>
                </c:pt>
                <c:pt idx="3935">
                  <c:v>-1.2308008213552362E-2</c:v>
                </c:pt>
                <c:pt idx="3936">
                  <c:v>-1.2349075975359343E-2</c:v>
                </c:pt>
                <c:pt idx="3937">
                  <c:v>-1.2386036960985626E-2</c:v>
                </c:pt>
                <c:pt idx="3938">
                  <c:v>-1.2402464065708418E-2</c:v>
                </c:pt>
                <c:pt idx="3939">
                  <c:v>-1.2414784394250514E-2</c:v>
                </c:pt>
                <c:pt idx="3940">
                  <c:v>-1.2431211498973306E-2</c:v>
                </c:pt>
                <c:pt idx="3941">
                  <c:v>-1.2455852156057495E-2</c:v>
                </c:pt>
                <c:pt idx="3942">
                  <c:v>-1.248870636550308E-2</c:v>
                </c:pt>
                <c:pt idx="3943">
                  <c:v>-1.2513347022587268E-2</c:v>
                </c:pt>
                <c:pt idx="3944">
                  <c:v>-1.2529774127310062E-2</c:v>
                </c:pt>
                <c:pt idx="3945">
                  <c:v>-1.2542094455852157E-2</c:v>
                </c:pt>
                <c:pt idx="3946">
                  <c:v>-1.2566735112936345E-2</c:v>
                </c:pt>
                <c:pt idx="3947">
                  <c:v>-1.2595482546201232E-2</c:v>
                </c:pt>
                <c:pt idx="3948">
                  <c:v>-1.2640657084188912E-2</c:v>
                </c:pt>
                <c:pt idx="3949">
                  <c:v>-1.2681724845995893E-2</c:v>
                </c:pt>
                <c:pt idx="3950">
                  <c:v>-1.2726899383983572E-2</c:v>
                </c:pt>
                <c:pt idx="3951">
                  <c:v>-1.2759753593429159E-2</c:v>
                </c:pt>
                <c:pt idx="3952">
                  <c:v>-1.2804928131416838E-2</c:v>
                </c:pt>
                <c:pt idx="3953">
                  <c:v>-1.284188911704312E-2</c:v>
                </c:pt>
                <c:pt idx="3954">
                  <c:v>-1.2895277207392197E-2</c:v>
                </c:pt>
                <c:pt idx="3955">
                  <c:v>-1.2940451745379876E-2</c:v>
                </c:pt>
                <c:pt idx="3956">
                  <c:v>-1.3014373716632444E-2</c:v>
                </c:pt>
                <c:pt idx="3957">
                  <c:v>-1.3084188911704313E-2</c:v>
                </c:pt>
                <c:pt idx="3958">
                  <c:v>-1.3145790554414784E-2</c:v>
                </c:pt>
                <c:pt idx="3959">
                  <c:v>-1.3207392197125257E-2</c:v>
                </c:pt>
                <c:pt idx="3960">
                  <c:v>-1.3301848049281315E-2</c:v>
                </c:pt>
                <c:pt idx="3961">
                  <c:v>-1.3363449691991786E-2</c:v>
                </c:pt>
                <c:pt idx="3962">
                  <c:v>-1.3449691991786448E-2</c:v>
                </c:pt>
                <c:pt idx="3963">
                  <c:v>-1.3515400410677617E-2</c:v>
                </c:pt>
                <c:pt idx="3964">
                  <c:v>-1.3560574948665298E-2</c:v>
                </c:pt>
                <c:pt idx="3965">
                  <c:v>-1.3601642710472279E-2</c:v>
                </c:pt>
                <c:pt idx="3966">
                  <c:v>-1.3634496919917865E-2</c:v>
                </c:pt>
                <c:pt idx="3967">
                  <c:v>-1.3650924024640658E-2</c:v>
                </c:pt>
                <c:pt idx="3968">
                  <c:v>-1.366735112936345E-2</c:v>
                </c:pt>
                <c:pt idx="3969">
                  <c:v>-1.3679671457905544E-2</c:v>
                </c:pt>
                <c:pt idx="3970">
                  <c:v>-1.3683778234086242E-2</c:v>
                </c:pt>
                <c:pt idx="3971">
                  <c:v>-1.3691991786447638E-2</c:v>
                </c:pt>
                <c:pt idx="3972">
                  <c:v>-1.3700205338809035E-2</c:v>
                </c:pt>
                <c:pt idx="3973">
                  <c:v>-1.3728952772073921E-2</c:v>
                </c:pt>
                <c:pt idx="3974">
                  <c:v>-1.37782340862423E-2</c:v>
                </c:pt>
                <c:pt idx="3975">
                  <c:v>-1.3815195071868583E-2</c:v>
                </c:pt>
                <c:pt idx="3976">
                  <c:v>-1.3880903490759754E-2</c:v>
                </c:pt>
                <c:pt idx="3977">
                  <c:v>-1.3930184804928131E-2</c:v>
                </c:pt>
                <c:pt idx="3978">
                  <c:v>-1.3987679671457906E-2</c:v>
                </c:pt>
                <c:pt idx="3979">
                  <c:v>-1.4045174537987679E-2</c:v>
                </c:pt>
                <c:pt idx="3980">
                  <c:v>-1.411088295687885E-2</c:v>
                </c:pt>
                <c:pt idx="3981">
                  <c:v>-1.417659137577002E-2</c:v>
                </c:pt>
                <c:pt idx="3982">
                  <c:v>-1.4250513347022587E-2</c:v>
                </c:pt>
                <c:pt idx="3983">
                  <c:v>-1.4295687885010266E-2</c:v>
                </c:pt>
                <c:pt idx="3984">
                  <c:v>-1.4328542094455853E-2</c:v>
                </c:pt>
                <c:pt idx="3985">
                  <c:v>-1.4353182751540041E-2</c:v>
                </c:pt>
                <c:pt idx="3986">
                  <c:v>-1.4361396303901437E-2</c:v>
                </c:pt>
                <c:pt idx="3987">
                  <c:v>-1.4365503080082135E-2</c:v>
                </c:pt>
                <c:pt idx="3988">
                  <c:v>-1.4365503080082135E-2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CC-4BBB-B4CE-F2DA3078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55568"/>
        <c:axId val="2133250559"/>
      </c:scatterChart>
      <c:valAx>
        <c:axId val="27335556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33250559"/>
        <c:crosses val="autoZero"/>
        <c:crossBetween val="midCat"/>
      </c:valAx>
      <c:valAx>
        <c:axId val="21332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Cart</a:t>
                </a:r>
                <a:r>
                  <a:rPr lang="da-DK" baseline="0"/>
                  <a:t> Position [m]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733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Initial</a:t>
            </a:r>
            <a:r>
              <a:rPr lang="da-DK" baseline="0"/>
              <a:t> Position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LQR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Sheet1!$D$2:$D$2002</c:f>
              <c:numCache>
                <c:formatCode>General</c:formatCode>
                <c:ptCount val="2001"/>
                <c:pt idx="0">
                  <c:v>-0.45700000000000002</c:v>
                </c:pt>
                <c:pt idx="1">
                  <c:v>-0.43561764706571449</c:v>
                </c:pt>
                <c:pt idx="2">
                  <c:v>-0.40209373898306117</c:v>
                </c:pt>
                <c:pt idx="3">
                  <c:v>-0.36270251334251946</c:v>
                </c:pt>
                <c:pt idx="4">
                  <c:v>-0.32130271109694258</c:v>
                </c:pt>
                <c:pt idx="5">
                  <c:v>-0.28021955208302585</c:v>
                </c:pt>
                <c:pt idx="6">
                  <c:v>-0.24080805869122618</c:v>
                </c:pt>
                <c:pt idx="7">
                  <c:v>-0.20381261733708497</c:v>
                </c:pt>
                <c:pt idx="8">
                  <c:v>-0.16959626011875759</c:v>
                </c:pt>
                <c:pt idx="9">
                  <c:v>-0.13828666426878142</c:v>
                </c:pt>
                <c:pt idx="10">
                  <c:v>-0.10986892697319681</c:v>
                </c:pt>
                <c:pt idx="11">
                  <c:v>-8.4244338111140293E-2</c:v>
                </c:pt>
                <c:pt idx="12">
                  <c:v>-6.1267443338196753E-2</c:v>
                </c:pt>
                <c:pt idx="13">
                  <c:v>-4.0769257449339673E-2</c:v>
                </c:pt>
                <c:pt idx="14">
                  <c:v>-2.2571653006064445E-2</c:v>
                </c:pt>
                <c:pt idx="15">
                  <c:v>-6.4961360701817246E-3</c:v>
                </c:pt>
                <c:pt idx="16">
                  <c:v>7.6309386935088132E-3</c:v>
                </c:pt>
                <c:pt idx="17">
                  <c:v>1.9975402840255084E-2</c:v>
                </c:pt>
                <c:pt idx="18">
                  <c:v>3.0693722377108608E-2</c:v>
                </c:pt>
                <c:pt idx="19">
                  <c:v>3.9932326068199284E-2</c:v>
                </c:pt>
                <c:pt idx="20">
                  <c:v>4.7827474288104105E-2</c:v>
                </c:pt>
                <c:pt idx="21">
                  <c:v>5.4505452758035942E-2</c:v>
                </c:pt>
                <c:pt idx="22">
                  <c:v>6.0082954625091556E-2</c:v>
                </c:pt>
                <c:pt idx="23">
                  <c:v>6.4667564863318913E-2</c:v>
                </c:pt>
                <c:pt idx="24">
                  <c:v>6.8358293202098769E-2</c:v>
                </c:pt>
                <c:pt idx="25">
                  <c:v>7.1246122319749625E-2</c:v>
                </c:pt>
                <c:pt idx="26">
                  <c:v>7.3414551097897338E-2</c:v>
                </c:pt>
                <c:pt idx="27">
                  <c:v>7.494012101358645E-2</c:v>
                </c:pt>
                <c:pt idx="28">
                  <c:v>7.5892918977119819E-2</c:v>
                </c:pt>
                <c:pt idx="29">
                  <c:v>7.6337053207751263E-2</c:v>
                </c:pt>
                <c:pt idx="30">
                  <c:v>7.6331100782213085E-2</c:v>
                </c:pt>
                <c:pt idx="31">
                  <c:v>7.5928526743695157E-2</c:v>
                </c:pt>
                <c:pt idx="32">
                  <c:v>7.5178075409576883E-2</c:v>
                </c:pt>
                <c:pt idx="33">
                  <c:v>7.412413494911145E-2</c:v>
                </c:pt>
                <c:pt idx="34">
                  <c:v>7.2807076534960463E-2</c:v>
                </c:pt>
                <c:pt idx="35">
                  <c:v>7.1263569479993891E-2</c:v>
                </c:pt>
                <c:pt idx="36">
                  <c:v>6.9526873800905234E-2</c:v>
                </c:pt>
                <c:pt idx="37">
                  <c:v>6.7627111633347683E-2</c:v>
                </c:pt>
                <c:pt idx="38">
                  <c:v>6.5591518878760247E-2</c:v>
                </c:pt>
                <c:pt idx="39">
                  <c:v>6.344467840300845E-2</c:v>
                </c:pt>
                <c:pt idx="40">
                  <c:v>6.1208736039065716E-2</c:v>
                </c:pt>
                <c:pt idx="41">
                  <c:v>5.8903600574971945E-2</c:v>
                </c:pt>
                <c:pt idx="42">
                  <c:v>5.6547128837147707E-2</c:v>
                </c:pt>
                <c:pt idx="43">
                  <c:v>5.4155296909569564E-2</c:v>
                </c:pt>
                <c:pt idx="44">
                  <c:v>5.1742358462337268E-2</c:v>
                </c:pt>
                <c:pt idx="45">
                  <c:v>4.9320991099332509E-2</c:v>
                </c:pt>
                <c:pt idx="46">
                  <c:v>4.6902431574235841E-2</c:v>
                </c:pt>
                <c:pt idx="47">
                  <c:v>4.4496600667205906E-2</c:v>
                </c:pt>
                <c:pt idx="48">
                  <c:v>4.2112218460996172E-2</c:v>
                </c:pt>
                <c:pt idx="49">
                  <c:v>3.9756910705086947E-2</c:v>
                </c:pt>
                <c:pt idx="50">
                  <c:v>3.7437306909405409E-2</c:v>
                </c:pt>
                <c:pt idx="51">
                  <c:v>3.515913076523617E-2</c:v>
                </c:pt>
                <c:pt idx="52">
                  <c:v>3.2927283449824402E-2</c:v>
                </c:pt>
                <c:pt idx="53">
                  <c:v>3.074592033277641E-2</c:v>
                </c:pt>
                <c:pt idx="54">
                  <c:v>2.8618521566506083E-2</c:v>
                </c:pt>
                <c:pt idx="55">
                  <c:v>2.6547957009502972E-2</c:v>
                </c:pt>
                <c:pt idx="56">
                  <c:v>2.4536545899958746E-2</c:v>
                </c:pt>
                <c:pt idx="57">
                  <c:v>2.2586111668141104E-2</c:v>
                </c:pt>
                <c:pt idx="58">
                  <c:v>2.0698032248713645E-2</c:v>
                </c:pt>
                <c:pt idx="59">
                  <c:v>1.887328622883977E-2</c:v>
                </c:pt>
                <c:pt idx="60">
                  <c:v>1.7112495144259776E-2</c:v>
                </c:pt>
                <c:pt idx="61">
                  <c:v>1.5415962213480841E-2</c:v>
                </c:pt>
                <c:pt idx="62">
                  <c:v>1.3783707779665066E-2</c:v>
                </c:pt>
                <c:pt idx="63">
                  <c:v>1.2215501710642864E-2</c:v>
                </c:pt>
                <c:pt idx="64">
                  <c:v>1.07108929896259E-2</c:v>
                </c:pt>
                <c:pt idx="65">
                  <c:v>9.2692367125593519E-3</c:v>
                </c:pt>
                <c:pt idx="66">
                  <c:v>7.8897186925570365E-3</c:v>
                </c:pt>
                <c:pt idx="67">
                  <c:v>6.5713778574294016E-3</c:v>
                </c:pt>
                <c:pt idx="68">
                  <c:v>5.3131266128731737E-3</c:v>
                </c:pt>
                <c:pt idx="69">
                  <c:v>4.1137693313764538E-3</c:v>
                </c:pt>
                <c:pt idx="70">
                  <c:v>2.9720191152426906E-3</c:v>
                </c:pt>
                <c:pt idx="71">
                  <c:v>1.8865129712934765E-3</c:v>
                </c:pt>
                <c:pt idx="72">
                  <c:v>8.5582552471957026E-4</c:v>
                </c:pt>
                <c:pt idx="73">
                  <c:v>-1.2151860983845636E-4</c:v>
                </c:pt>
                <c:pt idx="74">
                  <c:v>-1.0470336906312203E-3</c:v>
                </c:pt>
                <c:pt idx="75">
                  <c:v>-1.9222628433358132E-3</c:v>
                </c:pt>
                <c:pt idx="76">
                  <c:v>-2.7487690941092676E-3</c:v>
                </c:pt>
                <c:pt idx="77">
                  <c:v>-3.5281273545037686E-3</c:v>
                </c:pt>
                <c:pt idx="78">
                  <c:v>-4.2619172781111899E-3</c:v>
                </c:pt>
                <c:pt idx="79">
                  <c:v>-4.9517169148665264E-3</c:v>
                </c:pt>
                <c:pt idx="80">
                  <c:v>-5.5990970945711555E-3</c:v>
                </c:pt>
                <c:pt idx="81">
                  <c:v>-6.205616476426889E-3</c:v>
                </c:pt>
                <c:pt idx="82">
                  <c:v>-6.7728172062279102E-3</c:v>
                </c:pt>
                <c:pt idx="83">
                  <c:v>-7.3022211273654648E-3</c:v>
                </c:pt>
                <c:pt idx="84">
                  <c:v>-7.7953264959834895E-3</c:v>
                </c:pt>
                <c:pt idx="85">
                  <c:v>-8.2536051545045331E-3</c:v>
                </c:pt>
                <c:pt idx="86">
                  <c:v>-8.6785001213451271E-3</c:v>
                </c:pt>
                <c:pt idx="87">
                  <c:v>-9.0714235579776713E-3</c:v>
                </c:pt>
                <c:pt idx="88">
                  <c:v>-9.4337550775900302E-3</c:v>
                </c:pt>
                <c:pt idx="89">
                  <c:v>-9.7668403624612855E-3</c:v>
                </c:pt>
                <c:pt idx="90">
                  <c:v>-1.0071990059828319E-2</c:v>
                </c:pt>
                <c:pt idx="91">
                  <c:v>-1.0350478928477697E-2</c:v>
                </c:pt>
                <c:pt idx="92">
                  <c:v>-1.0603545210574682E-2</c:v>
                </c:pt>
                <c:pt idx="93">
                  <c:v>-1.0832390205348539E-2</c:v>
                </c:pt>
                <c:pt idx="94">
                  <c:v>-1.1038178023203067E-2</c:v>
                </c:pt>
                <c:pt idx="95">
                  <c:v>-1.1222035500624106E-2</c:v>
                </c:pt>
                <c:pt idx="96">
                  <c:v>-1.1385052257922457E-2</c:v>
                </c:pt>
                <c:pt idx="97">
                  <c:v>-1.1528280883390597E-2</c:v>
                </c:pt>
                <c:pt idx="98">
                  <c:v>-1.1652737228873961E-2</c:v>
                </c:pt>
                <c:pt idx="99">
                  <c:v>-1.1759400803070712E-2</c:v>
                </c:pt>
                <c:pt idx="100">
                  <c:v>-1.1849215250085698E-2</c:v>
                </c:pt>
                <c:pt idx="101">
                  <c:v>-1.1923088901882001E-2</c:v>
                </c:pt>
                <c:pt idx="102">
                  <c:v>-1.1981895394303889E-2</c:v>
                </c:pt>
                <c:pt idx="103">
                  <c:v>-1.2026474337294401E-2</c:v>
                </c:pt>
                <c:pt idx="104">
                  <c:v>-1.2057632030805183E-2</c:v>
                </c:pt>
                <c:pt idx="105">
                  <c:v>-1.2076142218700923E-2</c:v>
                </c:pt>
                <c:pt idx="106">
                  <c:v>-1.208274687370102E-2</c:v>
                </c:pt>
                <c:pt idx="107">
                  <c:v>-1.2078157007081605E-2</c:v>
                </c:pt>
                <c:pt idx="108">
                  <c:v>-1.2063053497486237E-2</c:v>
                </c:pt>
                <c:pt idx="109">
                  <c:v>-1.2038087933767493E-2</c:v>
                </c:pt>
                <c:pt idx="110">
                  <c:v>-1.2003883467308225E-2</c:v>
                </c:pt>
                <c:pt idx="111">
                  <c:v>-1.1961035669753907E-2</c:v>
                </c:pt>
                <c:pt idx="112">
                  <c:v>-1.1910113392529575E-2</c:v>
                </c:pt>
                <c:pt idx="113">
                  <c:v>-1.1851659624919453E-2</c:v>
                </c:pt>
                <c:pt idx="114">
                  <c:v>-1.1786192347857308E-2</c:v>
                </c:pt>
                <c:pt idx="115">
                  <c:v>-1.1714205380913464E-2</c:v>
                </c:pt>
                <c:pt idx="116">
                  <c:v>-1.163616922027283E-2</c:v>
                </c:pt>
                <c:pt idx="117">
                  <c:v>-1.1552531865779325E-2</c:v>
                </c:pt>
                <c:pt idx="118">
                  <c:v>-1.1463719635378096E-2</c:v>
                </c:pt>
                <c:pt idx="119">
                  <c:v>-1.1370137965519608E-2</c:v>
                </c:pt>
                <c:pt idx="120">
                  <c:v>-1.1272172196301101E-2</c:v>
                </c:pt>
                <c:pt idx="121">
                  <c:v>-1.1170188340312579E-2</c:v>
                </c:pt>
                <c:pt idx="122">
                  <c:v>-1.1064533834328068E-2</c:v>
                </c:pt>
                <c:pt idx="123">
                  <c:v>-1.0955538273139788E-2</c:v>
                </c:pt>
                <c:pt idx="124">
                  <c:v>-1.0843514124974453E-2</c:v>
                </c:pt>
                <c:pt idx="125">
                  <c:v>-1.0728757428058448E-2</c:v>
                </c:pt>
                <c:pt idx="126">
                  <c:v>-1.0611548468013147E-2</c:v>
                </c:pt>
                <c:pt idx="127">
                  <c:v>-1.0492152435864415E-2</c:v>
                </c:pt>
                <c:pt idx="128">
                  <c:v>-1.037082006654215E-2</c:v>
                </c:pt>
                <c:pt idx="129">
                  <c:v>-1.0247788257827609E-2</c:v>
                </c:pt>
                <c:pt idx="130">
                  <c:v>-1.0123280669779041E-2</c:v>
                </c:pt>
                <c:pt idx="131">
                  <c:v>-9.997508304730578E-3</c:v>
                </c:pt>
                <c:pt idx="132">
                  <c:v>-9.8706700680161533E-3</c:v>
                </c:pt>
                <c:pt idx="133">
                  <c:v>-9.7429533096201146E-3</c:v>
                </c:pt>
                <c:pt idx="134">
                  <c:v>-9.6145343469996852E-3</c:v>
                </c:pt>
                <c:pt idx="135">
                  <c:v>-9.4855789693622308E-3</c:v>
                </c:pt>
                <c:pt idx="136">
                  <c:v>-9.3562429237128049E-3</c:v>
                </c:pt>
                <c:pt idx="137">
                  <c:v>-9.2266723830151682E-3</c:v>
                </c:pt>
                <c:pt idx="138">
                  <c:v>-9.0970043968329351E-3</c:v>
                </c:pt>
                <c:pt idx="139">
                  <c:v>-8.9673673248370049E-3</c:v>
                </c:pt>
                <c:pt idx="140">
                  <c:v>-8.8378812535813978E-3</c:v>
                </c:pt>
                <c:pt idx="141">
                  <c:v>-8.7086583969624067E-3</c:v>
                </c:pt>
                <c:pt idx="142">
                  <c:v>-8.5798034807858647E-3</c:v>
                </c:pt>
                <c:pt idx="143">
                  <c:v>-8.4514141118746545E-3</c:v>
                </c:pt>
                <c:pt idx="144">
                  <c:v>-8.3235811321535676E-3</c:v>
                </c:pt>
                <c:pt idx="145">
                  <c:v>-8.1963889581515396E-3</c:v>
                </c:pt>
                <c:pt idx="146">
                  <c:v>-8.0699159063623762E-3</c:v>
                </c:pt>
                <c:pt idx="147">
                  <c:v>-7.9442345049044703E-3</c:v>
                </c:pt>
                <c:pt idx="148">
                  <c:v>-7.819411791918026E-3</c:v>
                </c:pt>
                <c:pt idx="149">
                  <c:v>-7.6955096011349419E-3</c:v>
                </c:pt>
                <c:pt idx="150">
                  <c:v>-7.5725848350520798E-3</c:v>
                </c:pt>
                <c:pt idx="151">
                  <c:v>-7.4506897261332203E-3</c:v>
                </c:pt>
                <c:pt idx="152">
                  <c:v>-7.3298720864586877E-3</c:v>
                </c:pt>
                <c:pt idx="153">
                  <c:v>-7.2101755462346323E-3</c:v>
                </c:pt>
                <c:pt idx="154">
                  <c:v>-7.0916397815662755E-3</c:v>
                </c:pt>
                <c:pt idx="155">
                  <c:v>-6.9743007318912482E-3</c:v>
                </c:pt>
                <c:pt idx="156">
                  <c:v>-6.8581908074605144E-3</c:v>
                </c:pt>
                <c:pt idx="157">
                  <c:v>-6.7433390872453725E-3</c:v>
                </c:pt>
                <c:pt idx="158">
                  <c:v>-6.6297715076397363E-3</c:v>
                </c:pt>
                <c:pt idx="159">
                  <c:v>-6.5175110423173824E-3</c:v>
                </c:pt>
                <c:pt idx="160">
                  <c:v>-6.406577873594165E-3</c:v>
                </c:pt>
                <c:pt idx="161">
                  <c:v>-6.2969895556353895E-3</c:v>
                </c:pt>
                <c:pt idx="162">
                  <c:v>-6.1887611698386693E-3</c:v>
                </c:pt>
                <c:pt idx="163">
                  <c:v>-6.0819054727126974E-3</c:v>
                </c:pt>
                <c:pt idx="164">
                  <c:v>-5.9764330365624516E-3</c:v>
                </c:pt>
                <c:pt idx="165">
                  <c:v>-5.8723523832815306E-3</c:v>
                </c:pt>
                <c:pt idx="166">
                  <c:v>-5.7696701115425219E-3</c:v>
                </c:pt>
                <c:pt idx="167">
                  <c:v>-5.6683910176666338E-3</c:v>
                </c:pt>
                <c:pt idx="168">
                  <c:v>-5.5685182104442607E-3</c:v>
                </c:pt>
                <c:pt idx="169">
                  <c:v>-5.4700532201687252E-3</c:v>
                </c:pt>
                <c:pt idx="170">
                  <c:v>-5.3729961021361872E-3</c:v>
                </c:pt>
                <c:pt idx="171">
                  <c:v>-5.2773455348556009E-3</c:v>
                </c:pt>
                <c:pt idx="172">
                  <c:v>-5.1830989132036938E-3</c:v>
                </c:pt>
                <c:pt idx="173">
                  <c:v>-5.0902524367512289E-3</c:v>
                </c:pt>
                <c:pt idx="174">
                  <c:v>-4.9988011934782688E-3</c:v>
                </c:pt>
                <c:pt idx="175">
                  <c:v>-4.9087392390878759E-3</c:v>
                </c:pt>
                <c:pt idx="176">
                  <c:v>-4.8200596721195551E-3</c:v>
                </c:pt>
                <c:pt idx="177">
                  <c:v>-4.7327547050558779E-3</c:v>
                </c:pt>
                <c:pt idx="178">
                  <c:v>-4.6468157316080583E-3</c:v>
                </c:pt>
                <c:pt idx="179">
                  <c:v>-4.5622333903587988E-3</c:v>
                </c:pt>
                <c:pt idx="180">
                  <c:v>-4.478997624933514E-3</c:v>
                </c:pt>
                <c:pt idx="181">
                  <c:v>-4.3970977408640238E-3</c:v>
                </c:pt>
                <c:pt idx="182">
                  <c:v>-4.3165224593020432E-3</c:v>
                </c:pt>
                <c:pt idx="183">
                  <c:v>-4.2372599677332106E-3</c:v>
                </c:pt>
                <c:pt idx="184">
                  <c:v>-4.1592979678360797E-3</c:v>
                </c:pt>
                <c:pt idx="185">
                  <c:v>-4.082623720624342E-3</c:v>
                </c:pt>
                <c:pt idx="186">
                  <c:v>-4.0072240890046467E-3</c:v>
                </c:pt>
                <c:pt idx="187">
                  <c:v>-3.9330855778766573E-3</c:v>
                </c:pt>
                <c:pt idx="188">
                  <c:v>-3.8601943718964879E-3</c:v>
                </c:pt>
                <c:pt idx="189">
                  <c:v>-3.7885363710193484E-3</c:v>
                </c:pt>
                <c:pt idx="190">
                  <c:v>-3.7180972239321134E-3</c:v>
                </c:pt>
                <c:pt idx="191">
                  <c:v>-3.648862359481613E-3</c:v>
                </c:pt>
                <c:pt idx="192">
                  <c:v>-3.5808170161997044E-3</c:v>
                </c:pt>
                <c:pt idx="193">
                  <c:v>-3.5139462700216327E-3</c:v>
                </c:pt>
                <c:pt idx="194">
                  <c:v>-3.448235060289814E-3</c:v>
                </c:pt>
                <c:pt idx="195">
                  <c:v>-3.3836682141309663E-3</c:v>
                </c:pt>
                <c:pt idx="196">
                  <c:v>-3.3202304692904836E-3</c:v>
                </c:pt>
                <c:pt idx="197">
                  <c:v>-3.2579064955040697E-3</c:v>
                </c:pt>
                <c:pt idx="198">
                  <c:v>-3.1966809144829285E-3</c:v>
                </c:pt>
                <c:pt idx="199">
                  <c:v>-3.1365383185852562E-3</c:v>
                </c:pt>
                <c:pt idx="200">
                  <c:v>-3.0774632882433449E-3</c:v>
                </c:pt>
                <c:pt idx="201">
                  <c:v>-3.0194404082123523E-3</c:v>
                </c:pt>
                <c:pt idx="202">
                  <c:v>-2.9624542827036407E-3</c:v>
                </c:pt>
                <c:pt idx="203">
                  <c:v>-2.9064895494625943E-3</c:v>
                </c:pt>
                <c:pt idx="204">
                  <c:v>-2.8515308928479476E-3</c:v>
                </c:pt>
                <c:pt idx="205">
                  <c:v>-2.7975630559669042E-3</c:v>
                </c:pt>
                <c:pt idx="206">
                  <c:v>-2.7445708519176974E-3</c:v>
                </c:pt>
                <c:pt idx="207">
                  <c:v>-2.6925391741887271E-3</c:v>
                </c:pt>
                <c:pt idx="208">
                  <c:v>-2.6414530062610019E-3</c:v>
                </c:pt>
                <c:pt idx="209">
                  <c:v>-2.5912974304583176E-3</c:v>
                </c:pt>
                <c:pt idx="210">
                  <c:v>-2.5420576360874062E-3</c:v>
                </c:pt>
                <c:pt idx="211">
                  <c:v>-2.4937189269081928E-3</c:v>
                </c:pt>
                <c:pt idx="212">
                  <c:v>-2.4462667279722982E-3</c:v>
                </c:pt>
                <c:pt idx="213">
                  <c:v>-2.399686591866004E-3</c:v>
                </c:pt>
                <c:pt idx="214">
                  <c:v>-2.3539642043920849E-3</c:v>
                </c:pt>
                <c:pt idx="215">
                  <c:v>-2.3090853897231663E-3</c:v>
                </c:pt>
                <c:pt idx="216">
                  <c:v>-2.2650361150576008E-3</c:v>
                </c:pt>
                <c:pt idx="217">
                  <c:v>-2.2218024948072847E-3</c:v>
                </c:pt>
                <c:pt idx="218">
                  <c:v>-2.1793707943453164E-3</c:v>
                </c:pt>
                <c:pt idx="219">
                  <c:v>-2.1377274333399671E-3</c:v>
                </c:pt>
                <c:pt idx="220">
                  <c:v>-2.0968589887000598E-3</c:v>
                </c:pt>
                <c:pt idx="221">
                  <c:v>-2.0567521971555499E-3</c:v>
                </c:pt>
                <c:pt idx="222">
                  <c:v>-2.0173939574958536E-3</c:v>
                </c:pt>
                <c:pt idx="223">
                  <c:v>-1.9787713324872893E-3</c:v>
                </c:pt>
                <c:pt idx="224">
                  <c:v>-1.9408715504898697E-3</c:v>
                </c:pt>
                <c:pt idx="225">
                  <c:v>-1.9036820067926069E-3</c:v>
                </c:pt>
                <c:pt idx="226">
                  <c:v>-1.8671902646854755E-3</c:v>
                </c:pt>
                <c:pt idx="227">
                  <c:v>-1.8313840562852047E-3</c:v>
                </c:pt>
                <c:pt idx="228">
                  <c:v>-1.7962512831311494E-3</c:v>
                </c:pt>
                <c:pt idx="229">
                  <c:v>-1.7617800165666074E-3</c:v>
                </c:pt>
                <c:pt idx="230">
                  <c:v>-1.7279584979201209E-3</c:v>
                </c:pt>
                <c:pt idx="231">
                  <c:v>-1.6947751385005007E-3</c:v>
                </c:pt>
                <c:pt idx="232">
                  <c:v>-1.662218519418562E-3</c:v>
                </c:pt>
                <c:pt idx="233">
                  <c:v>-1.6302773912478393E-3</c:v>
                </c:pt>
                <c:pt idx="234">
                  <c:v>-1.5989406735358715E-3</c:v>
                </c:pt>
                <c:pt idx="235">
                  <c:v>-1.5681974541769984E-3</c:v>
                </c:pt>
                <c:pt idx="236">
                  <c:v>-1.5380369886569989E-3</c:v>
                </c:pt>
                <c:pt idx="237">
                  <c:v>-1.5084486991793131E-3</c:v>
                </c:pt>
                <c:pt idx="238">
                  <c:v>-1.4794221736820436E-3</c:v>
                </c:pt>
                <c:pt idx="239">
                  <c:v>-1.4509471647544017E-3</c:v>
                </c:pt>
                <c:pt idx="240">
                  <c:v>-1.4230135884607694E-3</c:v>
                </c:pt>
                <c:pt idx="241">
                  <c:v>-1.3956115230800703E-3</c:v>
                </c:pt>
                <c:pt idx="242">
                  <c:v>-1.3687312077677025E-3</c:v>
                </c:pt>
                <c:pt idx="243">
                  <c:v>-1.3423630411468542E-3</c:v>
                </c:pt>
                <c:pt idx="244">
                  <c:v>-1.3164975798356244E-3</c:v>
                </c:pt>
                <c:pt idx="245">
                  <c:v>-1.2911255369159871E-3</c:v>
                </c:pt>
                <c:pt idx="246">
                  <c:v>-1.2662377803502787E-3</c:v>
                </c:pt>
                <c:pt idx="247">
                  <c:v>-1.2418253313505412E-3</c:v>
                </c:pt>
                <c:pt idx="248">
                  <c:v>-1.217879362705734E-3</c:v>
                </c:pt>
                <c:pt idx="249">
                  <c:v>-1.1943911970715164E-3</c:v>
                </c:pt>
                <c:pt idx="250">
                  <c:v>-1.1713523052270141E-3</c:v>
                </c:pt>
                <c:pt idx="251">
                  <c:v>-1.148754304302706E-3</c:v>
                </c:pt>
                <c:pt idx="252">
                  <c:v>-1.1265889559833088E-3</c:v>
                </c:pt>
                <c:pt idx="253">
                  <c:v>-1.1048481646892894E-3</c:v>
                </c:pt>
                <c:pt idx="254">
                  <c:v>-1.0835239757404013E-3</c:v>
                </c:pt>
                <c:pt idx="255">
                  <c:v>-1.0626085735044228E-3</c:v>
                </c:pt>
                <c:pt idx="256">
                  <c:v>-1.0420942795340638E-3</c:v>
                </c:pt>
                <c:pt idx="257">
                  <c:v>-1.021973550694814E-3</c:v>
                </c:pt>
                <c:pt idx="258">
                  <c:v>-1.0022389772863169E-3</c:v>
                </c:pt>
                <c:pt idx="259">
                  <c:v>-9.8288328115967816E-4</c:v>
                </c:pt>
                <c:pt idx="260">
                  <c:v>-9.6389931383295208E-4</c:v>
                </c:pt>
                <c:pt idx="261">
                  <c:v>-9.4528005460689426E-4</c:v>
                </c:pt>
                <c:pt idx="262">
                  <c:v>-9.2701860868291662E-4</c:v>
                </c:pt>
                <c:pt idx="263">
                  <c:v>-9.0910820528504563E-4</c:v>
                </c:pt>
                <c:pt idx="264">
                  <c:v>-8.9154219578754996E-4</c:v>
                </c:pt>
                <c:pt idx="265">
                  <c:v>-8.743140518497818E-4</c:v>
                </c:pt>
                <c:pt idx="266">
                  <c:v>-8.5741736355965706E-4</c:v>
                </c:pt>
                <c:pt idx="267">
                  <c:v>-8.4084583758709094E-4</c:v>
                </c:pt>
                <c:pt idx="268">
                  <c:v>-8.245932953486006E-4</c:v>
                </c:pt>
                <c:pt idx="269">
                  <c:v>-8.0865367118418895E-4</c:v>
                </c:pt>
                <c:pt idx="270">
                  <c:v>-7.9302101054753169E-4</c:v>
                </c:pt>
                <c:pt idx="271">
                  <c:v>-7.7768946821040288E-4</c:v>
                </c:pt>
                <c:pt idx="272">
                  <c:v>-7.6265330648219278E-4</c:v>
                </c:pt>
                <c:pt idx="273">
                  <c:v>-7.4790689344529497E-4</c:v>
                </c:pt>
                <c:pt idx="274">
                  <c:v>-7.3344470120706819E-4</c:v>
                </c:pt>
                <c:pt idx="275">
                  <c:v>-7.1926130416900943E-4</c:v>
                </c:pt>
                <c:pt idx="276">
                  <c:v>-7.0535137731371326E-4</c:v>
                </c:pt>
                <c:pt idx="277">
                  <c:v>-6.9170969451013082E-4</c:v>
                </c:pt>
                <c:pt idx="278">
                  <c:v>-6.7833112683758612E-4</c:v>
                </c:pt>
                <c:pt idx="279">
                  <c:v>-6.6521064092895721E-4</c:v>
                </c:pt>
                <c:pt idx="280">
                  <c:v>-6.5234329733337667E-4</c:v>
                </c:pt>
                <c:pt idx="281">
                  <c:v>-6.397242488987633E-4</c:v>
                </c:pt>
                <c:pt idx="282">
                  <c:v>-6.2734873917445256E-4</c:v>
                </c:pt>
                <c:pt idx="283">
                  <c:v>-6.1521210083415186E-4</c:v>
                </c:pt>
                <c:pt idx="284">
                  <c:v>-6.0330975411941113E-4</c:v>
                </c:pt>
                <c:pt idx="285">
                  <c:v>-5.9163720530376281E-4</c:v>
                </c:pt>
                <c:pt idx="286">
                  <c:v>-5.8019004517765281E-4</c:v>
                </c:pt>
                <c:pt idx="287">
                  <c:v>-5.6896394755425286E-4</c:v>
                </c:pt>
                <c:pt idx="288">
                  <c:v>-5.5795466779621735E-4</c:v>
                </c:pt>
                <c:pt idx="289">
                  <c:v>-5.4715804136342035E-4</c:v>
                </c:pt>
                <c:pt idx="290">
                  <c:v>-5.3656998238168314E-4</c:v>
                </c:pt>
                <c:pt idx="291">
                  <c:v>-5.2618648223248213E-4</c:v>
                </c:pt>
                <c:pt idx="292">
                  <c:v>-5.1600360816360239E-4</c:v>
                </c:pt>
                <c:pt idx="293">
                  <c:v>-5.0601750192068545E-4</c:v>
                </c:pt>
                <c:pt idx="294">
                  <c:v>-4.9622437839959971E-4</c:v>
                </c:pt>
                <c:pt idx="295">
                  <c:v>-4.8662052431954557E-4</c:v>
                </c:pt>
                <c:pt idx="296">
                  <c:v>-4.7720229691679261E-4</c:v>
                </c:pt>
                <c:pt idx="297">
                  <c:v>-4.6796612265893043E-4</c:v>
                </c:pt>
                <c:pt idx="298">
                  <c:v>-4.5890849597950264E-4</c:v>
                </c:pt>
                <c:pt idx="299">
                  <c:v>-4.5002597803288114E-4</c:v>
                </c:pt>
                <c:pt idx="300">
                  <c:v>-4.4131519546922643E-4</c:v>
                </c:pt>
                <c:pt idx="301">
                  <c:v>-4.3277283922937024E-4</c:v>
                </c:pt>
                <c:pt idx="302">
                  <c:v>-4.2439566335944685E-4</c:v>
                </c:pt>
                <c:pt idx="303">
                  <c:v>-4.1618048384509197E-4</c:v>
                </c:pt>
                <c:pt idx="304">
                  <c:v>-4.0812417746501929E-4</c:v>
                </c:pt>
                <c:pt idx="305">
                  <c:v>-4.0022368066377947E-4</c:v>
                </c:pt>
                <c:pt idx="306">
                  <c:v>-3.9247598844349897E-4</c:v>
                </c:pt>
                <c:pt idx="307">
                  <c:v>-3.8487815327439145E-4</c:v>
                </c:pt>
                <c:pt idx="308">
                  <c:v>-3.7742728402382931E-4</c:v>
                </c:pt>
                <c:pt idx="309">
                  <c:v>-3.7012054490375855E-4</c:v>
                </c:pt>
                <c:pt idx="310">
                  <c:v>-3.6295515443623706E-4</c:v>
                </c:pt>
                <c:pt idx="311">
                  <c:v>-3.5592838443687219E-4</c:v>
                </c:pt>
                <c:pt idx="312">
                  <c:v>-3.4903755901593165E-4</c:v>
                </c:pt>
                <c:pt idx="313">
                  <c:v>-3.422800535968992E-4</c:v>
                </c:pt>
                <c:pt idx="314">
                  <c:v>-3.356532939522441E-4</c:v>
                </c:pt>
                <c:pt idx="315">
                  <c:v>-3.2915475525617304E-4</c:v>
                </c:pt>
                <c:pt idx="316">
                  <c:v>-3.2278196115413064E-4</c:v>
                </c:pt>
                <c:pt idx="317">
                  <c:v>-3.1653248284881492E-4</c:v>
                </c:pt>
                <c:pt idx="318">
                  <c:v>-3.1040393820247323E-4</c:v>
                </c:pt>
                <c:pt idx="319">
                  <c:v>-3.0439399085524358E-4</c:v>
                </c:pt>
                <c:pt idx="320">
                  <c:v>-2.9850034935930699E-4</c:v>
                </c:pt>
                <c:pt idx="321">
                  <c:v>-2.9272076632861634E-4</c:v>
                </c:pt>
                <c:pt idx="322">
                  <c:v>-2.8705303760396774E-4</c:v>
                </c:pt>
                <c:pt idx="323">
                  <c:v>-2.814950014331812E-4</c:v>
                </c:pt>
                <c:pt idx="324">
                  <c:v>-2.7604453766615853E-4</c:v>
                </c:pt>
                <c:pt idx="325">
                  <c:v>-2.7069956696458732E-4</c:v>
                </c:pt>
                <c:pt idx="326">
                  <c:v>-2.6545805002606092E-4</c:v>
                </c:pt>
                <c:pt idx="327">
                  <c:v>-2.603179868223861E-4</c:v>
                </c:pt>
                <c:pt idx="328">
                  <c:v>-2.5527741585185159E-4</c:v>
                </c:pt>
                <c:pt idx="329">
                  <c:v>-2.503344134052322E-4</c:v>
                </c:pt>
                <c:pt idx="330">
                  <c:v>-2.4548709284530519E-4</c:v>
                </c:pt>
                <c:pt idx="331">
                  <c:v>-2.4073360389965747E-4</c:v>
                </c:pt>
                <c:pt idx="332">
                  <c:v>-2.3607213196656399E-4</c:v>
                </c:pt>
                <c:pt idx="333">
                  <c:v>-2.3150089743372037E-4</c:v>
                </c:pt>
                <c:pt idx="334">
                  <c:v>-2.2701815500961425E-4</c:v>
                </c:pt>
                <c:pt idx="335">
                  <c:v>-2.2262219306732264E-4</c:v>
                </c:pt>
                <c:pt idx="336">
                  <c:v>-2.1831133300052457E-4</c:v>
                </c:pt>
                <c:pt idx="337">
                  <c:v>-2.1408392859152095E-4</c:v>
                </c:pt>
                <c:pt idx="338">
                  <c:v>-2.0993836539105585E-4</c:v>
                </c:pt>
                <c:pt idx="339">
                  <c:v>-2.0587306010973568E-4</c:v>
                </c:pt>
                <c:pt idx="340">
                  <c:v>-2.0188646002084566E-4</c:v>
                </c:pt>
                <c:pt idx="341">
                  <c:v>-1.9797704237436525E-4</c:v>
                </c:pt>
                <c:pt idx="342">
                  <c:v>-1.9414331382198663E-4</c:v>
                </c:pt>
                <c:pt idx="343">
                  <c:v>-1.9038380985294341E-4</c:v>
                </c:pt>
                <c:pt idx="344">
                  <c:v>-1.8669709424045869E-4</c:v>
                </c:pt>
                <c:pt idx="345">
                  <c:v>-1.8308175849862483E-4</c:v>
                </c:pt>
                <c:pt idx="346">
                  <c:v>-1.7953642134952943E-4</c:v>
                </c:pt>
                <c:pt idx="347">
                  <c:v>-1.7605972820044491E-4</c:v>
                </c:pt>
                <c:pt idx="348">
                  <c:v>-1.7265035063090175E-4</c:v>
                </c:pt>
                <c:pt idx="349">
                  <c:v>-1.6930698588946781E-4</c:v>
                </c:pt>
                <c:pt idx="350">
                  <c:v>-1.6602835640005918E-4</c:v>
                </c:pt>
                <c:pt idx="351">
                  <c:v>-1.6281320927761023E-4</c:v>
                </c:pt>
                <c:pt idx="352">
                  <c:v>-1.5966031585293341E-4</c:v>
                </c:pt>
                <c:pt idx="353">
                  <c:v>-1.5656847120660195E-4</c:v>
                </c:pt>
                <c:pt idx="354">
                  <c:v>-1.5353649371169109E-4</c:v>
                </c:pt>
                <c:pt idx="355">
                  <c:v>-1.5056322458521603E-4</c:v>
                </c:pt>
                <c:pt idx="356">
                  <c:v>-1.4764752744810756E-4</c:v>
                </c:pt>
                <c:pt idx="357">
                  <c:v>-1.4478828789356876E-4</c:v>
                </c:pt>
                <c:pt idx="358">
                  <c:v>-1.4198441306365847E-4</c:v>
                </c:pt>
                <c:pt idx="359">
                  <c:v>-1.3923483123395026E-4</c:v>
                </c:pt>
                <c:pt idx="360">
                  <c:v>-1.3653849140611753E-4</c:v>
                </c:pt>
                <c:pt idx="361">
                  <c:v>-1.3389436290829829E-4</c:v>
                </c:pt>
                <c:pt idx="362">
                  <c:v>-1.313014350030954E-4</c:v>
                </c:pt>
                <c:pt idx="363">
                  <c:v>-1.2875871650307039E-4</c:v>
                </c:pt>
                <c:pt idx="364">
                  <c:v>-1.2626523539359172E-4</c:v>
                </c:pt>
                <c:pt idx="365">
                  <c:v>-1.2382003846290012E-4</c:v>
                </c:pt>
                <c:pt idx="366">
                  <c:v>-1.214221909392568E-4</c:v>
                </c:pt>
                <c:pt idx="367">
                  <c:v>-1.190707761350417E-4</c:v>
                </c:pt>
                <c:pt idx="368">
                  <c:v>-1.1676489509767199E-4</c:v>
                </c:pt>
                <c:pt idx="369">
                  <c:v>-1.1450366626721293E-4</c:v>
                </c:pt>
                <c:pt idx="370">
                  <c:v>-1.1228622514055557E-4</c:v>
                </c:pt>
                <c:pt idx="371">
                  <c:v>-1.101117239420377E-4</c:v>
                </c:pt>
                <c:pt idx="372">
                  <c:v>-1.0797933130038698E-4</c:v>
                </c:pt>
                <c:pt idx="373">
                  <c:v>-1.0588823193186721E-4</c:v>
                </c:pt>
                <c:pt idx="374">
                  <c:v>-1.0383762632951064E-4</c:v>
                </c:pt>
                <c:pt idx="375">
                  <c:v>-1.0182673045832138E-4</c:v>
                </c:pt>
                <c:pt idx="376">
                  <c:v>-9.9854775456337337E-5</c:v>
                </c:pt>
                <c:pt idx="377">
                  <c:v>-9.7921007341439576E-5</c:v>
                </c:pt>
                <c:pt idx="378">
                  <c:v>-9.6024686723800384E-5</c:v>
                </c:pt>
                <c:pt idx="379">
                  <c:v>-9.4165088523863211E-5</c:v>
                </c:pt>
                <c:pt idx="380">
                  <c:v>-9.2341501695749481E-5</c:v>
                </c:pt>
                <c:pt idx="381">
                  <c:v>-9.0553228955989298E-5</c:v>
                </c:pt>
                <c:pt idx="382">
                  <c:v>-8.8799586517474834E-5</c:v>
                </c:pt>
                <c:pt idx="383">
                  <c:v>-8.7079903828537184E-5</c:v>
                </c:pt>
                <c:pt idx="384">
                  <c:v>-8.5393523317049024E-5</c:v>
                </c:pt>
                <c:pt idx="385">
                  <c:v>-8.3739800139457572E-5</c:v>
                </c:pt>
                <c:pt idx="386">
                  <c:v>-8.21181019346537E-5</c:v>
                </c:pt>
                <c:pt idx="387">
                  <c:v>-8.0527808582585135E-5</c:v>
                </c:pt>
                <c:pt idx="388">
                  <c:v>-7.896831196752311E-5</c:v>
                </c:pt>
                <c:pt idx="389">
                  <c:v>-7.7439015745893699E-5</c:v>
                </c:pt>
                <c:pt idx="390">
                  <c:v>-7.5939335118586546E-5</c:v>
                </c:pt>
                <c:pt idx="391">
                  <c:v>-7.4468696607655544E-5</c:v>
                </c:pt>
                <c:pt idx="392">
                  <c:v>-7.3026537837327275E-5</c:v>
                </c:pt>
                <c:pt idx="393">
                  <c:v>-7.1612307319234966E-5</c:v>
                </c:pt>
                <c:pt idx="394">
                  <c:v>-7.0225464241796927E-5</c:v>
                </c:pt>
                <c:pt idx="395">
                  <c:v>-6.8865478263660201E-5</c:v>
                </c:pt>
                <c:pt idx="396">
                  <c:v>-6.7531829311131446E-5</c:v>
                </c:pt>
                <c:pt idx="397">
                  <c:v>-6.6224007379518649E-5</c:v>
                </c:pt>
                <c:pt idx="398">
                  <c:v>-6.4941512338308674E-5</c:v>
                </c:pt>
                <c:pt idx="399">
                  <c:v>-6.3683853740106991E-5</c:v>
                </c:pt>
                <c:pt idx="400">
                  <c:v>-6.2450550633267484E-5</c:v>
                </c:pt>
                <c:pt idx="401">
                  <c:v>-6.1241131378141349E-5</c:v>
                </c:pt>
                <c:pt idx="402">
                  <c:v>-6.0055133466875708E-5</c:v>
                </c:pt>
                <c:pt idx="403">
                  <c:v>-5.8892103346693614E-5</c:v>
                </c:pt>
                <c:pt idx="404">
                  <c:v>-5.7751596246588618E-5</c:v>
                </c:pt>
                <c:pt idx="405">
                  <c:v>-5.6633176007368183E-5</c:v>
                </c:pt>
                <c:pt idx="406">
                  <c:v>-5.5536414914981609E-5</c:v>
                </c:pt>
                <c:pt idx="407">
                  <c:v>-5.4460893537069195E-5</c:v>
                </c:pt>
                <c:pt idx="408">
                  <c:v>-5.3406200562670743E-5</c:v>
                </c:pt>
                <c:pt idx="409">
                  <c:v>-5.2371932645032523E-5</c:v>
                </c:pt>
                <c:pt idx="410">
                  <c:v>-5.1357694247453081E-5</c:v>
                </c:pt>
                <c:pt idx="411">
                  <c:v>-5.0363097492109348E-5</c:v>
                </c:pt>
                <c:pt idx="412">
                  <c:v>-4.9387762011805638E-5</c:v>
                </c:pt>
                <c:pt idx="413">
                  <c:v>-4.8431314804589275E-5</c:v>
                </c:pt>
                <c:pt idx="414">
                  <c:v>-4.7493390091177507E-5</c:v>
                </c:pt>
                <c:pt idx="415">
                  <c:v>-4.6573629175141616E-5</c:v>
                </c:pt>
                <c:pt idx="416">
                  <c:v>-4.5671680305795019E-5</c:v>
                </c:pt>
                <c:pt idx="417">
                  <c:v>-4.4787198543733236E-5</c:v>
                </c:pt>
                <c:pt idx="418">
                  <c:v>-4.3919845628974549E-5</c:v>
                </c:pt>
                <c:pt idx="419">
                  <c:v>-4.3069289851651257E-5</c:v>
                </c:pt>
                <c:pt idx="420">
                  <c:v>-4.2235205925202235E-5</c:v>
                </c:pt>
                <c:pt idx="421">
                  <c:v>-4.1417274862018603E-5</c:v>
                </c:pt>
                <c:pt idx="422">
                  <c:v>-4.0615183851495114E-5</c:v>
                </c:pt>
                <c:pt idx="423">
                  <c:v>-3.9828626140440866E-5</c:v>
                </c:pt>
                <c:pt idx="424">
                  <c:v>-3.9057300915803758E-5</c:v>
                </c:pt>
                <c:pt idx="425">
                  <c:v>-3.830091318966404E-5</c:v>
                </c:pt>
                <c:pt idx="426">
                  <c:v>-3.7559173686453143E-5</c:v>
                </c:pt>
                <c:pt idx="427">
                  <c:v>-3.683179873235482E-5</c:v>
                </c:pt>
                <c:pt idx="428">
                  <c:v>-3.6118510146846406E-5</c:v>
                </c:pt>
                <c:pt idx="429">
                  <c:v>-3.5419035136338914E-5</c:v>
                </c:pt>
                <c:pt idx="430">
                  <c:v>-3.4733106189875396E-5</c:v>
                </c:pt>
                <c:pt idx="431">
                  <c:v>-3.4060460976847815E-5</c:v>
                </c:pt>
                <c:pt idx="432">
                  <c:v>-3.3400842246693367E-5</c:v>
                </c:pt>
                <c:pt idx="433">
                  <c:v>-3.2753997730532114E-5</c:v>
                </c:pt>
                <c:pt idx="434">
                  <c:v>-3.2119680044708298E-5</c:v>
                </c:pt>
                <c:pt idx="435">
                  <c:v>-3.1497646596198608E-5</c:v>
                </c:pt>
                <c:pt idx="436">
                  <c:v>-3.0887659489851283E-5</c:v>
                </c:pt>
                <c:pt idx="437">
                  <c:v>-3.0289485437420683E-5</c:v>
                </c:pt>
                <c:pt idx="438">
                  <c:v>-2.9702895668362602E-5</c:v>
                </c:pt>
                <c:pt idx="439">
                  <c:v>-2.9127665842356268E-5</c:v>
                </c:pt>
                <c:pt idx="440">
                  <c:v>-2.8563575963519687E-5</c:v>
                </c:pt>
                <c:pt idx="441">
                  <c:v>-2.8010410296285524E-5</c:v>
                </c:pt>
                <c:pt idx="442">
                  <c:v>-2.7467957282905478E-5</c:v>
                </c:pt>
                <c:pt idx="443">
                  <c:v>-2.6936009462551606E-5</c:v>
                </c:pt>
                <c:pt idx="444">
                  <c:v>-2.6414363391983732E-5</c:v>
                </c:pt>
                <c:pt idx="445">
                  <c:v>-2.590281956775265E-5</c:v>
                </c:pt>
                <c:pt idx="446">
                  <c:v>-2.540118234990941E-5</c:v>
                </c:pt>
                <c:pt idx="447">
                  <c:v>-2.4909259887191555E-5</c:v>
                </c:pt>
                <c:pt idx="448">
                  <c:v>-2.4426864043657748E-5</c:v>
                </c:pt>
                <c:pt idx="449">
                  <c:v>-2.3953810326742744E-5</c:v>
                </c:pt>
                <c:pt idx="450">
                  <c:v>-2.3489917816705265E-5</c:v>
                </c:pt>
                <c:pt idx="451">
                  <c:v>-2.3035009097441789E-5</c:v>
                </c:pt>
                <c:pt idx="452">
                  <c:v>-2.2588910188639862E-5</c:v>
                </c:pt>
                <c:pt idx="453">
                  <c:v>-2.215145047924499E-5</c:v>
                </c:pt>
                <c:pt idx="454">
                  <c:v>-2.1722462662215701E-5</c:v>
                </c:pt>
                <c:pt idx="455">
                  <c:v>-2.1301782670541856E-5</c:v>
                </c:pt>
                <c:pt idx="456">
                  <c:v>-2.0889249614501753E-5</c:v>
                </c:pt>
                <c:pt idx="457">
                  <c:v>-2.048470572013406E-5</c:v>
                </c:pt>
                <c:pt idx="458">
                  <c:v>-2.0087996268901065E-5</c:v>
                </c:pt>
                <c:pt idx="459">
                  <c:v>-1.9698969538520188E-5</c:v>
                </c:pt>
                <c:pt idx="460">
                  <c:v>-1.931747674494114E-5</c:v>
                </c:pt>
                <c:pt idx="461">
                  <c:v>-1.8943371985446567E-5</c:v>
                </c:pt>
                <c:pt idx="462">
                  <c:v>-1.8576512182854413E-5</c:v>
                </c:pt>
                <c:pt idx="463">
                  <c:v>-1.8216757030800707E-5</c:v>
                </c:pt>
                <c:pt idx="464">
                  <c:v>-1.7863968940081837E-5</c:v>
                </c:pt>
                <c:pt idx="465">
                  <c:v>-1.7518012986035825E-5</c:v>
                </c:pt>
                <c:pt idx="466">
                  <c:v>-1.7178756856942466E-5</c:v>
                </c:pt>
                <c:pt idx="467">
                  <c:v>-1.6846070803422628E-5</c:v>
                </c:pt>
                <c:pt idx="468">
                  <c:v>-1.651982758881737E-5</c:v>
                </c:pt>
                <c:pt idx="469">
                  <c:v>-1.61999024405279E-5</c:v>
                </c:pt>
                <c:pt idx="470">
                  <c:v>-1.5886173002297794E-5</c:v>
                </c:pt>
                <c:pt idx="471">
                  <c:v>-1.5578519287419199E-5</c:v>
                </c:pt>
                <c:pt idx="472">
                  <c:v>-1.5276823632845182E-5</c:v>
                </c:pt>
                <c:pt idx="473">
                  <c:v>-1.4980970654190629E-5</c:v>
                </c:pt>
                <c:pt idx="474">
                  <c:v>-1.4690847201604541E-5</c:v>
                </c:pt>
                <c:pt idx="475">
                  <c:v>-1.4406342316496825E-5</c:v>
                </c:pt>
                <c:pt idx="476">
                  <c:v>-1.4127347189103041E-5</c:v>
                </c:pt>
                <c:pt idx="477">
                  <c:v>-1.3853755116870899E-5</c:v>
                </c:pt>
                <c:pt idx="478">
                  <c:v>-1.358546146365258E-5</c:v>
                </c:pt>
                <c:pt idx="479">
                  <c:v>-1.3322363619687282E-5</c:v>
                </c:pt>
                <c:pt idx="480">
                  <c:v>-1.3064360962358696E-5</c:v>
                </c:pt>
                <c:pt idx="481">
                  <c:v>-1.281135481771241E-5</c:v>
                </c:pt>
                <c:pt idx="482">
                  <c:v>-1.2563248422718516E-5</c:v>
                </c:pt>
                <c:pt idx="483">
                  <c:v>-1.2319946888265E-5</c:v>
                </c:pt>
                <c:pt idx="484">
                  <c:v>-1.2081357162867773E-5</c:v>
                </c:pt>
                <c:pt idx="485">
                  <c:v>-1.1847387997083452E-5</c:v>
                </c:pt>
                <c:pt idx="486">
                  <c:v>-1.1617949908611291E-5</c:v>
                </c:pt>
                <c:pt idx="487">
                  <c:v>-1.1392955148070922E-5</c:v>
                </c:pt>
                <c:pt idx="488">
                  <c:v>-1.1172317665442812E-5</c:v>
                </c:pt>
                <c:pt idx="489">
                  <c:v>-1.0955953077158613E-5</c:v>
                </c:pt>
                <c:pt idx="490">
                  <c:v>-1.0743778633828815E-5</c:v>
                </c:pt>
                <c:pt idx="491">
                  <c:v>-1.0535713188595366E-5</c:v>
                </c:pt>
                <c:pt idx="492">
                  <c:v>-1.0331677166097149E-5</c:v>
                </c:pt>
                <c:pt idx="493">
                  <c:v>-1.0131592532036461E-5</c:v>
                </c:pt>
                <c:pt idx="494">
                  <c:v>-9.9353827633348474E-6</c:v>
                </c:pt>
                <c:pt idx="495">
                  <c:v>-9.7429728188668891E-6</c:v>
                </c:pt>
                <c:pt idx="496">
                  <c:v>-9.5542891107607345E-6</c:v>
                </c:pt>
                <c:pt idx="497">
                  <c:v>-9.3692594762544218E-6</c:v>
                </c:pt>
                <c:pt idx="498">
                  <c:v>-9.1878131500972089E-6</c:v>
                </c:pt>
                <c:pt idx="499">
                  <c:v>-9.0098807374853819E-6</c:v>
                </c:pt>
                <c:pt idx="500">
                  <c:v>-8.8353941875221682E-6</c:v>
                </c:pt>
                <c:pt idx="501">
                  <c:v>-8.6642867671916177E-6</c:v>
                </c:pt>
                <c:pt idx="502">
                  <c:v>-8.4964930358365019E-6</c:v>
                </c:pt>
                <c:pt idx="503">
                  <c:v>-8.3319488201304578E-6</c:v>
                </c:pt>
                <c:pt idx="504">
                  <c:v>-8.1705911895348245E-6</c:v>
                </c:pt>
                <c:pt idx="505">
                  <c:v>-8.0123584322307671E-6</c:v>
                </c:pt>
                <c:pt idx="506">
                  <c:v>-7.8571900315175006E-6</c:v>
                </c:pt>
                <c:pt idx="507">
                  <c:v>-7.7050266426675761E-6</c:v>
                </c:pt>
                <c:pt idx="508">
                  <c:v>-7.5558100702303854E-6</c:v>
                </c:pt>
                <c:pt idx="509">
                  <c:v>-7.4094832457751987E-6</c:v>
                </c:pt>
                <c:pt idx="510">
                  <c:v>-7.2659902060652315E-6</c:v>
                </c:pt>
                <c:pt idx="511">
                  <c:v>-7.1252760716543858E-6</c:v>
                </c:pt>
                <c:pt idx="512">
                  <c:v>-6.9872870258984833E-6</c:v>
                </c:pt>
                <c:pt idx="513">
                  <c:v>-6.8519702943729687E-6</c:v>
                </c:pt>
                <c:pt idx="514">
                  <c:v>-6.7192741246892035E-6</c:v>
                </c:pt>
                <c:pt idx="515">
                  <c:v>-6.589147766701638E-6</c:v>
                </c:pt>
                <c:pt idx="516">
                  <c:v>-6.4615414530982874E-6</c:v>
                </c:pt>
                <c:pt idx="517">
                  <c:v>-6.3364063803670921E-6</c:v>
                </c:pt>
                <c:pt idx="518">
                  <c:v>-6.2136946901308847E-6</c:v>
                </c:pt>
                <c:pt idx="519">
                  <c:v>-6.0933594508438202E-6</c:v>
                </c:pt>
                <c:pt idx="520">
                  <c:v>-5.9753546398422734E-6</c:v>
                </c:pt>
                <c:pt idx="521">
                  <c:v>-5.8596351257433375E-6</c:v>
                </c:pt>
                <c:pt idx="522">
                  <c:v>-5.7461566511841955E-6</c:v>
                </c:pt>
                <c:pt idx="523">
                  <c:v>-5.6348758158957569E-6</c:v>
                </c:pt>
                <c:pt idx="524">
                  <c:v>-5.5257500601040929E-6</c:v>
                </c:pt>
                <c:pt idx="525">
                  <c:v>-5.4187376482533193E-6</c:v>
                </c:pt>
                <c:pt idx="526">
                  <c:v>-5.3137976530437015E-6</c:v>
                </c:pt>
                <c:pt idx="527">
                  <c:v>-5.2108899397788777E-6</c:v>
                </c:pt>
                <c:pt idx="528">
                  <c:v>-5.1099751510162151E-6</c:v>
                </c:pt>
                <c:pt idx="529">
                  <c:v>-5.0110146915144268E-6</c:v>
                </c:pt>
                <c:pt idx="530">
                  <c:v>-4.9139707134726959E-6</c:v>
                </c:pt>
                <c:pt idx="531">
                  <c:v>-4.8188061020556541E-6</c:v>
                </c:pt>
                <c:pt idx="532">
                  <c:v>-4.7254844611986912E-6</c:v>
                </c:pt>
                <c:pt idx="533">
                  <c:v>-4.6339700996881551E-6</c:v>
                </c:pt>
                <c:pt idx="534">
                  <c:v>-4.5442280175111242E-6</c:v>
                </c:pt>
                <c:pt idx="535">
                  <c:v>-4.4562238924695312E-6</c:v>
                </c:pt>
                <c:pt idx="536">
                  <c:v>-4.3699240670535219E-6</c:v>
                </c:pt>
                <c:pt idx="537">
                  <c:v>-4.285295535569018E-6</c:v>
                </c:pt>
                <c:pt idx="538">
                  <c:v>-4.2023059315145768E-6</c:v>
                </c:pt>
                <c:pt idx="539">
                  <c:v>-4.1209235152027048E-6</c:v>
                </c:pt>
                <c:pt idx="540">
                  <c:v>-4.0411171616209031E-6</c:v>
                </c:pt>
                <c:pt idx="541">
                  <c:v>-3.9628563485277941E-6</c:v>
                </c:pt>
                <c:pt idx="542">
                  <c:v>-3.8861111447797799E-6</c:v>
                </c:pt>
                <c:pt idx="543">
                  <c:v>-3.8108521988837686E-6</c:v>
                </c:pt>
                <c:pt idx="544">
                  <c:v>-3.7370507277715888E-6</c:v>
                </c:pt>
                <c:pt idx="545">
                  <c:v>-3.6646785057917997E-6</c:v>
                </c:pt>
                <c:pt idx="546">
                  <c:v>-3.593707853914688E-6</c:v>
                </c:pt>
                <c:pt idx="547">
                  <c:v>-3.5241116291463203E-6</c:v>
                </c:pt>
                <c:pt idx="548">
                  <c:v>-3.4558632141476065E-6</c:v>
                </c:pt>
                <c:pt idx="549">
                  <c:v>-3.3889365070543993E-6</c:v>
                </c:pt>
                <c:pt idx="550">
                  <c:v>-3.3233059114947384E-6</c:v>
                </c:pt>
                <c:pt idx="551">
                  <c:v>-3.2589463267994246E-6</c:v>
                </c:pt>
                <c:pt idx="552">
                  <c:v>-3.1958331384021743E-6</c:v>
                </c:pt>
                <c:pt idx="553">
                  <c:v>-3.133942208425687E-6</c:v>
                </c:pt>
                <c:pt idx="554">
                  <c:v>-3.0732498664500243E-6</c:v>
                </c:pt>
                <c:pt idx="555">
                  <c:v>-3.0137329004597682E-6</c:v>
                </c:pt>
                <c:pt idx="556">
                  <c:v>-2.9553685479664994E-6</c:v>
                </c:pt>
                <c:pt idx="557">
                  <c:v>-2.8981344873031972E-6</c:v>
                </c:pt>
                <c:pt idx="558">
                  <c:v>-2.8420088290872349E-6</c:v>
                </c:pt>
                <c:pt idx="559">
                  <c:v>-2.7869701078487023E-6</c:v>
                </c:pt>
                <c:pt idx="560">
                  <c:v>-2.7329972738208559E-6</c:v>
                </c:pt>
                <c:pt idx="561">
                  <c:v>-2.6800696848895554E-6</c:v>
                </c:pt>
                <c:pt idx="562">
                  <c:v>-2.6281670986986103E-6</c:v>
                </c:pt>
                <c:pt idx="563">
                  <c:v>-2.5772696649080133E-6</c:v>
                </c:pt>
                <c:pt idx="564">
                  <c:v>-2.5273579176021018E-6</c:v>
                </c:pt>
                <c:pt idx="565">
                  <c:v>-2.4784127678447465E-6</c:v>
                </c:pt>
                <c:pt idx="566">
                  <c:v>-2.4304154963787139E-6</c:v>
                </c:pt>
                <c:pt idx="567">
                  <c:v>-2.3833477464664156E-6</c:v>
                </c:pt>
                <c:pt idx="568">
                  <c:v>-2.3371915168693048E-6</c:v>
                </c:pt>
                <c:pt idx="569">
                  <c:v>-2.2919291549632333E-6</c:v>
                </c:pt>
                <c:pt idx="570">
                  <c:v>-2.2475433499871386E-6</c:v>
                </c:pt>
                <c:pt idx="571">
                  <c:v>-2.2040171264224781E-6</c:v>
                </c:pt>
                <c:pt idx="572">
                  <c:v>-2.1613338375008766E-6</c:v>
                </c:pt>
                <c:pt idx="573">
                  <c:v>-2.1194771588375065E-6</c:v>
                </c:pt>
                <c:pt idx="574">
                  <c:v>-2.0784310821877649E-6</c:v>
                </c:pt>
                <c:pt idx="575">
                  <c:v>-2.0381799093248597E-6</c:v>
                </c:pt>
                <c:pt idx="576">
                  <c:v>-1.9987082460359626E-6</c:v>
                </c:pt>
                <c:pt idx="577">
                  <c:v>-1.9600009962346333E-6</c:v>
                </c:pt>
                <c:pt idx="578">
                  <c:v>-1.9220433561872651E-6</c:v>
                </c:pt>
                <c:pt idx="579">
                  <c:v>-1.8848208088513393E-6</c:v>
                </c:pt>
                <c:pt idx="580">
                  <c:v>-1.8483191183233274E-6</c:v>
                </c:pt>
                <c:pt idx="581">
                  <c:v>-1.8125243243941157E-6</c:v>
                </c:pt>
                <c:pt idx="582">
                  <c:v>-1.7774227372098699E-6</c:v>
                </c:pt>
                <c:pt idx="583">
                  <c:v>-1.7430009320362984E-6</c:v>
                </c:pt>
                <c:pt idx="584">
                  <c:v>-1.7092457441243118E-6</c:v>
                </c:pt>
                <c:pt idx="585">
                  <c:v>-1.6761442636751141E-6</c:v>
                </c:pt>
                <c:pt idx="586">
                  <c:v>-1.643683830902801E-6</c:v>
                </c:pt>
                <c:pt idx="587">
                  <c:v>-1.6118520311925765E-6</c:v>
                </c:pt>
                <c:pt idx="588">
                  <c:v>-1.5806366903527368E-6</c:v>
                </c:pt>
                <c:pt idx="589">
                  <c:v>-1.5500258699586036E-6</c:v>
                </c:pt>
                <c:pt idx="590">
                  <c:v>-1.5200078627866285E-6</c:v>
                </c:pt>
                <c:pt idx="591">
                  <c:v>-1.4905711883369205E-6</c:v>
                </c:pt>
                <c:pt idx="592">
                  <c:v>-1.4617045884424856E-6</c:v>
                </c:pt>
                <c:pt idx="593">
                  <c:v>-1.4333970229634973E-6</c:v>
                </c:pt>
                <c:pt idx="594">
                  <c:v>-1.4056376655649541E-6</c:v>
                </c:pt>
                <c:pt idx="595">
                  <c:v>-1.3784158995761054E-6</c:v>
                </c:pt>
                <c:pt idx="596">
                  <c:v>-1.3517213139300661E-6</c:v>
                </c:pt>
                <c:pt idx="597">
                  <c:v>-1.3255436991820643E-6</c:v>
                </c:pt>
                <c:pt idx="598">
                  <c:v>-1.2998730436048001E-6</c:v>
                </c:pt>
                <c:pt idx="599">
                  <c:v>-1.2746995293594231E-6</c:v>
                </c:pt>
                <c:pt idx="600">
                  <c:v>-1.2500135287406617E-6</c:v>
                </c:pt>
                <c:pt idx="601">
                  <c:v>-1.2258056004946717E-6</c:v>
                </c:pt>
                <c:pt idx="602">
                  <c:v>-1.2020664862081915E-6</c:v>
                </c:pt>
                <c:pt idx="603">
                  <c:v>-1.1787871067676281E-6</c:v>
                </c:pt>
                <c:pt idx="604">
                  <c:v>-1.1559585588867154E-6</c:v>
                </c:pt>
                <c:pt idx="605">
                  <c:v>-1.1335721117014178E-6</c:v>
                </c:pt>
                <c:pt idx="606">
                  <c:v>-1.1116192034307789E-6</c:v>
                </c:pt>
                <c:pt idx="607">
                  <c:v>-1.0900914381024353E-6</c:v>
                </c:pt>
                <c:pt idx="608">
                  <c:v>-1.0689805823415458E-6</c:v>
                </c:pt>
                <c:pt idx="609">
                  <c:v>-1.0482785622219056E-6</c:v>
                </c:pt>
                <c:pt idx="610">
                  <c:v>-1.0279774601780422E-6</c:v>
                </c:pt>
                <c:pt idx="611">
                  <c:v>-1.0080695119771133E-6</c:v>
                </c:pt>
                <c:pt idx="612">
                  <c:v>-9.8854710374944567E-7</c:v>
                </c:pt>
                <c:pt idx="613">
                  <c:v>-9.6940276907658255E-7</c:v>
                </c:pt>
                <c:pt idx="614">
                  <c:v>-9.506291861357231E-7</c:v>
                </c:pt>
                <c:pt idx="615">
                  <c:v>-9.3221917489946401E-7</c:v>
                </c:pt>
                <c:pt idx="616">
                  <c:v>-9.1416569438977029E-7</c:v>
                </c:pt>
                <c:pt idx="617">
                  <c:v>-8.9646183998512713E-7</c:v>
                </c:pt>
                <c:pt idx="618">
                  <c:v>-8.7910084077984074E-7</c:v>
                </c:pt>
                <c:pt idx="619">
                  <c:v>-8.6207605699448014E-7</c:v>
                </c:pt>
                <c:pt idx="620">
                  <c:v>-8.4538097743646826E-7</c:v>
                </c:pt>
                <c:pt idx="621">
                  <c:v>-8.2900921700985195E-7</c:v>
                </c:pt>
                <c:pt idx="622">
                  <c:v>-8.1295451427329746E-7</c:v>
                </c:pt>
                <c:pt idx="623">
                  <c:v>-7.9721072904537897E-7</c:v>
                </c:pt>
                <c:pt idx="624">
                  <c:v>-7.8177184005624256E-7</c:v>
                </c:pt>
                <c:pt idx="625">
                  <c:v>-7.6663194264474912E-7</c:v>
                </c:pt>
                <c:pt idx="626">
                  <c:v>-7.5178524650021425E-7</c:v>
                </c:pt>
                <c:pt idx="627">
                  <c:v>-7.3722607344788195E-7</c:v>
                </c:pt>
                <c:pt idx="628">
                  <c:v>-7.2294885527728553E-7</c:v>
                </c:pt>
                <c:pt idx="629">
                  <c:v>-7.0894813161266401E-7</c:v>
                </c:pt>
                <c:pt idx="630">
                  <c:v>-6.9521854782462127E-7</c:v>
                </c:pt>
                <c:pt idx="631">
                  <c:v>-6.8175485298222745E-7</c:v>
                </c:pt>
                <c:pt idx="632">
                  <c:v>-6.6855189784478083E-7</c:v>
                </c:pt>
                <c:pt idx="633">
                  <c:v>-6.5560463289246111E-7</c:v>
                </c:pt>
                <c:pt idx="634">
                  <c:v>-6.4290810639512159E-7</c:v>
                </c:pt>
                <c:pt idx="635">
                  <c:v>-6.3045746251848126E-7</c:v>
                </c:pt>
                <c:pt idx="636">
                  <c:v>-6.1824793946699267E-7</c:v>
                </c:pt>
                <c:pt idx="637">
                  <c:v>-6.0627486766267518E-7</c:v>
                </c:pt>
                <c:pt idx="638">
                  <c:v>-5.945336679592173E-7</c:v>
                </c:pt>
                <c:pt idx="639">
                  <c:v>-5.8301984989066486E-7</c:v>
                </c:pt>
                <c:pt idx="640">
                  <c:v>-5.7172900995402544E-7</c:v>
                </c:pt>
                <c:pt idx="641">
                  <c:v>-5.6065682992513212E-7</c:v>
                </c:pt>
                <c:pt idx="642">
                  <c:v>-5.4979907520712194E-7</c:v>
                </c:pt>
                <c:pt idx="643">
                  <c:v>-5.3915159321089904E-7</c:v>
                </c:pt>
                <c:pt idx="644">
                  <c:v>-5.2871031176696064E-7</c:v>
                </c:pt>
                <c:pt idx="645">
                  <c:v>-5.1847123756798096E-7</c:v>
                </c:pt>
                <c:pt idx="646">
                  <c:v>-5.0843045464155537E-7</c:v>
                </c:pt>
                <c:pt idx="647">
                  <c:v>-4.9858412285252233E-7</c:v>
                </c:pt>
                <c:pt idx="648">
                  <c:v>-4.8892847643428899E-7</c:v>
                </c:pt>
                <c:pt idx="649">
                  <c:v>-4.7945982254859981E-7</c:v>
                </c:pt>
                <c:pt idx="650">
                  <c:v>-4.7017453987319629E-7</c:v>
                </c:pt>
                <c:pt idx="651">
                  <c:v>-4.6106907721682902E-7</c:v>
                </c:pt>
                <c:pt idx="652">
                  <c:v>-4.5213995216109091E-7</c:v>
                </c:pt>
                <c:pt idx="653">
                  <c:v>-4.433837497285533E-7</c:v>
                </c:pt>
                <c:pt idx="654">
                  <c:v>-4.347971210766949E-7</c:v>
                </c:pt>
                <c:pt idx="655">
                  <c:v>-4.2637678221712457E-7</c:v>
                </c:pt>
                <c:pt idx="656">
                  <c:v>-4.1811951275960725E-7</c:v>
                </c:pt>
                <c:pt idx="657">
                  <c:v>-4.1002215468041383E-7</c:v>
                </c:pt>
                <c:pt idx="658">
                  <c:v>-4.0208161111452302E-7</c:v>
                </c:pt>
                <c:pt idx="659">
                  <c:v>-3.9429484517121365E-7</c:v>
                </c:pt>
                <c:pt idx="660">
                  <c:v>-3.8665887877259442E-7</c:v>
                </c:pt>
                <c:pt idx="661">
                  <c:v>-3.7917079151462671E-7</c:v>
                </c:pt>
                <c:pt idx="662">
                  <c:v>-3.7182771955020513E-7</c:v>
                </c:pt>
                <c:pt idx="663">
                  <c:v>-3.6462685449386846E-7</c:v>
                </c:pt>
                <c:pt idx="664">
                  <c:v>-3.5756544234772198E-7</c:v>
                </c:pt>
                <c:pt idx="665">
                  <c:v>-3.5064078244816063E-7</c:v>
                </c:pt>
                <c:pt idx="666">
                  <c:v>-3.4385022643299003E-7</c:v>
                </c:pt>
                <c:pt idx="667">
                  <c:v>-3.371911772285505E-7</c:v>
                </c:pt>
                <c:pt idx="668">
                  <c:v>-3.3066108805645633E-7</c:v>
                </c:pt>
                <c:pt idx="669">
                  <c:v>-3.2425746145957082E-7</c:v>
                </c:pt>
                <c:pt idx="670">
                  <c:v>-3.1797784834684455E-7</c:v>
                </c:pt>
                <c:pt idx="671">
                  <c:v>-3.1181984705665112E-7</c:v>
                </c:pt>
                <c:pt idx="672">
                  <c:v>-3.0578110243826268E-7</c:v>
                </c:pt>
                <c:pt idx="673">
                  <c:v>-2.9985930495111376E-7</c:v>
                </c:pt>
                <c:pt idx="674">
                  <c:v>-2.9405218978150866E-7</c:v>
                </c:pt>
                <c:pt idx="675">
                  <c:v>-2.8835753597643499E-7</c:v>
                </c:pt>
                <c:pt idx="676">
                  <c:v>-2.8277316559415187E-7</c:v>
                </c:pt>
                <c:pt idx="677">
                  <c:v>-2.7729694287122791E-7</c:v>
                </c:pt>
                <c:pt idx="678">
                  <c:v>-2.7192677340571038E-7</c:v>
                </c:pt>
                <c:pt idx="679">
                  <c:v>-2.666606033561134E-7</c:v>
                </c:pt>
                <c:pt idx="680">
                  <c:v>-2.6149641865591853E-7</c:v>
                </c:pt>
                <c:pt idx="681">
                  <c:v>-2.5643224424328736E-7</c:v>
                </c:pt>
                <c:pt idx="682">
                  <c:v>-2.5146614330569181E-7</c:v>
                </c:pt>
                <c:pt idx="683">
                  <c:v>-2.4659621653917277E-7</c:v>
                </c:pt>
                <c:pt idx="684">
                  <c:v>-2.4182060142194431E-7</c:v>
                </c:pt>
                <c:pt idx="685">
                  <c:v>-2.3713747150206507E-7</c:v>
                </c:pt>
                <c:pt idx="686">
                  <c:v>-2.3254503569890495E-7</c:v>
                </c:pt>
                <c:pt idx="687">
                  <c:v>-2.2804153761813954E-7</c:v>
                </c:pt>
                <c:pt idx="688">
                  <c:v>-2.2362525488001052E-7</c:v>
                </c:pt>
                <c:pt idx="689">
                  <c:v>-2.1929449846059509E-7</c:v>
                </c:pt>
                <c:pt idx="690">
                  <c:v>-2.1504761204583229E-7</c:v>
                </c:pt>
                <c:pt idx="691">
                  <c:v>-2.1088297139805966E-7</c:v>
                </c:pt>
                <c:pt idx="692">
                  <c:v>-2.0679898373481727E-7</c:v>
                </c:pt>
                <c:pt idx="693">
                  <c:v>-2.0279408711968214E-7</c:v>
                </c:pt>
                <c:pt idx="694">
                  <c:v>-1.9886674986489978E-7</c:v>
                </c:pt>
                <c:pt idx="695">
                  <c:v>-1.9501546994558447E-7</c:v>
                </c:pt>
                <c:pt idx="696">
                  <c:v>-1.912387744252642E-7</c:v>
                </c:pt>
                <c:pt idx="697">
                  <c:v>-1.8753521889255055E-7</c:v>
                </c:pt>
                <c:pt idx="698">
                  <c:v>-1.8390338690871815E-7</c:v>
                </c:pt>
                <c:pt idx="699">
                  <c:v>-1.8034188946598232E-7</c:v>
                </c:pt>
                <c:pt idx="700">
                  <c:v>-1.768493644562679E-7</c:v>
                </c:pt>
                <c:pt idx="701">
                  <c:v>-1.7342447615026585E-7</c:v>
                </c:pt>
                <c:pt idx="702">
                  <c:v>-1.7006591468657856E-7</c:v>
                </c:pt>
                <c:pt idx="703">
                  <c:v>-1.6677239557075839E-7</c:v>
                </c:pt>
                <c:pt idx="704">
                  <c:v>-1.6354265918404806E-7</c:v>
                </c:pt>
                <c:pt idx="705">
                  <c:v>-1.6037547030163462E-7</c:v>
                </c:pt>
                <c:pt idx="706">
                  <c:v>-1.5726961762023309E-7</c:v>
                </c:pt>
                <c:pt idx="707">
                  <c:v>-1.5422391329481902E-7</c:v>
                </c:pt>
                <c:pt idx="708">
                  <c:v>-1.5123719248433267E-7</c:v>
                </c:pt>
                <c:pt idx="709">
                  <c:v>-1.4830831290618113E-7</c:v>
                </c:pt>
                <c:pt idx="710">
                  <c:v>-1.4543615439936808E-7</c:v>
                </c:pt>
                <c:pt idx="711">
                  <c:v>-1.4261961849608404E-7</c:v>
                </c:pt>
                <c:pt idx="712">
                  <c:v>-1.3985762800159322E-7</c:v>
                </c:pt>
                <c:pt idx="713">
                  <c:v>-1.3714912658225626E-7</c:v>
                </c:pt>
                <c:pt idx="714">
                  <c:v>-1.3449307836153159E-7</c:v>
                </c:pt>
                <c:pt idx="715">
                  <c:v>-1.3188846752380043E-7</c:v>
                </c:pt>
                <c:pt idx="716">
                  <c:v>-1.293342979258644E-7</c:v>
                </c:pt>
                <c:pt idx="717">
                  <c:v>-1.2682959271596676E-7</c:v>
                </c:pt>
                <c:pt idx="718">
                  <c:v>-1.2437339396019175E-7</c:v>
                </c:pt>
                <c:pt idx="719">
                  <c:v>-1.2196476227609923E-7</c:v>
                </c:pt>
                <c:pt idx="720">
                  <c:v>-1.196027764734543E-7</c:v>
                </c:pt>
                <c:pt idx="721">
                  <c:v>-1.1728653320191464E-7</c:v>
                </c:pt>
                <c:pt idx="722">
                  <c:v>-1.1501514660554078E-7</c:v>
                </c:pt>
                <c:pt idx="723">
                  <c:v>-1.1278774798399718E-7</c:v>
                </c:pt>
                <c:pt idx="724">
                  <c:v>-1.106034854603145E-7</c:v>
                </c:pt>
                <c:pt idx="725">
                  <c:v>-1.0846152365508606E-7</c:v>
                </c:pt>
                <c:pt idx="726">
                  <c:v>-1.0636104336697385E-7</c:v>
                </c:pt>
                <c:pt idx="727">
                  <c:v>-1.0430124125940191E-7</c:v>
                </c:pt>
                <c:pt idx="728">
                  <c:v>-1.0228132955331721E-7</c:v>
                </c:pt>
                <c:pt idx="729">
                  <c:v>-1.0030053572590063E-7</c:v>
                </c:pt>
                <c:pt idx="730">
                  <c:v>-9.8358102215112685E-8</c:v>
                </c:pt>
                <c:pt idx="731">
                  <c:v>-9.6453286129961074E-8</c:v>
                </c:pt>
                <c:pt idx="732">
                  <c:v>-9.4585358966379226E-8</c:v>
                </c:pt>
                <c:pt idx="733">
                  <c:v>-9.2753606328607198E-8</c:v>
                </c:pt>
                <c:pt idx="734">
                  <c:v>-9.0957327655968328E-8</c:v>
                </c:pt>
                <c:pt idx="735">
                  <c:v>-8.9195835954937173E-8</c:v>
                </c:pt>
                <c:pt idx="736">
                  <c:v>-8.746845753639623E-8</c:v>
                </c:pt>
                <c:pt idx="737">
                  <c:v>-8.5774531757981043E-8</c:v>
                </c:pt>
                <c:pt idx="738">
                  <c:v>-8.4113410771415032E-8</c:v>
                </c:pt>
                <c:pt idx="739">
                  <c:v>-8.2484459274737463E-8</c:v>
                </c:pt>
                <c:pt idx="740">
                  <c:v>-8.0887054269329861E-8</c:v>
                </c:pt>
                <c:pt idx="741">
                  <c:v>-7.9320584821647832E-8</c:v>
                </c:pt>
                <c:pt idx="742">
                  <c:v>-7.7784451829567232E-8</c:v>
                </c:pt>
                <c:pt idx="743">
                  <c:v>-7.6278067793255323E-8</c:v>
                </c:pt>
                <c:pt idx="744">
                  <c:v>-7.480085659047923E-8</c:v>
                </c:pt>
                <c:pt idx="745">
                  <c:v>-7.335225325626586E-8</c:v>
                </c:pt>
                <c:pt idx="746">
                  <c:v>-7.1931703766828886E-8</c:v>
                </c:pt>
                <c:pt idx="747">
                  <c:v>-7.0538664827680315E-8</c:v>
                </c:pt>
                <c:pt idx="748">
                  <c:v>-6.9172603665845422E-8</c:v>
                </c:pt>
                <c:pt idx="749">
                  <c:v>-6.7832997826101782E-8</c:v>
                </c:pt>
                <c:pt idx="750">
                  <c:v>-6.6519334971164258E-8</c:v>
                </c:pt>
                <c:pt idx="751">
                  <c:v>-6.5231112685739696E-8</c:v>
                </c:pt>
                <c:pt idx="752">
                  <c:v>-6.3967838284376306E-8</c:v>
                </c:pt>
                <c:pt idx="753">
                  <c:v>-6.2729028623034291E-8</c:v>
                </c:pt>
                <c:pt idx="754">
                  <c:v>-6.1514209914305543E-8</c:v>
                </c:pt>
                <c:pt idx="755">
                  <c:v>-6.0322917546211916E-8</c:v>
                </c:pt>
                <c:pt idx="756">
                  <c:v>-5.9154695904512591E-8</c:v>
                </c:pt>
                <c:pt idx="757">
                  <c:v>-5.8009098198452731E-8</c:v>
                </c:pt>
                <c:pt idx="758">
                  <c:v>-5.6885686289886653E-8</c:v>
                </c:pt>
                <c:pt idx="759">
                  <c:v>-5.5784030525710266E-8</c:v>
                </c:pt>
                <c:pt idx="760">
                  <c:v>-5.4703709573538616E-8</c:v>
                </c:pt>
                <c:pt idx="761">
                  <c:v>-5.3644310260565738E-8</c:v>
                </c:pt>
                <c:pt idx="762">
                  <c:v>-5.2605427415545166E-8</c:v>
                </c:pt>
                <c:pt idx="763">
                  <c:v>-5.1586663713830663E-8</c:v>
                </c:pt>
                <c:pt idx="764">
                  <c:v>-5.0587629525417919E-8</c:v>
                </c:pt>
                <c:pt idx="765">
                  <c:v>-4.9607942765929097E-8</c:v>
                </c:pt>
                <c:pt idx="766">
                  <c:v>-4.8647228750483227E-8</c:v>
                </c:pt>
                <c:pt idx="767">
                  <c:v>-4.7705120050396549E-8</c:v>
                </c:pt>
                <c:pt idx="768">
                  <c:v>-4.6781256352658061E-8</c:v>
                </c:pt>
                <c:pt idx="769">
                  <c:v>-4.5875284322126428E-8</c:v>
                </c:pt>
                <c:pt idx="770">
                  <c:v>-4.4986857466395652E-8</c:v>
                </c:pt>
                <c:pt idx="771">
                  <c:v>-4.4115636003277732E-8</c:v>
                </c:pt>
                <c:pt idx="772">
                  <c:v>-4.3261286730851703E-8</c:v>
                </c:pt>
                <c:pt idx="773">
                  <c:v>-4.2423482900029301E-8</c:v>
                </c:pt>
                <c:pt idx="774">
                  <c:v>-4.1601904089588557E-8</c:v>
                </c:pt>
                <c:pt idx="775">
                  <c:v>-4.0796236083627476E-8</c:v>
                </c:pt>
                <c:pt idx="776">
                  <c:v>-4.0006170751391012E-8</c:v>
                </c:pt>
                <c:pt idx="777">
                  <c:v>-3.9231405929425287E-8</c:v>
                </c:pt>
                <c:pt idx="778">
                  <c:v>-3.8471645306014049E-8</c:v>
                </c:pt>
                <c:pt idx="779">
                  <c:v>-3.7726598307853134E-8</c:v>
                </c:pt>
                <c:pt idx="780">
                  <c:v>-3.6995979988919621E-8</c:v>
                </c:pt>
                <c:pt idx="781">
                  <c:v>-3.6279510921493166E-8</c:v>
                </c:pt>
                <c:pt idx="782">
                  <c:v>-3.5576917089287799E-8</c:v>
                </c:pt>
                <c:pt idx="783">
                  <c:v>-3.4887929782653383E-8</c:v>
                </c:pt>
                <c:pt idx="784">
                  <c:v>-3.421228549580659E-8</c:v>
                </c:pt>
                <c:pt idx="785">
                  <c:v>-3.3549725826052134E-8</c:v>
                </c:pt>
                <c:pt idx="786">
                  <c:v>-3.2899997374955684E-8</c:v>
                </c:pt>
                <c:pt idx="787">
                  <c:v>-3.2262851651430664E-8</c:v>
                </c:pt>
                <c:pt idx="788">
                  <c:v>-3.1638044976701941E-8</c:v>
                </c:pt>
                <c:pt idx="789">
                  <c:v>-3.1025338391109923E-8</c:v>
                </c:pt>
                <c:pt idx="790">
                  <c:v>-3.0424497562719573E-8</c:v>
                </c:pt>
                <c:pt idx="791">
                  <c:v>-2.9835292697699255E-8</c:v>
                </c:pt>
                <c:pt idx="792">
                  <c:v>-2.9257498452435229E-8</c:v>
                </c:pt>
                <c:pt idx="793">
                  <c:v>-2.8690893847348147E-8</c:v>
                </c:pt>
                <c:pt idx="794">
                  <c:v>-2.8135262182378572E-8</c:v>
                </c:pt>
                <c:pt idx="795">
                  <c:v>-2.7590390954109234E-8</c:v>
                </c:pt>
                <c:pt idx="796">
                  <c:v>-2.7056071774492295E-8</c:v>
                </c:pt>
                <c:pt idx="797">
                  <c:v>-2.6532100291150553E-8</c:v>
                </c:pt>
                <c:pt idx="798">
                  <c:v>-2.6018276109222123E-8</c:v>
                </c:pt>
                <c:pt idx="799">
                  <c:v>-2.551440271471865E-8</c:v>
                </c:pt>
                <c:pt idx="800">
                  <c:v>-2.5020287399367813E-8</c:v>
                </c:pt>
                <c:pt idx="801">
                  <c:v>-2.4535741186911312E-8</c:v>
                </c:pt>
                <c:pt idx="802">
                  <c:v>-2.4060578760830193E-8</c:v>
                </c:pt>
                <c:pt idx="803">
                  <c:v>-2.359461839346985E-8</c:v>
                </c:pt>
                <c:pt idx="804">
                  <c:v>-2.3137681876537592E-8</c:v>
                </c:pt>
                <c:pt idx="805">
                  <c:v>-2.2689594452946226E-8</c:v>
                </c:pt>
                <c:pt idx="806">
                  <c:v>-2.225018474997754E-8</c:v>
                </c:pt>
                <c:pt idx="807">
                  <c:v>-2.181928471374017E-8</c:v>
                </c:pt>
                <c:pt idx="808">
                  <c:v>-2.1396729544896754E-8</c:v>
                </c:pt>
                <c:pt idx="809">
                  <c:v>-2.0982357635635818E-8</c:v>
                </c:pt>
                <c:pt idx="810">
                  <c:v>-2.0576010507864241E-8</c:v>
                </c:pt>
                <c:pt idx="811">
                  <c:v>-2.0177532752596735E-8</c:v>
                </c:pt>
                <c:pt idx="812">
                  <c:v>-1.9786771970519075E-8</c:v>
                </c:pt>
                <c:pt idx="813">
                  <c:v>-1.9403578713702425E-8</c:v>
                </c:pt>
                <c:pt idx="814">
                  <c:v>-1.9027806428446405E-8</c:v>
                </c:pt>
                <c:pt idx="815">
                  <c:v>-1.8659311399229083E-8</c:v>
                </c:pt>
                <c:pt idx="816">
                  <c:v>-1.8297952693742438E-8</c:v>
                </c:pt>
                <c:pt idx="817">
                  <c:v>-1.7943592108992256E-8</c:v>
                </c:pt>
                <c:pt idx="818">
                  <c:v>-1.7596094118441892E-8</c:v>
                </c:pt>
                <c:pt idx="819">
                  <c:v>-1.7255325820179623E-8</c:v>
                </c:pt>
                <c:pt idx="820">
                  <c:v>-1.6921156886089825E-8</c:v>
                </c:pt>
                <c:pt idx="821">
                  <c:v>-1.6593459512008486E-8</c:v>
                </c:pt>
                <c:pt idx="822">
                  <c:v>-1.6272108368844027E-8</c:v>
                </c:pt>
                <c:pt idx="823">
                  <c:v>-1.595698055464472E-8</c:v>
                </c:pt>
                <c:pt idx="824">
                  <c:v>-1.5647955547594377E-8</c:v>
                </c:pt>
                <c:pt idx="825">
                  <c:v>-1.5344915159918327E-8</c:v>
                </c:pt>
                <c:pt idx="826">
                  <c:v>-1.5047743492682055E-8</c:v>
                </c:pt>
                <c:pt idx="827">
                  <c:v>-1.4756326891465223E-8</c:v>
                </c:pt>
                <c:pt idx="828">
                  <c:v>-1.4470553902894109E-8</c:v>
                </c:pt>
                <c:pt idx="829">
                  <c:v>-1.4190315232015845E-8</c:v>
                </c:pt>
                <c:pt idx="830">
                  <c:v>-1.3915503700498151E-8</c:v>
                </c:pt>
                <c:pt idx="831">
                  <c:v>-1.3646014205638582E-8</c:v>
                </c:pt>
                <c:pt idx="832">
                  <c:v>-1.3381743680167603E-8</c:v>
                </c:pt>
                <c:pt idx="833">
                  <c:v>-1.3122591052830123E-8</c:v>
                </c:pt>
                <c:pt idx="834">
                  <c:v>-1.2868457209730417E-8</c:v>
                </c:pt>
                <c:pt idx="835">
                  <c:v>-1.261924495642564E-8</c:v>
                </c:pt>
                <c:pt idx="836">
                  <c:v>-1.2374858980753452E-8</c:v>
                </c:pt>
                <c:pt idx="837">
                  <c:v>-1.2135205816379525E-8</c:v>
                </c:pt>
                <c:pt idx="838">
                  <c:v>-1.1900193807050981E-8</c:v>
                </c:pt>
                <c:pt idx="839">
                  <c:v>-1.166973307154213E-8</c:v>
                </c:pt>
                <c:pt idx="840">
                  <c:v>-1.1443735469279045E-8</c:v>
                </c:pt>
                <c:pt idx="841">
                  <c:v>-1.1222114566629871E-8</c:v>
                </c:pt>
                <c:pt idx="842">
                  <c:v>-1.1004785603847964E-8</c:v>
                </c:pt>
                <c:pt idx="843">
                  <c:v>-1.07916654626552E-8</c:v>
                </c:pt>
                <c:pt idx="844">
                  <c:v>-1.0582672634453083E-8</c:v>
                </c:pt>
                <c:pt idx="845">
                  <c:v>-1.0377727189149469E-8</c:v>
                </c:pt>
                <c:pt idx="846">
                  <c:v>-1.0176750744589011E-8</c:v>
                </c:pt>
                <c:pt idx="847">
                  <c:v>-9.9796664365755992E-9</c:v>
                </c:pt>
                <c:pt idx="848">
                  <c:v>-9.7863988894753696E-9</c:v>
                </c:pt>
                <c:pt idx="849">
                  <c:v>-9.5968741873890024E-9</c:v>
                </c:pt>
                <c:pt idx="850">
                  <c:v>-9.4110198458823127E-9</c:v>
                </c:pt>
                <c:pt idx="851">
                  <c:v>-9.2287647842643056E-9</c:v>
                </c:pt>
                <c:pt idx="852">
                  <c:v>-9.0500392984020997E-9</c:v>
                </c:pt>
                <c:pt idx="853">
                  <c:v>-8.8747750340623177E-9</c:v>
                </c:pt>
                <c:pt idx="854">
                  <c:v>-8.7029049607687556E-9</c:v>
                </c:pt>
                <c:pt idx="855">
                  <c:v>-8.534363346166322E-9</c:v>
                </c:pt>
                <c:pt idx="856">
                  <c:v>-8.369085730881456E-9</c:v>
                </c:pt>
                <c:pt idx="857">
                  <c:v>-8.2070089038693936E-9</c:v>
                </c:pt>
                <c:pt idx="858">
                  <c:v>-8.0480708782388697E-9</c:v>
                </c:pt>
                <c:pt idx="859">
                  <c:v>-7.8922108675449961E-9</c:v>
                </c:pt>
                <c:pt idx="860">
                  <c:v>-7.7393692625412592E-9</c:v>
                </c:pt>
                <c:pt idx="861">
                  <c:v>-7.5894876083817377E-9</c:v>
                </c:pt>
                <c:pt idx="862">
                  <c:v>-7.4425085822648305E-9</c:v>
                </c:pt>
                <c:pt idx="863">
                  <c:v>-7.2983759715099328E-9</c:v>
                </c:pt>
                <c:pt idx="864">
                  <c:v>-7.1570346520586866E-9</c:v>
                </c:pt>
                <c:pt idx="865">
                  <c:v>-7.018430567392577E-9</c:v>
                </c:pt>
                <c:pt idx="866">
                  <c:v>-6.8825107078588137E-9</c:v>
                </c:pt>
                <c:pt idx="867">
                  <c:v>-6.7492230903965908E-9</c:v>
                </c:pt>
                <c:pt idx="868">
                  <c:v>-6.6185167386559709E-9</c:v>
                </c:pt>
                <c:pt idx="869">
                  <c:v>-6.4903416635017849E-9</c:v>
                </c:pt>
                <c:pt idx="870">
                  <c:v>-6.3646488438951035E-9</c:v>
                </c:pt>
                <c:pt idx="871">
                  <c:v>-6.2413902081449552E-9</c:v>
                </c:pt>
                <c:pt idx="872">
                  <c:v>-6.1205186155231272E-9</c:v>
                </c:pt>
                <c:pt idx="873">
                  <c:v>-6.0019878382350168E-9</c:v>
                </c:pt>
                <c:pt idx="874">
                  <c:v>-5.8857525437396377E-9</c:v>
                </c:pt>
                <c:pt idx="875">
                  <c:v>-5.7717682774120195E-9</c:v>
                </c:pt>
                <c:pt idx="876">
                  <c:v>-5.6599914455413704E-9</c:v>
                </c:pt>
                <c:pt idx="877">
                  <c:v>-5.5503792986584985E-9</c:v>
                </c:pt>
                <c:pt idx="878">
                  <c:v>-5.4428899151861154E-9</c:v>
                </c:pt>
                <c:pt idx="879">
                  <c:v>-5.3374821854057711E-9</c:v>
                </c:pt>
                <c:pt idx="880">
                  <c:v>-5.2341157957352921E-9</c:v>
                </c:pt>
                <c:pt idx="881">
                  <c:v>-5.1327512133106948E-9</c:v>
                </c:pt>
                <c:pt idx="882">
                  <c:v>-5.0333496708666965E-9</c:v>
                </c:pt>
                <c:pt idx="883">
                  <c:v>-4.9358731519100283E-9</c:v>
                </c:pt>
                <c:pt idx="884">
                  <c:v>-4.8402843761798854E-9</c:v>
                </c:pt>
                <c:pt idx="885">
                  <c:v>-4.7465467853899494E-9</c:v>
                </c:pt>
                <c:pt idx="886">
                  <c:v>-4.654624529246536E-9</c:v>
                </c:pt>
                <c:pt idx="887">
                  <c:v>-4.5644824517375147E-9</c:v>
                </c:pt>
                <c:pt idx="888">
                  <c:v>-4.4760860776867608E-9</c:v>
                </c:pt>
                <c:pt idx="889">
                  <c:v>-4.3894015995689945E-9</c:v>
                </c:pt>
                <c:pt idx="890">
                  <c:v>-4.3043958645799645E-9</c:v>
                </c:pt>
                <c:pt idx="891">
                  <c:v>-4.2210363619570358E-9</c:v>
                </c:pt>
                <c:pt idx="892">
                  <c:v>-4.1392912105453237E-9</c:v>
                </c:pt>
                <c:pt idx="893">
                  <c:v>-4.0591291466046295E-9</c:v>
                </c:pt>
                <c:pt idx="894">
                  <c:v>-3.9805195118525023E-9</c:v>
                </c:pt>
                <c:pt idx="895">
                  <c:v>-3.9034322417388677E-9</c:v>
                </c:pt>
                <c:pt idx="896">
                  <c:v>-3.8278378539477228E-9</c:v>
                </c:pt>
                <c:pt idx="897">
                  <c:v>-3.7537074371215186E-9</c:v>
                </c:pt>
                <c:pt idx="898">
                  <c:v>-3.6810126398038991E-9</c:v>
                </c:pt>
                <c:pt idx="899">
                  <c:v>-3.6097256595965826E-9</c:v>
                </c:pt>
                <c:pt idx="900">
                  <c:v>-3.5398192325262282E-9</c:v>
                </c:pt>
                <c:pt idx="901">
                  <c:v>-3.471266622617228E-9</c:v>
                </c:pt>
                <c:pt idx="902">
                  <c:v>-3.4040416116664328E-9</c:v>
                </c:pt>
                <c:pt idx="903">
                  <c:v>-3.3381184892159012E-9</c:v>
                </c:pt>
                <c:pt idx="904">
                  <c:v>-3.2734720427198388E-9</c:v>
                </c:pt>
                <c:pt idx="905">
                  <c:v>-3.2100775479019658E-9</c:v>
                </c:pt>
                <c:pt idx="906">
                  <c:v>-3.1479107592996235E-9</c:v>
                </c:pt>
                <c:pt idx="907">
                  <c:v>-3.0869479009910072E-9</c:v>
                </c:pt>
                <c:pt idx="908">
                  <c:v>-3.027165657501975E-9</c:v>
                </c:pt>
                <c:pt idx="909">
                  <c:v>-2.9685411648889567E-9</c:v>
                </c:pt>
                <c:pt idx="910">
                  <c:v>-2.9110520019945537E-9</c:v>
                </c:pt>
                <c:pt idx="911">
                  <c:v>-2.8546761818724832E-9</c:v>
                </c:pt>
                <c:pt idx="912">
                  <c:v>-2.7993921433785863E-9</c:v>
                </c:pt>
                <c:pt idx="913">
                  <c:v>-2.7451787429246894E-9</c:v>
                </c:pt>
                <c:pt idx="914">
                  <c:v>-2.6920152463921584E-9</c:v>
                </c:pt>
                <c:pt idx="915">
                  <c:v>-2.6398813212020579E-9</c:v>
                </c:pt>
                <c:pt idx="916">
                  <c:v>-2.5887570285388792E-9</c:v>
                </c:pt>
                <c:pt idx="917">
                  <c:v>-2.5386228157248661E-9</c:v>
                </c:pt>
                <c:pt idx="918">
                  <c:v>-2.4894595087420191E-9</c:v>
                </c:pt>
                <c:pt idx="919">
                  <c:v>-2.4412483048989208E-9</c:v>
                </c:pt>
                <c:pt idx="920">
                  <c:v>-2.3939707656395762E-9</c:v>
                </c:pt>
                <c:pt idx="921">
                  <c:v>-2.3476088094915166E-9</c:v>
                </c:pt>
                <c:pt idx="922">
                  <c:v>-2.3021447051504735E-9</c:v>
                </c:pt>
                <c:pt idx="923">
                  <c:v>-2.2575610646989748E-9</c:v>
                </c:pt>
                <c:pt idx="924">
                  <c:v>-2.2138408369562697E-9</c:v>
                </c:pt>
                <c:pt idx="925">
                  <c:v>-2.1709673009570405E-9</c:v>
                </c:pt>
                <c:pt idx="926">
                  <c:v>-2.1289240595564079E-9</c:v>
                </c:pt>
                <c:pt idx="927">
                  <c:v>-2.08769503315878E-9</c:v>
                </c:pt>
                <c:pt idx="928">
                  <c:v>-2.0472644535681511E-9</c:v>
                </c:pt>
                <c:pt idx="929">
                  <c:v>-2.0076168579574961E-9</c:v>
                </c:pt>
                <c:pt idx="930">
                  <c:v>-1.9687370829549536E-9</c:v>
                </c:pt>
                <c:pt idx="931">
                  <c:v>-1.930610258844538E-9</c:v>
                </c:pt>
                <c:pt idx="932">
                  <c:v>-1.893221803879161E-9</c:v>
                </c:pt>
                <c:pt idx="933">
                  <c:v>-1.8565574187037864E-9</c:v>
                </c:pt>
                <c:pt idx="934">
                  <c:v>-1.8206030808865891E-9</c:v>
                </c:pt>
                <c:pt idx="935">
                  <c:v>-1.7853450395560233E-9</c:v>
                </c:pt>
                <c:pt idx="936">
                  <c:v>-1.7507698101417497E-9</c:v>
                </c:pt>
                <c:pt idx="937">
                  <c:v>-1.7168641692174114E-9</c:v>
                </c:pt>
                <c:pt idx="938">
                  <c:v>-1.6836151494432842E-9</c:v>
                </c:pt>
                <c:pt idx="939">
                  <c:v>-1.6510100346068693E-9</c:v>
                </c:pt>
                <c:pt idx="940">
                  <c:v>-1.6190363547595297E-9</c:v>
                </c:pt>
                <c:pt idx="941">
                  <c:v>-1.5876818814473119E-9</c:v>
                </c:pt>
                <c:pt idx="942">
                  <c:v>-1.5569346230341273E-9</c:v>
                </c:pt>
                <c:pt idx="943">
                  <c:v>-1.5267828201155066E-9</c:v>
                </c:pt>
                <c:pt idx="944">
                  <c:v>-1.4972149410211705E-9</c:v>
                </c:pt>
                <c:pt idx="945">
                  <c:v>-1.4682196774047001E-9</c:v>
                </c:pt>
                <c:pt idx="946">
                  <c:v>-1.4397859399186161E-9</c:v>
                </c:pt>
                <c:pt idx="947">
                  <c:v>-1.4119028539732177E-9</c:v>
                </c:pt>
                <c:pt idx="948">
                  <c:v>-1.3845597555775535E-9</c:v>
                </c:pt>
                <c:pt idx="949">
                  <c:v>-1.357746187260939E-9</c:v>
                </c:pt>
                <c:pt idx="950">
                  <c:v>-1.3314518940734575E-9</c:v>
                </c:pt>
                <c:pt idx="951">
                  <c:v>-1.3056668196639155E-9</c:v>
                </c:pt>
                <c:pt idx="952">
                  <c:v>-1.2803811024337542E-9</c:v>
                </c:pt>
                <c:pt idx="953">
                  <c:v>-1.2555850717654435E-9</c:v>
                </c:pt>
                <c:pt idx="954">
                  <c:v>-1.2312692443239183E-9</c:v>
                </c:pt>
                <c:pt idx="955">
                  <c:v>-1.2074243204296411E-9</c:v>
                </c:pt>
                <c:pt idx="956">
                  <c:v>-1.1840411805019049E-9</c:v>
                </c:pt>
                <c:pt idx="957">
                  <c:v>-1.1611108815710153E-9</c:v>
                </c:pt>
                <c:pt idx="958">
                  <c:v>-1.1386246538580179E-9</c:v>
                </c:pt>
                <c:pt idx="959">
                  <c:v>-1.1165738974206635E-9</c:v>
                </c:pt>
                <c:pt idx="960">
                  <c:v>-1.0949501788643282E-9</c:v>
                </c:pt>
                <c:pt idx="961">
                  <c:v>-1.0737452281166295E-9</c:v>
                </c:pt>
                <c:pt idx="962">
                  <c:v>-1.052950935264506E-9</c:v>
                </c:pt>
                <c:pt idx="963">
                  <c:v>-1.0325593474525515E-9</c:v>
                </c:pt>
                <c:pt idx="964">
                  <c:v>-1.0125626658414146E-9</c:v>
                </c:pt>
                <c:pt idx="965">
                  <c:v>-9.9295324262510371E-10</c:v>
                </c:pt>
                <c:pt idx="966">
                  <c:v>-9.7372357810605527E-10</c:v>
                </c:pt>
                <c:pt idx="967">
                  <c:v>-9.5486631782684555E-10</c:v>
                </c:pt>
                <c:pt idx="968">
                  <c:v>-9.3637424975745105E-10</c:v>
                </c:pt>
                <c:pt idx="969">
                  <c:v>-9.1824030153698101E-10</c:v>
                </c:pt>
                <c:pt idx="970">
                  <c:v>-9.0045753776882569E-10</c:v>
                </c:pt>
                <c:pt idx="971">
                  <c:v>-8.8301915736818839E-10</c:v>
                </c:pt>
                <c:pt idx="972">
                  <c:v>-8.6591849096098466E-10</c:v>
                </c:pt>
                <c:pt idx="973">
                  <c:v>-8.4914899833311557E-10</c:v>
                </c:pt>
                <c:pt idx="974">
                  <c:v>-8.3270426592913786E-10</c:v>
                </c:pt>
                <c:pt idx="975">
                  <c:v>-8.1657800439937577E-10</c:v>
                </c:pt>
                <c:pt idx="976">
                  <c:v>-8.0076404619453551E-10</c:v>
                </c:pt>
                <c:pt idx="977">
                  <c:v>-7.85256343206903E-10</c:v>
                </c:pt>
                <c:pt idx="978">
                  <c:v>-7.7004896445722237E-10</c:v>
                </c:pt>
                <c:pt idx="979">
                  <c:v>-7.5513609382637052E-10</c:v>
                </c:pt>
                <c:pt idx="980">
                  <c:v>-7.4051202783096059E-10</c:v>
                </c:pt>
                <c:pt idx="981">
                  <c:v>-7.2617117344202336E-10</c:v>
                </c:pt>
                <c:pt idx="982">
                  <c:v>-7.1210804594593233E-10</c:v>
                </c:pt>
                <c:pt idx="983">
                  <c:v>-6.9831726684675417E-10</c:v>
                </c:pt>
                <c:pt idx="984">
                  <c:v>-6.8479356180922309E-10</c:v>
                </c:pt>
                <c:pt idx="985">
                  <c:v>-6.715317586415512E-10</c:v>
                </c:pt>
                <c:pt idx="986">
                  <c:v>-6.5852678531730457E-10</c:v>
                </c:pt>
                <c:pt idx="987">
                  <c:v>-6.4577366803558744E-10</c:v>
                </c:pt>
                <c:pt idx="988">
                  <c:v>-6.3326752931879369E-10</c:v>
                </c:pt>
                <c:pt idx="989">
                  <c:v>-6.2100358614719681E-10</c:v>
                </c:pt>
                <c:pt idx="990">
                  <c:v>-6.0897714812966639E-10</c:v>
                </c:pt>
                <c:pt idx="991">
                  <c:v>-5.9718361570981027E-10</c:v>
                </c:pt>
                <c:pt idx="992">
                  <c:v>-5.856184784068569E-10</c:v>
                </c:pt>
                <c:pt idx="993">
                  <c:v>-5.7427731309060518E-10</c:v>
                </c:pt>
                <c:pt idx="994">
                  <c:v>-5.6315578228978138E-10</c:v>
                </c:pt>
                <c:pt idx="995">
                  <c:v>-5.5224963253315733E-10</c:v>
                </c:pt>
                <c:pt idx="996">
                  <c:v>-5.4155469272279409E-10</c:v>
                </c:pt>
                <c:pt idx="997">
                  <c:v>-5.310668725387901E-10</c:v>
                </c:pt>
                <c:pt idx="998">
                  <c:v>-5.2078216087492283E-10</c:v>
                </c:pt>
                <c:pt idx="999">
                  <c:v>-5.1069662430458612E-10</c:v>
                </c:pt>
                <c:pt idx="1000">
                  <c:v>-5.0080640557643649E-10</c:v>
                </c:pt>
                <c:pt idx="1001">
                  <c:v>-4.9110772213917276E-10</c:v>
                </c:pt>
                <c:pt idx="1002">
                  <c:v>-4.815968646948853E-10</c:v>
                </c:pt>
                <c:pt idx="1003">
                  <c:v>-4.7227019578042082E-10</c:v>
                </c:pt>
                <c:pt idx="1004">
                  <c:v>-4.6312414837622127E-10</c:v>
                </c:pt>
                <c:pt idx="1005">
                  <c:v>-4.5415522454210351E-10</c:v>
                </c:pt>
                <c:pt idx="1006">
                  <c:v>-4.4535999407945916E-10</c:v>
                </c:pt>
                <c:pt idx="1007">
                  <c:v>-4.3673509321936206E-10</c:v>
                </c:pt>
                <c:pt idx="1008">
                  <c:v>-4.2827722333608245E-10</c:v>
                </c:pt>
                <c:pt idx="1009">
                  <c:v>-4.1998314968551488E-10</c:v>
                </c:pt>
                <c:pt idx="1010">
                  <c:v>-4.1184970016803847E-10</c:v>
                </c:pt>
                <c:pt idx="1011">
                  <c:v>-4.0387376411533529E-10</c:v>
                </c:pt>
                <c:pt idx="1012">
                  <c:v>-3.9605229110070366E-10</c:v>
                </c:pt>
                <c:pt idx="1013">
                  <c:v>-3.8838228977241095E-10</c:v>
                </c:pt>
                <c:pt idx="1014">
                  <c:v>-3.8086082670963997E-10</c:v>
                </c:pt>
                <c:pt idx="1015">
                  <c:v>-3.7348502530059111E-10</c:v>
                </c:pt>
                <c:pt idx="1016">
                  <c:v>-3.6625206464231133E-10</c:v>
                </c:pt>
                <c:pt idx="1017">
                  <c:v>-3.5915917846182916E-10</c:v>
                </c:pt>
                <c:pt idx="1018">
                  <c:v>-3.522036540581834E-10</c:v>
                </c:pt>
                <c:pt idx="1019">
                  <c:v>-3.4538283126494035E-10</c:v>
                </c:pt>
                <c:pt idx="1020">
                  <c:v>-3.3869410143280308E-10</c:v>
                </c:pt>
                <c:pt idx="1021">
                  <c:v>-3.3213490643192383E-10</c:v>
                </c:pt>
                <c:pt idx="1022">
                  <c:v>-3.257027376735376E-10</c:v>
                </c:pt>
                <c:pt idx="1023">
                  <c:v>-3.1939513515054299E-10</c:v>
                </c:pt>
                <c:pt idx="1024">
                  <c:v>-3.1320968649666311E-10</c:v>
                </c:pt>
                <c:pt idx="1025">
                  <c:v>-3.0714402606382719E-10</c:v>
                </c:pt>
                <c:pt idx="1026">
                  <c:v>-3.0119583401741956E-10</c:v>
                </c:pt>
                <c:pt idx="1027">
                  <c:v>-2.9536283544905016E-10</c:v>
                </c:pt>
                <c:pt idx="1028">
                  <c:v>-2.8964279950650721E-10</c:v>
                </c:pt>
                <c:pt idx="1029">
                  <c:v>-2.8403353854055955E-10</c:v>
                </c:pt>
                <c:pt idx="1030">
                  <c:v>-2.7853290726828184E-10</c:v>
                </c:pt>
                <c:pt idx="1031">
                  <c:v>-2.7313880195258318E-10</c:v>
                </c:pt>
                <c:pt idx="1032">
                  <c:v>-2.6784915959762481E-10</c:v>
                </c:pt>
                <c:pt idx="1033">
                  <c:v>-2.6266195715981973E-10</c:v>
                </c:pt>
                <c:pt idx="1034">
                  <c:v>-2.5757521077411203E-10</c:v>
                </c:pt>
                <c:pt idx="1035">
                  <c:v>-2.5258697499524017E-10</c:v>
                </c:pt>
                <c:pt idx="1036">
                  <c:v>-2.476953420536943E-10</c:v>
                </c:pt>
                <c:pt idx="1037">
                  <c:v>-2.4289844112608252E-10</c:v>
                </c:pt>
                <c:pt idx="1038">
                  <c:v>-2.3819443761962748E-10</c:v>
                </c:pt>
                <c:pt idx="1039">
                  <c:v>-2.3358153247051948E-10</c:v>
                </c:pt>
                <c:pt idx="1040">
                  <c:v>-2.2905796145585772E-10</c:v>
                </c:pt>
                <c:pt idx="1041">
                  <c:v>-2.2462199451891676E-10</c:v>
                </c:pt>
                <c:pt idx="1042">
                  <c:v>-2.2027193510747965E-10</c:v>
                </c:pt>
                <c:pt idx="1043">
                  <c:v>-2.160061195249853E-10</c:v>
                </c:pt>
                <c:pt idx="1044">
                  <c:v>-2.1182291629424141E-10</c:v>
                </c:pt>
                <c:pt idx="1045">
                  <c:v>-2.077207255334599E-10</c:v>
                </c:pt>
                <c:pt idx="1046">
                  <c:v>-2.0369797834437609E-10</c:v>
                </c:pt>
                <c:pt idx="1047">
                  <c:v>-1.9975313621221774E-10</c:v>
                </c:pt>
                <c:pt idx="1048">
                  <c:v>-1.9588469041729422E-10</c:v>
                </c:pt>
                <c:pt idx="1049">
                  <c:v>-1.9209116145798105E-10</c:v>
                </c:pt>
                <c:pt idx="1050">
                  <c:v>-1.8837109848487889E-10</c:v>
                </c:pt>
                <c:pt idx="1051">
                  <c:v>-1.8472307874593081E-10</c:v>
                </c:pt>
                <c:pt idx="1052">
                  <c:v>-1.8114570704228537E-10</c:v>
                </c:pt>
                <c:pt idx="1053">
                  <c:v>-1.7763761519469758E-10</c:v>
                </c:pt>
                <c:pt idx="1054">
                  <c:v>-1.7419746152026363E-10</c:v>
                </c:pt>
                <c:pt idx="1055">
                  <c:v>-1.7082393031928918E-10</c:v>
                </c:pt>
                <c:pt idx="1056">
                  <c:v>-1.6751573137209516E-10</c:v>
                </c:pt>
                <c:pt idx="1057">
                  <c:v>-1.6427159944556832E-10</c:v>
                </c:pt>
                <c:pt idx="1058">
                  <c:v>-1.6109029380926814E-10</c:v>
                </c:pt>
                <c:pt idx="1059">
                  <c:v>-1.5797059776090471E-10</c:v>
                </c:pt>
                <c:pt idx="1060">
                  <c:v>-1.549113181610065E-10</c:v>
                </c:pt>
                <c:pt idx="1061">
                  <c:v>-1.5191128497659961E-10</c:v>
                </c:pt>
                <c:pt idx="1062">
                  <c:v>-1.4896935083372426E-10</c:v>
                </c:pt>
                <c:pt idx="1063">
                  <c:v>-1.4608439057861735E-10</c:v>
                </c:pt>
                <c:pt idx="1064">
                  <c:v>-1.4325530084739314E-10</c:v>
                </c:pt>
                <c:pt idx="1065">
                  <c:v>-1.4048099964405761E-10</c:v>
                </c:pt>
                <c:pt idx="1066">
                  <c:v>-1.3776042592669505E-10</c:v>
                </c:pt>
                <c:pt idx="1067">
                  <c:v>-1.3509253920166849E-10</c:v>
                </c:pt>
                <c:pt idx="1068">
                  <c:v>-1.3247631912567915E-10</c:v>
                </c:pt>
                <c:pt idx="1069">
                  <c:v>-1.2991076511553223E-10</c:v>
                </c:pt>
                <c:pt idx="1070">
                  <c:v>-1.2739489596546009E-10</c:v>
                </c:pt>
                <c:pt idx="1071">
                  <c:v>-1.2492774947185646E-10</c:v>
                </c:pt>
                <c:pt idx="1072">
                  <c:v>-1.2250838206527803E-10</c:v>
                </c:pt>
                <c:pt idx="1073">
                  <c:v>-1.201358684495728E-10</c:v>
                </c:pt>
                <c:pt idx="1074">
                  <c:v>-1.1780930124799708E-10</c:v>
                </c:pt>
                <c:pt idx="1075">
                  <c:v>-1.1552779065618581E-10</c:v>
                </c:pt>
                <c:pt idx="1076">
                  <c:v>-1.1329046410184363E-10</c:v>
                </c:pt>
                <c:pt idx="1077">
                  <c:v>-1.1109646591102622E-10</c:v>
                </c:pt>
                <c:pt idx="1078">
                  <c:v>-1.0894495698088464E-10</c:v>
                </c:pt>
                <c:pt idx="1079">
                  <c:v>-1.0683511445874732E-10</c:v>
                </c:pt>
                <c:pt idx="1080">
                  <c:v>-1.047661314274169E-10</c:v>
                </c:pt>
                <c:pt idx="1081">
                  <c:v>-1.0273721659656177E-10</c:v>
                </c:pt>
                <c:pt idx="1082">
                  <c:v>-1.0074759400008408E-10</c:v>
                </c:pt>
                <c:pt idx="1083">
                  <c:v>-9.8796502699348606E-11</c:v>
                </c:pt>
                <c:pt idx="1084">
                  <c:v>-9.6883196492158909E-11</c:v>
                </c:pt>
                <c:pt idx="1085">
                  <c:v>-9.5006943627369516E-11</c:v>
                </c:pt>
                <c:pt idx="1086">
                  <c:v>-9.3167026525024901E-11</c:v>
                </c:pt>
                <c:pt idx="1087">
                  <c:v>-9.1362741501918391E-11</c:v>
                </c:pt>
                <c:pt idx="1088">
                  <c:v>-8.9593398502465843E-11</c:v>
                </c:pt>
                <c:pt idx="1089">
                  <c:v>-8.7858320834791301E-11</c:v>
                </c:pt>
                <c:pt idx="1090">
                  <c:v>-8.6156844911923667E-11</c:v>
                </c:pt>
                <c:pt idx="1091">
                  <c:v>-8.4488319998005328E-11</c:v>
                </c:pt>
                <c:pt idx="1092">
                  <c:v>-8.2852107959415849E-11</c:v>
                </c:pt>
                <c:pt idx="1093">
                  <c:v>-8.1247583020715302E-11</c:v>
                </c:pt>
                <c:pt idx="1094">
                  <c:v>-7.9674131525314148E-11</c:v>
                </c:pt>
                <c:pt idx="1095">
                  <c:v>-7.8131151700777946E-11</c:v>
                </c:pt>
                <c:pt idx="1096">
                  <c:v>-7.6618053428677237E-11</c:v>
                </c:pt>
                <c:pt idx="1097">
                  <c:v>-7.5134258018894517E-11</c:v>
                </c:pt>
                <c:pt idx="1098">
                  <c:v>-7.3679197988302051E-11</c:v>
                </c:pt>
                <c:pt idx="1099">
                  <c:v>-7.2252316843725803E-11</c:v>
                </c:pt>
                <c:pt idx="1100">
                  <c:v>-7.0853068869112537E-11</c:v>
                </c:pt>
                <c:pt idx="1101">
                  <c:v>-6.9480918916818675E-11</c:v>
                </c:pt>
                <c:pt idx="1102">
                  <c:v>-6.8135342202941031E-11</c:v>
                </c:pt>
                <c:pt idx="1103">
                  <c:v>-6.6815824106611278E-11</c:v>
                </c:pt>
                <c:pt idx="1104">
                  <c:v>-6.5521859973177258E-11</c:v>
                </c:pt>
                <c:pt idx="1105">
                  <c:v>-6.425295492119589E-11</c:v>
                </c:pt>
                <c:pt idx="1106">
                  <c:v>-6.3008623653163923E-11</c:v>
                </c:pt>
                <c:pt idx="1107">
                  <c:v>-6.1788390269914089E-11</c:v>
                </c:pt>
                <c:pt idx="1108">
                  <c:v>-6.0591788088605641E-11</c:v>
                </c:pt>
                <c:pt idx="1109">
                  <c:v>-5.9418359464239806E-11</c:v>
                </c:pt>
                <c:pt idx="1110">
                  <c:v>-5.8267655614631688E-11</c:v>
                </c:pt>
                <c:pt idx="1111">
                  <c:v>-5.7139236448771869E-11</c:v>
                </c:pt>
                <c:pt idx="1112">
                  <c:v>-5.6032670398511911E-11</c:v>
                </c:pt>
                <c:pt idx="1113">
                  <c:v>-5.4947534253509545E-11</c:v>
                </c:pt>
                <c:pt idx="1114">
                  <c:v>-5.3883412999370236E-11</c:v>
                </c:pt>
                <c:pt idx="1115">
                  <c:v>-5.2839899658923405E-11</c:v>
                </c:pt>
                <c:pt idx="1116">
                  <c:v>-5.1816595136572476E-11</c:v>
                </c:pt>
                <c:pt idx="1117">
                  <c:v>-5.0813108065659252E-11</c:v>
                </c:pt>
                <c:pt idx="1118">
                  <c:v>-4.9829054658784276E-11</c:v>
                </c:pt>
                <c:pt idx="1119">
                  <c:v>-4.8864058561025896E-11</c:v>
                </c:pt>
                <c:pt idx="1120">
                  <c:v>-4.7917750706001917E-11</c:v>
                </c:pt>
                <c:pt idx="1121">
                  <c:v>-4.6989769174718763E-11</c:v>
                </c:pt>
                <c:pt idx="1122">
                  <c:v>-4.6079759057154213E-11</c:v>
                </c:pt>
                <c:pt idx="1123">
                  <c:v>-4.5187372316520735E-11</c:v>
                </c:pt>
                <c:pt idx="1124">
                  <c:v>-4.4312267656157483E-11</c:v>
                </c:pt>
                <c:pt idx="1125">
                  <c:v>-4.345411038900013E-11</c:v>
                </c:pt>
                <c:pt idx="1126">
                  <c:v>-4.2612572309578536E-11</c:v>
                </c:pt>
                <c:pt idx="1127">
                  <c:v>-4.1787331568493339E-11</c:v>
                </c:pt>
                <c:pt idx="1128">
                  <c:v>-4.0978072549323428E-11</c:v>
                </c:pt>
                <c:pt idx="1129">
                  <c:v>-4.0184485747917279E-11</c:v>
                </c:pt>
                <c:pt idx="1130">
                  <c:v>-3.9406267654021906E-11</c:v>
                </c:pt>
                <c:pt idx="1131">
                  <c:v>-3.8643120635204251E-11</c:v>
                </c:pt>
                <c:pt idx="1132">
                  <c:v>-3.7894752823020515E-11</c:v>
                </c:pt>
                <c:pt idx="1133">
                  <c:v>-3.7160878001389987E-11</c:v>
                </c:pt>
                <c:pt idx="1134">
                  <c:v>-3.6441215497130646E-11</c:v>
                </c:pt>
                <c:pt idx="1135">
                  <c:v>-3.5735490072614611E-11</c:v>
                </c:pt>
                <c:pt idx="1136">
                  <c:v>-3.5043431820502518E-11</c:v>
                </c:pt>
                <c:pt idx="1137">
                  <c:v>-3.4364776060516407E-11</c:v>
                </c:pt>
                <c:pt idx="1138">
                  <c:v>-3.3699263238211788E-11</c:v>
                </c:pt>
                <c:pt idx="1139">
                  <c:v>-3.3046638825710037E-11</c:v>
                </c:pt>
                <c:pt idx="1140">
                  <c:v>-3.2406653224353284E-11</c:v>
                </c:pt>
                <c:pt idx="1141">
                  <c:v>-3.1779061669244446E-11</c:v>
                </c:pt>
                <c:pt idx="1142">
                  <c:v>-3.1163624135635975E-11</c:v>
                </c:pt>
                <c:pt idx="1143">
                  <c:v>-3.0560105247131515E-11</c:v>
                </c:pt>
                <c:pt idx="1144">
                  <c:v>-2.9968274185665283E-11</c:v>
                </c:pt>
                <c:pt idx="1145">
                  <c:v>-2.9387904603224848E-11</c:v>
                </c:pt>
                <c:pt idx="1146">
                  <c:v>-2.881877453528349E-11</c:v>
                </c:pt>
                <c:pt idx="1147">
                  <c:v>-2.8260666315909024E-11</c:v>
                </c:pt>
                <c:pt idx="1148">
                  <c:v>-2.7713366494516641E-11</c:v>
                </c:pt>
                <c:pt idx="1149">
                  <c:v>-2.7176665754233946E-11</c:v>
                </c:pt>
                <c:pt idx="1150">
                  <c:v>-2.6650358831846922E-11</c:v>
                </c:pt>
                <c:pt idx="1151">
                  <c:v>-2.6134244439296248E-11</c:v>
                </c:pt>
                <c:pt idx="1152">
                  <c:v>-2.5628125186693918E-11</c:v>
                </c:pt>
                <c:pt idx="1153">
                  <c:v>-2.5131807506830749E-11</c:v>
                </c:pt>
                <c:pt idx="1154">
                  <c:v>-2.4645101581145862E-11</c:v>
                </c:pt>
                <c:pt idx="1155">
                  <c:v>-2.416782126712987E-11</c:v>
                </c:pt>
                <c:pt idx="1156">
                  <c:v>-2.3699784027133971E-11</c:v>
                </c:pt>
                <c:pt idx="1157">
                  <c:v>-2.3240810858557736E-11</c:v>
                </c:pt>
                <c:pt idx="1158">
                  <c:v>-2.2790726225388902E-11</c:v>
                </c:pt>
                <c:pt idx="1159">
                  <c:v>-2.2349357991068954E-11</c:v>
                </c:pt>
                <c:pt idx="1160">
                  <c:v>-2.1916537352658859E-11</c:v>
                </c:pt>
                <c:pt idx="1161">
                  <c:v>-2.1492098776279744E-11</c:v>
                </c:pt>
                <c:pt idx="1162">
                  <c:v>-2.1075879933803844E-11</c:v>
                </c:pt>
                <c:pt idx="1163">
                  <c:v>-2.0667721640771501E-11</c:v>
                </c:pt>
                <c:pt idx="1164">
                  <c:v>-2.0267467795510465E-11</c:v>
                </c:pt>
                <c:pt idx="1165">
                  <c:v>-1.9874965319434226E-11</c:v>
                </c:pt>
                <c:pt idx="1166">
                  <c:v>-1.9490064098496532E-11</c:v>
                </c:pt>
                <c:pt idx="1167">
                  <c:v>-1.9112616925779715E-11</c:v>
                </c:pt>
                <c:pt idx="1168">
                  <c:v>-1.8742479445194846E-11</c:v>
                </c:pt>
                <c:pt idx="1169">
                  <c:v>-1.8379510096272204E-11</c:v>
                </c:pt>
                <c:pt idx="1170">
                  <c:v>-1.8023570060020951E-11</c:v>
                </c:pt>
                <c:pt idx="1171">
                  <c:v>-1.767452320583728E-11</c:v>
                </c:pt>
                <c:pt idx="1172">
                  <c:v>-1.7332236039440755E-11</c:v>
                </c:pt>
                <c:pt idx="1173">
                  <c:v>-1.6996577651818928E-11</c:v>
                </c:pt>
                <c:pt idx="1174">
                  <c:v>-1.6667419669160693E-11</c:v>
                </c:pt>
                <c:pt idx="1175">
                  <c:v>-1.6344636203759232E-11</c:v>
                </c:pt>
                <c:pt idx="1176">
                  <c:v>-1.6028103805865799E-11</c:v>
                </c:pt>
                <c:pt idx="1177">
                  <c:v>-1.5717701416475899E-11</c:v>
                </c:pt>
                <c:pt idx="1178">
                  <c:v>-1.541331032102981E-11</c:v>
                </c:pt>
                <c:pt idx="1179">
                  <c:v>-1.5114814104009755E-11</c:v>
                </c:pt>
                <c:pt idx="1180">
                  <c:v>-1.4822098604416359E-11</c:v>
                </c:pt>
                <c:pt idx="1181">
                  <c:v>-1.4535051872107338E-11</c:v>
                </c:pt>
                <c:pt idx="1182">
                  <c:v>-1.4253564124981746E-11</c:v>
                </c:pt>
                <c:pt idx="1183">
                  <c:v>-1.3977527706993404E-11</c:v>
                </c:pt>
                <c:pt idx="1184">
                  <c:v>-1.3706837046977432E-11</c:v>
                </c:pt>
                <c:pt idx="1185">
                  <c:v>-1.3441388618274172E-11</c:v>
                </c:pt>
                <c:pt idx="1186">
                  <c:v>-1.3181080899135017E-11</c:v>
                </c:pt>
                <c:pt idx="1187">
                  <c:v>-1.2925814333895042E-11</c:v>
                </c:pt>
                <c:pt idx="1188">
                  <c:v>-1.267549129489757E-11</c:v>
                </c:pt>
                <c:pt idx="1189">
                  <c:v>-1.24300160451561E-11</c:v>
                </c:pt>
                <c:pt idx="1190">
                  <c:v>-1.2189294701739341E-11</c:v>
                </c:pt>
                <c:pt idx="1191">
                  <c:v>-1.1953235199865332E-11</c:v>
                </c:pt>
                <c:pt idx="1192">
                  <c:v>-1.1721747257690923E-11</c:v>
                </c:pt>
                <c:pt idx="1193">
                  <c:v>-1.1494742341783138E-11</c:v>
                </c:pt>
                <c:pt idx="1194">
                  <c:v>-1.1272133633259238E-11</c:v>
                </c:pt>
                <c:pt idx="1195">
                  <c:v>-1.1053835994582512E-11</c:v>
                </c:pt>
                <c:pt idx="1196">
                  <c:v>-1.0839765937001101E-11</c:v>
                </c:pt>
                <c:pt idx="1197">
                  <c:v>-1.0629841588617417E-11</c:v>
                </c:pt>
                <c:pt idx="1198">
                  <c:v>-1.0423982663075925E-11</c:v>
                </c:pt>
                <c:pt idx="1199">
                  <c:v>-1.022211042885733E-11</c:v>
                </c:pt>
                <c:pt idx="1200">
                  <c:v>-1.0024147679167403E-11</c:v>
                </c:pt>
                <c:pt idx="1201">
                  <c:v>-9.830018702408961E-12</c:v>
                </c:pt>
                <c:pt idx="1202">
                  <c:v>-9.639649253225676E-12</c:v>
                </c:pt>
                <c:pt idx="1203">
                  <c:v>-9.4529665241066638E-12</c:v>
                </c:pt>
                <c:pt idx="1204">
                  <c:v>-9.2698991175409762E-12</c:v>
                </c:pt>
                <c:pt idx="1205">
                  <c:v>-9.0903770187113543E-12</c:v>
                </c:pt>
                <c:pt idx="1206">
                  <c:v>-8.9143315687168008E-12</c:v>
                </c:pt>
                <c:pt idx="1207">
                  <c:v>-8.7416954383137216E-12</c:v>
                </c:pt>
                <c:pt idx="1208">
                  <c:v>-8.5724026021656073E-12</c:v>
                </c:pt>
                <c:pt idx="1209">
                  <c:v>-8.4063883135913957E-12</c:v>
                </c:pt>
                <c:pt idx="1210">
                  <c:v>-8.2435890798028565E-12</c:v>
                </c:pt>
                <c:pt idx="1211">
                  <c:v>-8.0839426376215385E-12</c:v>
                </c:pt>
                <c:pt idx="1212">
                  <c:v>-7.9273879296659827E-12</c:v>
                </c:pt>
                <c:pt idx="1213">
                  <c:v>-7.7738650810001002E-12</c:v>
                </c:pt>
                <c:pt idx="1214">
                  <c:v>-7.623315376233771E-12</c:v>
                </c:pt>
                <c:pt idx="1215">
                  <c:v>-7.4756812370669304E-12</c:v>
                </c:pt>
                <c:pt idx="1216">
                  <c:v>-7.3309062002685269E-12</c:v>
                </c:pt>
                <c:pt idx="1217">
                  <c:v>-7.1889348960819497E-12</c:v>
                </c:pt>
                <c:pt idx="1218">
                  <c:v>-7.0497130270486558E-12</c:v>
                </c:pt>
                <c:pt idx="1219">
                  <c:v>-6.9131873472419028E-12</c:v>
                </c:pt>
                <c:pt idx="1220">
                  <c:v>-6.7793056419026462E-12</c:v>
                </c:pt>
                <c:pt idx="1221">
                  <c:v>-6.6480167074698084E-12</c:v>
                </c:pt>
                <c:pt idx="1222">
                  <c:v>-6.5192703319972817E-12</c:v>
                </c:pt>
                <c:pt idx="1223">
                  <c:v>-6.3930172759501843E-12</c:v>
                </c:pt>
                <c:pt idx="1224">
                  <c:v>-6.2692092533730136E-12</c:v>
                </c:pt>
                <c:pt idx="1225">
                  <c:v>-6.147798913422501E-12</c:v>
                </c:pt>
                <c:pt idx="1226">
                  <c:v>-6.0287398222581042E-12</c:v>
                </c:pt>
                <c:pt idx="1227">
                  <c:v>-5.9119864452832111E-12</c:v>
                </c:pt>
                <c:pt idx="1228">
                  <c:v>-5.7974941297302611E-12</c:v>
                </c:pt>
                <c:pt idx="1229">
                  <c:v>-5.6852190875831278E-12</c:v>
                </c:pt>
                <c:pt idx="1230">
                  <c:v>-5.5751183788302272E-12</c:v>
                </c:pt>
                <c:pt idx="1231">
                  <c:v>-5.467149895041949E-12</c:v>
                </c:pt>
                <c:pt idx="1232">
                  <c:v>-5.3612723432661286E-12</c:v>
                </c:pt>
                <c:pt idx="1233">
                  <c:v>-5.2574452302354039E-12</c:v>
                </c:pt>
                <c:pt idx="1234">
                  <c:v>-5.1556288468804128E-12</c:v>
                </c:pt>
                <c:pt idx="1235">
                  <c:v>-5.05578425314291E-12</c:v>
                </c:pt>
                <c:pt idx="1236">
                  <c:v>-4.9578732630829955E-12</c:v>
                </c:pt>
                <c:pt idx="1237">
                  <c:v>-4.8618584302747587E-12</c:v>
                </c:pt>
                <c:pt idx="1238">
                  <c:v>-4.7677030334847507E-12</c:v>
                </c:pt>
                <c:pt idx="1239">
                  <c:v>-4.6753710626278139E-12</c:v>
                </c:pt>
                <c:pt idx="1240">
                  <c:v>-4.5848272049948873E-12</c:v>
                </c:pt>
                <c:pt idx="1241">
                  <c:v>-4.4960368317475284E-12</c:v>
                </c:pt>
                <c:pt idx="1242">
                  <c:v>-4.4089659846739839E-12</c:v>
                </c:pt>
                <c:pt idx="1243">
                  <c:v>-4.3235813632017448E-12</c:v>
                </c:pt>
                <c:pt idx="1244">
                  <c:v>-4.239850311661617E-12</c:v>
                </c:pt>
                <c:pt idx="1245">
                  <c:v>-4.1577408067984372E-12</c:v>
                </c:pt>
                <c:pt idx="1246">
                  <c:v>-4.0772214455236603E-12</c:v>
                </c:pt>
                <c:pt idx="1247">
                  <c:v>-3.9982614329051288E-12</c:v>
                </c:pt>
                <c:pt idx="1248">
                  <c:v>-3.9208305703894357E-12</c:v>
                </c:pt>
                <c:pt idx="1249">
                  <c:v>-3.844899244252375E-12</c:v>
                </c:pt>
                <c:pt idx="1250">
                  <c:v>-3.770438414273061E-12</c:v>
                </c:pt>
                <c:pt idx="1251">
                  <c:v>-3.6974196026273865E-12</c:v>
                </c:pt>
                <c:pt idx="1252">
                  <c:v>-3.6258148829965725E-12</c:v>
                </c:pt>
                <c:pt idx="1253">
                  <c:v>-3.5555968698866422E-12</c:v>
                </c:pt>
                <c:pt idx="1254">
                  <c:v>-3.4867387081547372E-12</c:v>
                </c:pt>
                <c:pt idx="1255">
                  <c:v>-3.4192140627382654E-12</c:v>
                </c:pt>
                <c:pt idx="1256">
                  <c:v>-3.3529971085829588E-12</c:v>
                </c:pt>
                <c:pt idx="1257">
                  <c:v>-3.2880625207659838E-12</c:v>
                </c:pt>
                <c:pt idx="1258">
                  <c:v>-3.22438546481033E-12</c:v>
                </c:pt>
                <c:pt idx="1259">
                  <c:v>-3.1619415871867702E-12</c:v>
                </c:pt>
                <c:pt idx="1260">
                  <c:v>-3.1007070059997626E-12</c:v>
                </c:pt>
                <c:pt idx="1261">
                  <c:v>-3.0406583018537298E-12</c:v>
                </c:pt>
                <c:pt idx="1262">
                  <c:v>-2.9817725088962228E-12</c:v>
                </c:pt>
                <c:pt idx="1263">
                  <c:v>-2.9240271060345451E-12</c:v>
                </c:pt>
                <c:pt idx="1264">
                  <c:v>-2.8674000083224751E-12</c:v>
                </c:pt>
                <c:pt idx="1265">
                  <c:v>-2.8118695585137964E-12</c:v>
                </c:pt>
                <c:pt idx="1266">
                  <c:v>-2.7574145187794025E-12</c:v>
                </c:pt>
                <c:pt idx="1267">
                  <c:v>-2.7040140625848089E-12</c:v>
                </c:pt>
                <c:pt idx="1268">
                  <c:v>-2.6516477667249674E-12</c:v>
                </c:pt>
                <c:pt idx="1269">
                  <c:v>-2.6002956035133338E-12</c:v>
                </c:pt>
                <c:pt idx="1270">
                  <c:v>-2.5499379331222043E-12</c:v>
                </c:pt>
                <c:pt idx="1271">
                  <c:v>-2.5005554960713903E-12</c:v>
                </c:pt>
                <c:pt idx="1272">
                  <c:v>-2.4521294058623567E-12</c:v>
                </c:pt>
                <c:pt idx="1273">
                  <c:v>-2.4046411417550106E-12</c:v>
                </c:pt>
                <c:pt idx="1274">
                  <c:v>-2.3580725416843736E-12</c:v>
                </c:pt>
                <c:pt idx="1275">
                  <c:v>-2.3124057953144332E-12</c:v>
                </c:pt>
                <c:pt idx="1276">
                  <c:v>-2.2676234372265117E-12</c:v>
                </c:pt>
                <c:pt idx="1277">
                  <c:v>-2.2237083402395522E-12</c:v>
                </c:pt>
                <c:pt idx="1278">
                  <c:v>-2.1806437088597627E-12</c:v>
                </c:pt>
                <c:pt idx="1279">
                  <c:v>-2.1384130728571177E-12</c:v>
                </c:pt>
                <c:pt idx="1280">
                  <c:v>-2.0970002809662557E-12</c:v>
                </c:pt>
                <c:pt idx="1281">
                  <c:v>-2.0563894947093681E-12</c:v>
                </c:pt>
                <c:pt idx="1282">
                  <c:v>-2.0165651823387135E-12</c:v>
                </c:pt>
                <c:pt idx="1283">
                  <c:v>-1.9775121128964414E-12</c:v>
                </c:pt>
                <c:pt idx="1284">
                  <c:v>-1.9392153503894575E-12</c:v>
                </c:pt>
                <c:pt idx="1285">
                  <c:v>-1.9016602480770946E-12</c:v>
                </c:pt>
                <c:pt idx="1286">
                  <c:v>-1.8648324428694132E-12</c:v>
                </c:pt>
                <c:pt idx="1287">
                  <c:v>-1.828717849833983E-12</c:v>
                </c:pt>
                <c:pt idx="1288">
                  <c:v>-1.793302656809048E-12</c:v>
                </c:pt>
                <c:pt idx="1289">
                  <c:v>-1.7585733191210133E-12</c:v>
                </c:pt>
                <c:pt idx="1290">
                  <c:v>-1.7245165544042335E-12</c:v>
                </c:pt>
                <c:pt idx="1291">
                  <c:v>-1.6911193375211226E-12</c:v>
                </c:pt>
                <c:pt idx="1292">
                  <c:v>-1.6583688955806407E-12</c:v>
                </c:pt>
                <c:pt idx="1293">
                  <c:v>-1.6262527030532541E-12</c:v>
                </c:pt>
                <c:pt idx="1294">
                  <c:v>-1.5947584769804995E-12</c:v>
                </c:pt>
                <c:pt idx="1295">
                  <c:v>-1.5638741722773201E-12</c:v>
                </c:pt>
                <c:pt idx="1296">
                  <c:v>-1.5335879771253782E-12</c:v>
                </c:pt>
                <c:pt idx="1297">
                  <c:v>-1.50388830845558E-12</c:v>
                </c:pt>
                <c:pt idx="1298">
                  <c:v>-1.4747638075180883E-12</c:v>
                </c:pt>
                <c:pt idx="1299">
                  <c:v>-1.4462033355381254E-12</c:v>
                </c:pt>
                <c:pt idx="1300">
                  <c:v>-1.418195969455907E-12</c:v>
                </c:pt>
                <c:pt idx="1301">
                  <c:v>-1.3907309977490766E-12</c:v>
                </c:pt>
                <c:pt idx="1302">
                  <c:v>-1.3637979163360441E-12</c:v>
                </c:pt>
                <c:pt idx="1303">
                  <c:v>-1.3373864245586603E-12</c:v>
                </c:pt>
                <c:pt idx="1304">
                  <c:v>-1.3114864212426909E-12</c:v>
                </c:pt>
                <c:pt idx="1305">
                  <c:v>-1.2860880008345847E-12</c:v>
                </c:pt>
                <c:pt idx="1306">
                  <c:v>-1.2611814496130583E-12</c:v>
                </c:pt>
                <c:pt idx="1307">
                  <c:v>-1.2367572419740457E-12</c:v>
                </c:pt>
                <c:pt idx="1308">
                  <c:v>-1.2128060367875958E-12</c:v>
                </c:pt>
                <c:pt idx="1309">
                  <c:v>-1.1893186738253224E-12</c:v>
                </c:pt>
                <c:pt idx="1310">
                  <c:v>-1.1662861702570398E-12</c:v>
                </c:pt>
                <c:pt idx="1311">
                  <c:v>-1.143699717215246E-12</c:v>
                </c:pt>
                <c:pt idx="1312">
                  <c:v>-1.1215506764261387E-12</c:v>
                </c:pt>
                <c:pt idx="1313">
                  <c:v>-1.0998305769058743E-12</c:v>
                </c:pt>
                <c:pt idx="1314">
                  <c:v>-1.0785311117208085E-12</c:v>
                </c:pt>
                <c:pt idx="1315">
                  <c:v>-1.0576441348104787E-12</c:v>
                </c:pt>
                <c:pt idx="1316">
                  <c:v>-1.0371616578721122E-12</c:v>
                </c:pt>
                <c:pt idx="1317">
                  <c:v>-1.01707584730547E-12</c:v>
                </c:pt>
                <c:pt idx="1318">
                  <c:v>-9.9737902121685693E-13</c:v>
                </c:pt>
                <c:pt idx="1319">
                  <c:v>-9.7806364648115213E-13</c:v>
                </c:pt>
                <c:pt idx="1320">
                  <c:v>-9.5912233586073764E-13</c:v>
                </c:pt>
                <c:pt idx="1321">
                  <c:v>-9.4054784518022157E-13</c:v>
                </c:pt>
                <c:pt idx="1322">
                  <c:v>-9.2233307055587576E-13</c:v>
                </c:pt>
                <c:pt idx="1323">
                  <c:v>-9.0447104567872869E-13</c:v>
                </c:pt>
                <c:pt idx="1324">
                  <c:v>-8.8695493915027479E-13</c:v>
                </c:pt>
                <c:pt idx="1325">
                  <c:v>-8.6977805186978032E-13</c:v>
                </c:pt>
                <c:pt idx="1326">
                  <c:v>-8.5293381447218686E-13</c:v>
                </c:pt>
                <c:pt idx="1327">
                  <c:v>-8.3641578481563319E-13</c:v>
                </c:pt>
                <c:pt idx="1328">
                  <c:v>-8.2021764551763404E-13</c:v>
                </c:pt>
                <c:pt idx="1329">
                  <c:v>-8.0433320153897326E-13</c:v>
                </c:pt>
                <c:pt idx="1330">
                  <c:v>-7.8875637781438782E-13</c:v>
                </c:pt>
                <c:pt idx="1331">
                  <c:v>-7.7348121692913631E-13</c:v>
                </c:pt>
                <c:pt idx="1332">
                  <c:v>-7.5850187684056332E-13</c:v>
                </c:pt>
                <c:pt idx="1333">
                  <c:v>-7.4381262864378829E-13</c:v>
                </c:pt>
                <c:pt idx="1334">
                  <c:v>-7.294078543806642E-13</c:v>
                </c:pt>
                <c:pt idx="1335">
                  <c:v>-7.1528204489116858E-13</c:v>
                </c:pt>
                <c:pt idx="1336">
                  <c:v>-7.0142979770640432E-13</c:v>
                </c:pt>
                <c:pt idx="1337">
                  <c:v>-6.8784581498240532E-13</c:v>
                </c:pt>
                <c:pt idx="1338">
                  <c:v>-6.7452490147395612E-13</c:v>
                </c:pt>
                <c:pt idx="1339">
                  <c:v>-6.6146196254765095E-13</c:v>
                </c:pt>
                <c:pt idx="1340">
                  <c:v>-6.4865200223343179E-13</c:v>
                </c:pt>
                <c:pt idx="1341">
                  <c:v>-6.3609012131386129E-13</c:v>
                </c:pt>
                <c:pt idx="1342">
                  <c:v>-6.2377151545039809E-13</c:v>
                </c:pt>
                <c:pt idx="1343">
                  <c:v>-6.1169147334595991E-13</c:v>
                </c:pt>
                <c:pt idx="1344">
                  <c:v>-5.9984537494307031E-13</c:v>
                </c:pt>
                <c:pt idx="1345">
                  <c:v>-5.8822868965690006E-13</c:v>
                </c:pt>
                <c:pt idx="1346">
                  <c:v>-5.7683697464252819E-13</c:v>
                </c:pt>
                <c:pt idx="1347">
                  <c:v>-5.6566587309575914E-13</c:v>
                </c:pt>
                <c:pt idx="1348">
                  <c:v>-5.547111125868467E-13</c:v>
                </c:pt>
                <c:pt idx="1349">
                  <c:v>-5.4396850342648714E-13</c:v>
                </c:pt>
                <c:pt idx="1350">
                  <c:v>-5.3343393706345688E-13</c:v>
                </c:pt>
                <c:pt idx="1351">
                  <c:v>-5.2310338451328163E-13</c:v>
                </c:pt>
                <c:pt idx="1352">
                  <c:v>-5.1297289481733616E-13</c:v>
                </c:pt>
                <c:pt idx="1353">
                  <c:v>-5.0303859353178521E-13</c:v>
                </c:pt>
                <c:pt idx="1354">
                  <c:v>-4.9329668124578809E-13</c:v>
                </c:pt>
                <c:pt idx="1355">
                  <c:v>-4.8374343212839945E-13</c:v>
                </c:pt>
                <c:pt idx="1356">
                  <c:v>-4.7437519250361148E-13</c:v>
                </c:pt>
                <c:pt idx="1357">
                  <c:v>-4.6518837945299176E-13</c:v>
                </c:pt>
                <c:pt idx="1358">
                  <c:v>-4.5617947944538259E-13</c:v>
                </c:pt>
                <c:pt idx="1359">
                  <c:v>-4.4734504699313787E-13</c:v>
                </c:pt>
                <c:pt idx="1360">
                  <c:v>-4.3868170333438325E-13</c:v>
                </c:pt>
                <c:pt idx="1361">
                  <c:v>-4.3018613514079623E-13</c:v>
                </c:pt>
                <c:pt idx="1362">
                  <c:v>-4.2185509325041106E-13</c:v>
                </c:pt>
                <c:pt idx="1363">
                  <c:v>-4.1368539142496458E-13</c:v>
                </c:pt>
                <c:pt idx="1364">
                  <c:v>-4.0567390513130755E-13</c:v>
                </c:pt>
                <c:pt idx="1365">
                  <c:v>-3.9781757034641514E-13</c:v>
                </c:pt>
                <c:pt idx="1366">
                  <c:v>-3.9011338238553973E-13</c:v>
                </c:pt>
                <c:pt idx="1367">
                  <c:v>-3.8255839475305809E-13</c:v>
                </c:pt>
                <c:pt idx="1368">
                  <c:v>-3.7514971801557298E-13</c:v>
                </c:pt>
                <c:pt idx="1369">
                  <c:v>-3.6788451869683853E-13</c:v>
                </c:pt>
                <c:pt idx="1370">
                  <c:v>-3.6076001819408649E-13</c:v>
                </c:pt>
                <c:pt idx="1371">
                  <c:v>-3.5377349171533937E-13</c:v>
                </c:pt>
                <c:pt idx="1372">
                  <c:v>-3.4692226723730335E-13</c:v>
                </c:pt>
                <c:pt idx="1373">
                  <c:v>-3.4020372448344301E-13</c:v>
                </c:pt>
                <c:pt idx="1374">
                  <c:v>-3.3361529392184668E-13</c:v>
                </c:pt>
                <c:pt idx="1375">
                  <c:v>-3.2715445578249934E-13</c:v>
                </c:pt>
                <c:pt idx="1376">
                  <c:v>-3.2081873909358715E-13</c:v>
                </c:pt>
                <c:pt idx="1377">
                  <c:v>-3.1460572073646491E-13</c:v>
                </c:pt>
                <c:pt idx="1378">
                  <c:v>-3.085130245189253E-13</c:v>
                </c:pt>
                <c:pt idx="1379">
                  <c:v>-3.0253832026641521E-13</c:v>
                </c:pt>
                <c:pt idx="1380">
                  <c:v>-2.9667932293085174E-13</c:v>
                </c:pt>
                <c:pt idx="1381">
                  <c:v>-2.9093379171669698E-13</c:v>
                </c:pt>
                <c:pt idx="1382">
                  <c:v>-2.8529952922395739E-13</c:v>
                </c:pt>
                <c:pt idx="1383">
                  <c:v>-2.7977438060777981E-13</c:v>
                </c:pt>
                <c:pt idx="1384">
                  <c:v>-2.7435623275432301E-13</c:v>
                </c:pt>
                <c:pt idx="1385">
                  <c:v>-2.6904301347258942E-13</c:v>
                </c:pt>
                <c:pt idx="1386">
                  <c:v>-2.6383269070190779E-13</c:v>
                </c:pt>
                <c:pt idx="1387">
                  <c:v>-2.5872327173476406E-13</c:v>
                </c:pt>
                <c:pt idx="1388">
                  <c:v>-2.5371280245468284E-13</c:v>
                </c:pt>
                <c:pt idx="1389">
                  <c:v>-2.4879936658886817E-13</c:v>
                </c:pt>
                <c:pt idx="1390">
                  <c:v>-2.4398108497531785E-13</c:v>
                </c:pt>
                <c:pt idx="1391">
                  <c:v>-2.3925611484413091E-13</c:v>
                </c:pt>
                <c:pt idx="1392">
                  <c:v>-2.3462264911273331E-13</c:v>
                </c:pt>
                <c:pt idx="1393">
                  <c:v>-2.3007891569475231E-13</c:v>
                </c:pt>
                <c:pt idx="1394">
                  <c:v>-2.2562317682227555E-13</c:v>
                </c:pt>
                <c:pt idx="1395">
                  <c:v>-2.2125372838123512E-13</c:v>
                </c:pt>
                <c:pt idx="1396">
                  <c:v>-2.1696889925966268E-13</c:v>
                </c:pt>
                <c:pt idx="1397">
                  <c:v>-2.127670507085665E-13</c:v>
                </c:pt>
                <c:pt idx="1398">
                  <c:v>-2.0864657571518571E-13</c:v>
                </c:pt>
                <c:pt idx="1399">
                  <c:v>-2.0460589838838219E-13</c:v>
                </c:pt>
                <c:pt idx="1400">
                  <c:v>-2.0064347335593519E-13</c:v>
                </c:pt>
                <c:pt idx="1401">
                  <c:v>-1.9675778517350785E-13</c:v>
                </c:pt>
                <c:pt idx="1402">
                  <c:v>-1.9294734774505977E-13</c:v>
                </c:pt>
                <c:pt idx="1403">
                  <c:v>-1.8921070375448413E-13</c:v>
                </c:pt>
                <c:pt idx="1404">
                  <c:v>-1.8554642410825155E-13</c:v>
                </c:pt>
                <c:pt idx="1405">
                  <c:v>-1.8195310738884797E-13</c:v>
                </c:pt>
                <c:pt idx="1406">
                  <c:v>-1.7842937931879724E-13</c:v>
                </c:pt>
                <c:pt idx="1407">
                  <c:v>-1.7497389223506355E-13</c:v>
                </c:pt>
                <c:pt idx="1408">
                  <c:v>-1.715853245736326E-13</c:v>
                </c:pt>
                <c:pt idx="1409">
                  <c:v>-1.6826238036407451E-13</c:v>
                </c:pt>
                <c:pt idx="1410">
                  <c:v>-1.6500378873389507E-13</c:v>
                </c:pt>
                <c:pt idx="1411">
                  <c:v>-1.6180830342248576E-13</c:v>
                </c:pt>
                <c:pt idx="1412">
                  <c:v>-1.586747023044867E-13</c:v>
                </c:pt>
                <c:pt idx="1413">
                  <c:v>-1.5560178692238023E-13</c:v>
                </c:pt>
                <c:pt idx="1414">
                  <c:v>-1.5258838202813632E-13</c:v>
                </c:pt>
                <c:pt idx="1415">
                  <c:v>-1.4963333513373454E-13</c:v>
                </c:pt>
                <c:pt idx="1416">
                  <c:v>-1.4673551607039074E-13</c:v>
                </c:pt>
                <c:pt idx="1417">
                  <c:v>-1.4389381655631965E-13</c:v>
                </c:pt>
                <c:pt idx="1418">
                  <c:v>-1.4110714977286845E-13</c:v>
                </c:pt>
                <c:pt idx="1419">
                  <c:v>-1.3837444994885883E-13</c:v>
                </c:pt>
                <c:pt idx="1420">
                  <c:v>-1.3569467195297886E-13</c:v>
                </c:pt>
                <c:pt idx="1421">
                  <c:v>-1.3306679089406851E-13</c:v>
                </c:pt>
                <c:pt idx="1422">
                  <c:v>-1.3048980172914624E-13</c:v>
                </c:pt>
                <c:pt idx="1423">
                  <c:v>-1.2796271887902654E-13</c:v>
                </c:pt>
                <c:pt idx="1424">
                  <c:v>-1.2548457585138145E-13</c:v>
                </c:pt>
                <c:pt idx="1425">
                  <c:v>-1.2305442487110189E-13</c:v>
                </c:pt>
                <c:pt idx="1426">
                  <c:v>-1.206713365178176E-13</c:v>
                </c:pt>
                <c:pt idx="1427">
                  <c:v>-1.183343993704368E-13</c:v>
                </c:pt>
                <c:pt idx="1428">
                  <c:v>-1.1604271965856968E-13</c:v>
                </c:pt>
                <c:pt idx="1429">
                  <c:v>-1.1379542092070273E-13</c:v>
                </c:pt>
                <c:pt idx="1430">
                  <c:v>-1.1159164366899259E-13</c:v>
                </c:pt>
                <c:pt idx="1431">
                  <c:v>-1.0943054506055175E-13</c:v>
                </c:pt>
                <c:pt idx="1432">
                  <c:v>-1.0731129857510014E-13</c:v>
                </c:pt>
                <c:pt idx="1433">
                  <c:v>-1.0523309369885932E-13</c:v>
                </c:pt>
                <c:pt idx="1434">
                  <c:v>-1.0319513561456845E-13</c:v>
                </c:pt>
                <c:pt idx="1435">
                  <c:v>-1.0119664489750345E-13</c:v>
                </c:pt>
                <c:pt idx="1436">
                  <c:v>-9.9236857217383048E-14</c:v>
                </c:pt>
                <c:pt idx="1437">
                  <c:v>-9.731502304604787E-14</c:v>
                </c:pt>
                <c:pt idx="1438">
                  <c:v>-9.5430407370800496E-14</c:v>
                </c:pt>
                <c:pt idx="1439">
                  <c:v>-9.3582289413297155E-14</c:v>
                </c:pt>
                <c:pt idx="1440">
                  <c:v>-9.1769962353883296E-14</c:v>
                </c:pt>
                <c:pt idx="1441">
                  <c:v>-8.9992733061267794E-14</c:v>
                </c:pt>
                <c:pt idx="1442">
                  <c:v>-8.8249921827432251E-14</c:v>
                </c:pt>
                <c:pt idx="1443">
                  <c:v>-8.6540862107674123E-14</c:v>
                </c:pt>
                <c:pt idx="1444">
                  <c:v>-8.4864900265684218E-14</c:v>
                </c:pt>
                <c:pt idx="1445">
                  <c:v>-8.3221395323561012E-14</c:v>
                </c:pt>
                <c:pt idx="1446">
                  <c:v>-8.1609718716666241E-14</c:v>
                </c:pt>
                <c:pt idx="1447">
                  <c:v>-8.0029254053227988E-14</c:v>
                </c:pt>
                <c:pt idx="1448">
                  <c:v>-7.8479396878599354E-14</c:v>
                </c:pt>
                <c:pt idx="1449">
                  <c:v>-7.6959554444082518E-14</c:v>
                </c:pt>
                <c:pt idx="1450">
                  <c:v>-7.5469145480229718E-14</c:v>
                </c:pt>
                <c:pt idx="1451">
                  <c:v>-7.4007599974534631E-14</c:v>
                </c:pt>
                <c:pt idx="1452">
                  <c:v>-7.2574358953428913E-14</c:v>
                </c:pt>
                <c:pt idx="1453">
                  <c:v>-7.116887426850065E-14</c:v>
                </c:pt>
                <c:pt idx="1454">
                  <c:v>-6.9790608386852973E-14</c:v>
                </c:pt>
                <c:pt idx="1455">
                  <c:v>-6.8439034185522547E-14</c:v>
                </c:pt>
                <c:pt idx="1456">
                  <c:v>-6.7113634749879457E-14</c:v>
                </c:pt>
                <c:pt idx="1457">
                  <c:v>-6.5813903175931213E-14</c:v>
                </c:pt>
                <c:pt idx="1458">
                  <c:v>-6.4539342376455456E-14</c:v>
                </c:pt>
                <c:pt idx="1459">
                  <c:v>-6.3289464890887059E-14</c:v>
                </c:pt>
                <c:pt idx="1460">
                  <c:v>-6.2063792698887029E-14</c:v>
                </c:pt>
                <c:pt idx="1461">
                  <c:v>-6.0861857037521789E-14</c:v>
                </c:pt>
                <c:pt idx="1462">
                  <c:v>-5.968319822198307E-14</c:v>
                </c:pt>
                <c:pt idx="1463">
                  <c:v>-5.8527365469779725E-14</c:v>
                </c:pt>
                <c:pt idx="1464">
                  <c:v>-5.7393916728334269E-14</c:v>
                </c:pt>
                <c:pt idx="1465">
                  <c:v>-5.6282418505918203E-14</c:v>
                </c:pt>
                <c:pt idx="1466">
                  <c:v>-5.5192445705861471E-14</c:v>
                </c:pt>
                <c:pt idx="1467">
                  <c:v>-5.4123581463972662E-14</c:v>
                </c:pt>
                <c:pt idx="1468">
                  <c:v>-5.3075416989107716E-14</c:v>
                </c:pt>
                <c:pt idx="1469">
                  <c:v>-5.2047551406826224E-14</c:v>
                </c:pt>
                <c:pt idx="1470">
                  <c:v>-5.1039591606075485E-14</c:v>
                </c:pt>
                <c:pt idx="1471">
                  <c:v>-5.0051152088843724E-14</c:v>
                </c:pt>
                <c:pt idx="1472">
                  <c:v>-4.9081854822724897E-14</c:v>
                </c:pt>
                <c:pt idx="1473">
                  <c:v>-4.8131329096338817E-14</c:v>
                </c:pt>
                <c:pt idx="1474">
                  <c:v>-4.7199211377551165E-14</c:v>
                </c:pt>
                <c:pt idx="1475">
                  <c:v>-4.6285145174439279E-14</c:v>
                </c:pt>
                <c:pt idx="1476">
                  <c:v>-4.538878089895046E-14</c:v>
                </c:pt>
                <c:pt idx="1477">
                  <c:v>-4.4509775733200729E-14</c:v>
                </c:pt>
                <c:pt idx="1478">
                  <c:v>-4.3647793498362822E-14</c:v>
                </c:pt>
                <c:pt idx="1479">
                  <c:v>-4.280250452609334E-14</c:v>
                </c:pt>
                <c:pt idx="1480">
                  <c:v>-4.1973585532449861E-14</c:v>
                </c:pt>
                <c:pt idx="1481">
                  <c:v>-4.116071949424977E-14</c:v>
                </c:pt>
                <c:pt idx="1482">
                  <c:v>-4.0363595527823563E-14</c:v>
                </c:pt>
                <c:pt idx="1483">
                  <c:v>-3.9581908770116217E-14</c:v>
                </c:pt>
                <c:pt idx="1484">
                  <c:v>-3.8815360262091155E-14</c:v>
                </c:pt>
                <c:pt idx="1485">
                  <c:v>-3.8063656834392261E-14</c:v>
                </c:pt>
                <c:pt idx="1486">
                  <c:v>-3.7326510995220154E-14</c:v>
                </c:pt>
                <c:pt idx="1487">
                  <c:v>-3.6603640820379847E-14</c:v>
                </c:pt>
                <c:pt idx="1488">
                  <c:v>-3.5894769845457812E-14</c:v>
                </c:pt>
                <c:pt idx="1489">
                  <c:v>-3.5199626960087111E-14</c:v>
                </c:pt>
                <c:pt idx="1490">
                  <c:v>-3.451794630426021E-14</c:v>
                </c:pt>
                <c:pt idx="1491">
                  <c:v>-3.3849467166649836E-14</c:v>
                </c:pt>
                <c:pt idx="1492">
                  <c:v>-3.3193933884898946E-14</c:v>
                </c:pt>
                <c:pt idx="1493">
                  <c:v>-3.2551095747841693E-14</c:v>
                </c:pt>
                <c:pt idx="1494">
                  <c:v>-3.1920706899618002E-14</c:v>
                </c:pt>
                <c:pt idx="1495">
                  <c:v>-3.1302526245645072E-14</c:v>
                </c:pt>
                <c:pt idx="1496">
                  <c:v>-3.0696317360409846E-14</c:v>
                </c:pt>
                <c:pt idx="1497">
                  <c:v>-3.01018483970472E-14</c:v>
                </c:pt>
                <c:pt idx="1498">
                  <c:v>-2.9518891998669211E-14</c:v>
                </c:pt>
                <c:pt idx="1499">
                  <c:v>-2.8947225211411687E-14</c:v>
                </c:pt>
                <c:pt idx="1500">
                  <c:v>-2.8386629399164609E-14</c:v>
                </c:pt>
                <c:pt idx="1501">
                  <c:v>-2.7836890159953936E-14</c:v>
                </c:pt>
                <c:pt idx="1502">
                  <c:v>-2.7297797243942762E-14</c:v>
                </c:pt>
                <c:pt idx="1503">
                  <c:v>-2.6769144473020479E-14</c:v>
                </c:pt>
                <c:pt idx="1504">
                  <c:v>-2.625072966194918E-14</c:v>
                </c:pt>
                <c:pt idx="1505">
                  <c:v>-2.5742354541037161E-14</c:v>
                </c:pt>
                <c:pt idx="1506">
                  <c:v>-2.5243824680309925E-14</c:v>
                </c:pt>
                <c:pt idx="1507">
                  <c:v>-2.4754949415149715E-14</c:v>
                </c:pt>
                <c:pt idx="1508">
                  <c:v>-2.4275541773375111E-14</c:v>
                </c:pt>
                <c:pt idx="1509">
                  <c:v>-2.380541840373282E-14</c:v>
                </c:pt>
                <c:pt idx="1510">
                  <c:v>-2.3344399505774299E-14</c:v>
                </c:pt>
                <c:pt idx="1511">
                  <c:v>-2.2892308761090394E-14</c:v>
                </c:pt>
                <c:pt idx="1512">
                  <c:v>-2.2448973265877705E-14</c:v>
                </c:pt>
                <c:pt idx="1513">
                  <c:v>-2.2014223464810883E-14</c:v>
                </c:pt>
                <c:pt idx="1514">
                  <c:v>-2.1587893086195553E-14</c:v>
                </c:pt>
                <c:pt idx="1515">
                  <c:v>-2.1169819078377077E-14</c:v>
                </c:pt>
                <c:pt idx="1516">
                  <c:v>-2.0759841547380843E-14</c:v>
                </c:pt>
                <c:pt idx="1517">
                  <c:v>-2.0357803695760209E-14</c:v>
                </c:pt>
                <c:pt idx="1518">
                  <c:v>-1.9963551762628733E-14</c:v>
                </c:pt>
                <c:pt idx="1519">
                  <c:v>-1.9576934964853741E-14</c:v>
                </c:pt>
                <c:pt idx="1520">
                  <c:v>-1.9197805439388759E-14</c:v>
                </c:pt>
                <c:pt idx="1521">
                  <c:v>-1.882601818672273E-14</c:v>
                </c:pt>
                <c:pt idx="1522">
                  <c:v>-1.8461431015424407E-14</c:v>
                </c:pt>
                <c:pt idx="1523">
                  <c:v>-1.8103904487760701E-14</c:v>
                </c:pt>
                <c:pt idx="1524">
                  <c:v>-1.7753301866368208E-14</c:v>
                </c:pt>
                <c:pt idx="1525">
                  <c:v>-1.7409489061957485E-14</c:v>
                </c:pt>
                <c:pt idx="1526">
                  <c:v>-1.7072334582030089E-14</c:v>
                </c:pt>
                <c:pt idx="1527">
                  <c:v>-1.6741709480588791E-14</c:v>
                </c:pt>
                <c:pt idx="1528">
                  <c:v>-1.6417487308821688E-14</c:v>
                </c:pt>
                <c:pt idx="1529">
                  <c:v>-1.6099544066741383E-14</c:v>
                </c:pt>
                <c:pt idx="1530">
                  <c:v>-1.5787758155760716E-14</c:v>
                </c:pt>
                <c:pt idx="1531">
                  <c:v>-1.5482010332186937E-14</c:v>
                </c:pt>
                <c:pt idx="1532">
                  <c:v>-1.5182183661616505E-14</c:v>
                </c:pt>
                <c:pt idx="1533">
                  <c:v>-1.4888163474213086E-14</c:v>
                </c:pt>
                <c:pt idx="1534">
                  <c:v>-1.4599837320851642E-14</c:v>
                </c:pt>
                <c:pt idx="1535">
                  <c:v>-1.4317094930111838E-14</c:v>
                </c:pt>
                <c:pt idx="1536">
                  <c:v>-1.4039828166104334E-14</c:v>
                </c:pt>
                <c:pt idx="1537">
                  <c:v>-1.3767930987113794E-14</c:v>
                </c:pt>
                <c:pt idx="1538">
                  <c:v>-1.3501299405042844E-14</c:v>
                </c:pt>
                <c:pt idx="1539">
                  <c:v>-1.3239831445641429E-14</c:v>
                </c:pt>
                <c:pt idx="1540">
                  <c:v>-1.298342710950638E-14</c:v>
                </c:pt>
                <c:pt idx="1541">
                  <c:v>-1.2731988333836264E-14</c:v>
                </c:pt>
                <c:pt idx="1542">
                  <c:v>-1.2485418954926899E-14</c:v>
                </c:pt>
                <c:pt idx="1543">
                  <c:v>-1.2243624671393186E-14</c:v>
                </c:pt>
                <c:pt idx="1544">
                  <c:v>-1.2006513008103186E-14</c:v>
                </c:pt>
                <c:pt idx="1545">
                  <c:v>-1.1773993280810662E-14</c:v>
                </c:pt>
                <c:pt idx="1546">
                  <c:v>-1.1545976561472545E-14</c:v>
                </c:pt>
                <c:pt idx="1547">
                  <c:v>-1.1322375644238074E-14</c:v>
                </c:pt>
                <c:pt idx="1548">
                  <c:v>-1.1103105012096588E-14</c:v>
                </c:pt>
                <c:pt idx="1549">
                  <c:v>-1.0888080804171225E-14</c:v>
                </c:pt>
                <c:pt idx="1550">
                  <c:v>-1.0677220783646013E-14</c:v>
                </c:pt>
                <c:pt idx="1551">
                  <c:v>-1.0470444306314094E-14</c:v>
                </c:pt>
                <c:pt idx="1552">
                  <c:v>-1.0267672289735042E-14</c:v>
                </c:pt>
                <c:pt idx="1553">
                  <c:v>-1.0068827182989484E-14</c:v>
                </c:pt>
                <c:pt idx="1554">
                  <c:v>-9.8738329370194682E-15</c:v>
                </c:pt>
                <c:pt idx="1555">
                  <c:v>-9.6826149755432077E-15</c:v>
                </c:pt>
                <c:pt idx="1556">
                  <c:v>-9.4951001665331022E-15</c:v>
                </c:pt>
                <c:pt idx="1557">
                  <c:v>-9.3112167942461247E-15</c:v>
                </c:pt>
                <c:pt idx="1558">
                  <c:v>-9.1308945317958619E-15</c:v>
                </c:pt>
                <c:pt idx="1559">
                  <c:v>-8.9540644142557336E-15</c:v>
                </c:pt>
                <c:pt idx="1560">
                  <c:v>-8.7806588122830972E-15</c:v>
                </c:pt>
                <c:pt idx="1561">
                  <c:v>-8.6106114062541502E-15</c:v>
                </c:pt>
                <c:pt idx="1562">
                  <c:v>-8.4438571608997444E-15</c:v>
                </c:pt>
                <c:pt idx="1563">
                  <c:v>-8.2803323004324005E-15</c:v>
                </c:pt>
                <c:pt idx="1564">
                  <c:v>-8.1199742841550181E-15</c:v>
                </c:pt>
                <c:pt idx="1565">
                  <c:v>-7.9627217825419534E-15</c:v>
                </c:pt>
                <c:pt idx="1566">
                  <c:v>-7.8085146537833101E-15</c:v>
                </c:pt>
                <c:pt idx="1567">
                  <c:v>-7.6572939207834796E-15</c:v>
                </c:pt>
                <c:pt idx="1568">
                  <c:v>-7.5090017486051275E-15</c:v>
                </c:pt>
                <c:pt idx="1569">
                  <c:v>-7.3635814223500042E-15</c:v>
                </c:pt>
                <c:pt idx="1570">
                  <c:v>-7.2209773254681224E-15</c:v>
                </c:pt>
                <c:pt idx="1571">
                  <c:v>-7.081134918486997E-15</c:v>
                </c:pt>
                <c:pt idx="1572">
                  <c:v>-6.9440007181528166E-15</c:v>
                </c:pt>
                <c:pt idx="1573">
                  <c:v>-6.8095222769755758E-15</c:v>
                </c:pt>
                <c:pt idx="1574">
                  <c:v>-6.6776481631703337E-15</c:v>
                </c:pt>
                <c:pt idx="1575">
                  <c:v>-6.5483279409869336E-15</c:v>
                </c:pt>
                <c:pt idx="1576">
                  <c:v>-6.4215121514206644E-15</c:v>
                </c:pt>
                <c:pt idx="1577">
                  <c:v>-6.2971522932964744E-15</c:v>
                </c:pt>
                <c:pt idx="1578">
                  <c:v>-6.175200804719517E-15</c:v>
                </c:pt>
                <c:pt idx="1579">
                  <c:v>-6.0556110448849261E-15</c:v>
                </c:pt>
                <c:pt idx="1580">
                  <c:v>-5.9383372762398628E-15</c:v>
                </c:pt>
                <c:pt idx="1581">
                  <c:v>-5.8233346469910185E-15</c:v>
                </c:pt>
                <c:pt idx="1582">
                  <c:v>-5.7105591739508769E-15</c:v>
                </c:pt>
                <c:pt idx="1583">
                  <c:v>-5.599967725716179E-15</c:v>
                </c:pt>
                <c:pt idx="1584">
                  <c:v>-5.4915180061721559E-15</c:v>
                </c:pt>
                <c:pt idx="1585">
                  <c:v>-5.3851685383162215E-15</c:v>
                </c:pt>
                <c:pt idx="1586">
                  <c:v>-5.2808786483949364E-15</c:v>
                </c:pt>
                <c:pt idx="1587">
                  <c:v>-5.1786084503481774E-15</c:v>
                </c:pt>
                <c:pt idx="1588">
                  <c:v>-5.0783188305545663E-15</c:v>
                </c:pt>
                <c:pt idx="1589">
                  <c:v>-4.979971432872316E-15</c:v>
                </c:pt>
                <c:pt idx="1590">
                  <c:v>-4.8835286439697817E-15</c:v>
                </c:pt>
                <c:pt idx="1591">
                  <c:v>-4.7889535789400999E-15</c:v>
                </c:pt>
                <c:pt idx="1592">
                  <c:v>-4.6962100671944176E-15</c:v>
                </c:pt>
                <c:pt idx="1593">
                  <c:v>-4.605262638628315E-15</c:v>
                </c:pt>
                <c:pt idx="1594">
                  <c:v>-4.5160765100561303E-15</c:v>
                </c:pt>
                <c:pt idx="1595">
                  <c:v>-4.4286175719079999E-15</c:v>
                </c:pt>
                <c:pt idx="1596">
                  <c:v>-4.3428523751845251E-15</c:v>
                </c:pt>
                <c:pt idx="1597">
                  <c:v>-4.2587481186640778E-15</c:v>
                </c:pt>
                <c:pt idx="1598">
                  <c:v>-4.1762726363578488E-15</c:v>
                </c:pt>
                <c:pt idx="1599">
                  <c:v>-4.0953943852078448E-15</c:v>
                </c:pt>
                <c:pt idx="1600">
                  <c:v>-4.0160824330231279E-15</c:v>
                </c:pt>
                <c:pt idx="1601">
                  <c:v>-3.9383064466496822E-15</c:v>
                </c:pt>
                <c:pt idx="1602">
                  <c:v>-3.8620366803693854E-15</c:v>
                </c:pt>
                <c:pt idx="1603">
                  <c:v>-3.7872439645236476E-15</c:v>
                </c:pt>
                <c:pt idx="1604">
                  <c:v>-3.7138996943573662E-15</c:v>
                </c:pt>
                <c:pt idx="1605">
                  <c:v>-3.6419758190789276E-15</c:v>
                </c:pt>
                <c:pt idx="1606">
                  <c:v>-3.5714448311320795E-15</c:v>
                </c:pt>
                <c:pt idx="1607">
                  <c:v>-3.5022797556755614E-15</c:v>
                </c:pt>
                <c:pt idx="1608">
                  <c:v>-3.4344541402664741E-15</c:v>
                </c:pt>
                <c:pt idx="1609">
                  <c:v>-3.3679420447434459E-15</c:v>
                </c:pt>
                <c:pt idx="1610">
                  <c:v>-3.3027180313057187E-15</c:v>
                </c:pt>
                <c:pt idx="1611">
                  <c:v>-3.238757154784366E-15</c:v>
                </c:pt>
                <c:pt idx="1612">
                  <c:v>-3.176034953101919E-15</c:v>
                </c:pt>
                <c:pt idx="1613">
                  <c:v>-3.1145274379167546E-15</c:v>
                </c:pt>
                <c:pt idx="1614">
                  <c:v>-3.0542110854486625E-15</c:v>
                </c:pt>
                <c:pt idx="1615">
                  <c:v>-2.9950628274820874E-15</c:v>
                </c:pt>
                <c:pt idx="1616">
                  <c:v>-2.9370600425436043E-15</c:v>
                </c:pt>
                <c:pt idx="1617">
                  <c:v>-2.8801805472502499E-15</c:v>
                </c:pt>
                <c:pt idx="1618">
                  <c:v>-2.8244025878254046E-15</c:v>
                </c:pt>
                <c:pt idx="1619">
                  <c:v>-2.7697048317789791E-15</c:v>
                </c:pt>
                <c:pt idx="1620">
                  <c:v>-2.7160663597487244E-15</c:v>
                </c:pt>
                <c:pt idx="1621">
                  <c:v>-2.6634666574995414E-15</c:v>
                </c:pt>
                <c:pt idx="1622">
                  <c:v>-2.6118856080777356E-15</c:v>
                </c:pt>
                <c:pt idx="1623">
                  <c:v>-2.5613034841172132E-15</c:v>
                </c:pt>
                <c:pt idx="1624">
                  <c:v>-2.5117009402946739E-15</c:v>
                </c:pt>
                <c:pt idx="1625">
                  <c:v>-2.4630590059309214E-15</c:v>
                </c:pt>
                <c:pt idx="1626">
                  <c:v>-2.4153590777354553E-15</c:v>
                </c:pt>
                <c:pt idx="1627">
                  <c:v>-2.3685829126915715E-15</c:v>
                </c:pt>
                <c:pt idx="1628">
                  <c:v>-2.3227126210792542E-15</c:v>
                </c:pt>
                <c:pt idx="1629">
                  <c:v>-2.2777306596331828E-15</c:v>
                </c:pt>
                <c:pt idx="1630">
                  <c:v>-2.2336198248332461E-15</c:v>
                </c:pt>
                <c:pt idx="1631">
                  <c:v>-2.1903632463249911E-15</c:v>
                </c:pt>
                <c:pt idx="1632">
                  <c:v>-2.1479443804674912E-15</c:v>
                </c:pt>
                <c:pt idx="1633">
                  <c:v>-2.1063470040061707E-15</c:v>
                </c:pt>
                <c:pt idx="1634">
                  <c:v>-2.0655552078681583E-15</c:v>
                </c:pt>
                <c:pt idx="1635">
                  <c:v>-2.0255533910778034E-15</c:v>
                </c:pt>
                <c:pt idx="1636">
                  <c:v>-1.9863262547900241E-15</c:v>
                </c:pt>
                <c:pt idx="1637">
                  <c:v>-1.9478587964392064E-15</c:v>
                </c:pt>
                <c:pt idx="1638">
                  <c:v>-1.9101363040014171E-15</c:v>
                </c:pt>
                <c:pt idx="1639">
                  <c:v>-1.8731443503677345E-15</c:v>
                </c:pt>
                <c:pt idx="1640">
                  <c:v>-1.8368687878265462E-15</c:v>
                </c:pt>
                <c:pt idx="1641">
                  <c:v>-1.801295742652704E-15</c:v>
                </c:pt>
                <c:pt idx="1642">
                  <c:v>-1.7664116098014657E-15</c:v>
                </c:pt>
                <c:pt idx="1643">
                  <c:v>-1.7322030477051946E-15</c:v>
                </c:pt>
                <c:pt idx="1644">
                  <c:v>-1.6986569731708264E-15</c:v>
                </c:pt>
                <c:pt idx="1645">
                  <c:v>-1.6657605563761534E-15</c:v>
                </c:pt>
                <c:pt idx="1646">
                  <c:v>-1.6335012159630108E-15</c:v>
                </c:pt>
                <c:pt idx="1647">
                  <c:v>-1.6018666142254884E-15</c:v>
                </c:pt>
                <c:pt idx="1648">
                  <c:v>-1.5708446523913295E-15</c:v>
                </c:pt>
                <c:pt idx="1649">
                  <c:v>-1.5404234659947093E-15</c:v>
                </c:pt>
                <c:pt idx="1650">
                  <c:v>-1.5105914203386257E-15</c:v>
                </c:pt>
                <c:pt idx="1651">
                  <c:v>-1.481337106045166E-15</c:v>
                </c:pt>
                <c:pt idx="1652">
                  <c:v>-1.4526493346919466E-15</c:v>
                </c:pt>
                <c:pt idx="1653">
                  <c:v>-1.4245171345330599E-15</c:v>
                </c:pt>
                <c:pt idx="1654">
                  <c:v>-1.3969297463028876E-15</c:v>
                </c:pt>
                <c:pt idx="1655">
                  <c:v>-1.3698766191011809E-15</c:v>
                </c:pt>
                <c:pt idx="1656">
                  <c:v>-1.3433474063578273E-15</c:v>
                </c:pt>
                <c:pt idx="1657">
                  <c:v>-1.3173319618757672E-15</c:v>
                </c:pt>
                <c:pt idx="1658">
                  <c:v>-1.291820335950542E-15</c:v>
                </c:pt>
                <c:pt idx="1659">
                  <c:v>-1.2668027715649926E-15</c:v>
                </c:pt>
                <c:pt idx="1660">
                  <c:v>-1.2422697006576517E-15</c:v>
                </c:pt>
                <c:pt idx="1661">
                  <c:v>-1.2182117404634023E-15</c:v>
                </c:pt>
                <c:pt idx="1662">
                  <c:v>-1.1946196899250045E-15</c:v>
                </c:pt>
                <c:pt idx="1663">
                  <c:v>-1.1714845261741159E-15</c:v>
                </c:pt>
                <c:pt idx="1664">
                  <c:v>-1.1487974010804623E-15</c:v>
                </c:pt>
                <c:pt idx="1665">
                  <c:v>-1.1265496378678366E-15</c:v>
                </c:pt>
                <c:pt idx="1666">
                  <c:v>-1.1047327277956337E-15</c:v>
                </c:pt>
                <c:pt idx="1667">
                  <c:v>-1.0833383269046503E-15</c:v>
                </c:pt>
                <c:pt idx="1668">
                  <c:v>-1.0623582528259063E-15</c:v>
                </c:pt>
                <c:pt idx="1669">
                  <c:v>-1.0417844816512672E-15</c:v>
                </c:pt>
                <c:pt idx="1670">
                  <c:v>-1.0216091448646705E-15</c:v>
                </c:pt>
                <c:pt idx="1671">
                  <c:v>-1.0018245263327818E-15</c:v>
                </c:pt>
                <c:pt idx="1672">
                  <c:v>-9.8242305935393075E-16</c:v>
                </c:pt>
                <c:pt idx="1673">
                  <c:v>-9.6339732376419765E-16</c:v>
                </c:pt>
                <c:pt idx="1674">
                  <c:v>-9.4474004309954379E-16</c:v>
                </c:pt>
                <c:pt idx="1675">
                  <c:v>-9.2644408181290075E-16</c:v>
                </c:pt>
                <c:pt idx="1676">
                  <c:v>-9.0850244254515304E-16</c:v>
                </c:pt>
                <c:pt idx="1677">
                  <c:v>-8.9090826344897229E-16</c:v>
                </c:pt>
                <c:pt idx="1678">
                  <c:v>-8.7365481556447793E-16</c:v>
                </c:pt>
                <c:pt idx="1679">
                  <c:v>-8.5673550024572112E-16</c:v>
                </c:pt>
                <c:pt idx="1680">
                  <c:v>-8.4014384663700764E-16</c:v>
                </c:pt>
                <c:pt idx="1681">
                  <c:v>-8.2387350919809525E-16</c:v>
                </c:pt>
                <c:pt idx="1682">
                  <c:v>-8.0791826527731758E-16</c:v>
                </c:pt>
                <c:pt idx="1683">
                  <c:v>-7.9227201273170776E-16</c:v>
                </c:pt>
                <c:pt idx="1684">
                  <c:v>-7.7692876759321112E-16</c:v>
                </c:pt>
                <c:pt idx="1685">
                  <c:v>-7.618826617800938E-16</c:v>
                </c:pt>
                <c:pt idx="1686">
                  <c:v>-7.47127940852673E-16</c:v>
                </c:pt>
                <c:pt idx="1687">
                  <c:v>-7.3265896181251004E-16</c:v>
                </c:pt>
                <c:pt idx="1688">
                  <c:v>-7.1847019094422418E-16</c:v>
                </c:pt>
                <c:pt idx="1689">
                  <c:v>-7.045562016991027E-16</c:v>
                </c:pt>
                <c:pt idx="1690">
                  <c:v>-6.9091167261969654E-16</c:v>
                </c:pt>
                <c:pt idx="1691">
                  <c:v>-6.7753138530460921E-16</c:v>
                </c:pt>
                <c:pt idx="1692">
                  <c:v>-6.6441022241269957E-16</c:v>
                </c:pt>
                <c:pt idx="1693">
                  <c:v>-6.5154316570593531E-16</c:v>
                </c:pt>
                <c:pt idx="1694">
                  <c:v>-6.3892529413014918E-16</c:v>
                </c:pt>
                <c:pt idx="1695">
                  <c:v>-6.265517819329631E-16</c:v>
                </c:pt>
                <c:pt idx="1696">
                  <c:v>-6.1441789681816131E-16</c:v>
                </c:pt>
                <c:pt idx="1697">
                  <c:v>-6.0251899813580568E-16</c:v>
                </c:pt>
                <c:pt idx="1698">
                  <c:v>-5.9085053510740186E-16</c:v>
                </c:pt>
                <c:pt idx="1699">
                  <c:v>-5.7940804508543683E-16</c:v>
                </c:pt>
                <c:pt idx="1700">
                  <c:v>-5.6818715184662269E-16</c:v>
                </c:pt>
                <c:pt idx="1701">
                  <c:v>-5.5718356391819349E-16</c:v>
                </c:pt>
                <c:pt idx="1702">
                  <c:v>-5.4639307293661561E-16</c:v>
                </c:pt>
                <c:pt idx="1703">
                  <c:v>-5.3581155203808313E-16</c:v>
                </c:pt>
                <c:pt idx="1704">
                  <c:v>-5.2543495428018329E-16</c:v>
                </c:pt>
                <c:pt idx="1705">
                  <c:v>-5.1525931109412813E-16</c:v>
                </c:pt>
                <c:pt idx="1706">
                  <c:v>-5.0528073076696061E-16</c:v>
                </c:pt>
                <c:pt idx="1707">
                  <c:v>-4.9549539695315403E-16</c:v>
                </c:pt>
                <c:pt idx="1708">
                  <c:v>-4.8589956721503686E-16</c:v>
                </c:pt>
                <c:pt idx="1709">
                  <c:v>-4.7648957159148285E-16</c:v>
                </c:pt>
                <c:pt idx="1710">
                  <c:v>-4.6726181119432111E-16</c:v>
                </c:pt>
                <c:pt idx="1711">
                  <c:v>-4.5821275683192731E-16</c:v>
                </c:pt>
                <c:pt idx="1712">
                  <c:v>-4.493389476594716E-16</c:v>
                </c:pt>
                <c:pt idx="1713">
                  <c:v>-4.4063698985530516E-16</c:v>
                </c:pt>
                <c:pt idx="1714">
                  <c:v>-4.3210355532298042E-16</c:v>
                </c:pt>
                <c:pt idx="1715">
                  <c:v>-4.2373538041840818E-16</c:v>
                </c:pt>
                <c:pt idx="1716">
                  <c:v>-4.1552926470166459E-16</c:v>
                </c:pt>
                <c:pt idx="1717">
                  <c:v>-4.0748206971297088E-16</c:v>
                </c:pt>
                <c:pt idx="1718">
                  <c:v>-3.9959071777237762E-16</c:v>
                </c:pt>
                <c:pt idx="1719">
                  <c:v>-3.9185219080269456E-16</c:v>
                </c:pt>
                <c:pt idx="1720">
                  <c:v>-3.8426352917521551E-16</c:v>
                </c:pt>
                <c:pt idx="1721">
                  <c:v>-3.7682183057779742E-16</c:v>
                </c:pt>
                <c:pt idx="1722">
                  <c:v>-3.6952424890485996E-16</c:v>
                </c:pt>
                <c:pt idx="1723">
                  <c:v>-3.6236799316888199E-16</c:v>
                </c:pt>
                <c:pt idx="1724">
                  <c:v>-3.553503264329777E-16</c:v>
                </c:pt>
                <c:pt idx="1725">
                  <c:v>-3.4846856476414502E-16</c:v>
                </c:pt>
                <c:pt idx="1726">
                  <c:v>-3.4172007620678516E-16</c:v>
                </c:pt>
                <c:pt idx="1727">
                  <c:v>-3.351022797761015E-16</c:v>
                </c:pt>
                <c:pt idx="1728">
                  <c:v>-3.2861264447099204E-16</c:v>
                </c:pt>
                <c:pt idx="1729">
                  <c:v>-3.2224868830605871E-16</c:v>
                </c:pt>
                <c:pt idx="1730">
                  <c:v>-3.1600797736236266E-16</c:v>
                </c:pt>
                <c:pt idx="1731">
                  <c:v>-3.0988812485656279E-16</c:v>
                </c:pt>
                <c:pt idx="1732">
                  <c:v>-3.0388679022808156E-16</c:v>
                </c:pt>
                <c:pt idx="1733">
                  <c:v>-2.9800167824394879E-16</c:v>
                </c:pt>
                <c:pt idx="1734">
                  <c:v>-2.9223053812098112E-16</c:v>
                </c:pt>
                <c:pt idx="1735">
                  <c:v>-2.8657116266496159E-16</c:v>
                </c:pt>
                <c:pt idx="1736">
                  <c:v>-2.8102138742648997E-16</c:v>
                </c:pt>
                <c:pt idx="1737">
                  <c:v>-2.7557908987318085E-16</c:v>
                </c:pt>
                <c:pt idx="1738">
                  <c:v>-2.7024218857789321E-16</c:v>
                </c:pt>
                <c:pt idx="1739">
                  <c:v>-2.6500864242268077E-16</c:v>
                </c:pt>
                <c:pt idx="1740">
                  <c:v>-2.5987644981815883E-16</c:v>
                </c:pt>
                <c:pt idx="1741">
                  <c:v>-2.5484364793798879E-16</c:v>
                </c:pt>
                <c:pt idx="1742">
                  <c:v>-2.4990831196818795E-16</c:v>
                </c:pt>
                <c:pt idx="1743">
                  <c:v>-2.4506855437097713E-16</c:v>
                </c:pt>
                <c:pt idx="1744">
                  <c:v>-2.4032252416288469E-16</c:v>
                </c:pt>
                <c:pt idx="1745">
                  <c:v>-2.3566840620683105E-16</c:v>
                </c:pt>
                <c:pt idx="1746">
                  <c:v>-2.3110442051792263E-16</c:v>
                </c:pt>
                <c:pt idx="1747">
                  <c:v>-2.2662882158268992E-16</c:v>
                </c:pt>
                <c:pt idx="1748">
                  <c:v>-2.2223989769150945E-16</c:v>
                </c:pt>
                <c:pt idx="1749">
                  <c:v>-2.1793597028395384E-16</c:v>
                </c:pt>
                <c:pt idx="1750">
                  <c:v>-2.1371539330682015E-16</c:v>
                </c:pt>
                <c:pt idx="1751">
                  <c:v>-2.0957655258459061E-16</c:v>
                </c:pt>
                <c:pt idx="1752">
                  <c:v>-2.0551786520208514E-16</c:v>
                </c:pt>
                <c:pt idx="1753">
                  <c:v>-2.0153777889906951E-16</c:v>
                </c:pt>
                <c:pt idx="1754">
                  <c:v>-1.976347714765876E-16</c:v>
                </c:pt>
                <c:pt idx="1755">
                  <c:v>-1.938073502147906E-16</c:v>
                </c:pt>
                <c:pt idx="1756">
                  <c:v>-1.9005405130204082E-16</c:v>
                </c:pt>
                <c:pt idx="1757">
                  <c:v>-1.8637343927507135E-16</c:v>
                </c:pt>
                <c:pt idx="1758">
                  <c:v>-1.8276410646998778E-16</c:v>
                </c:pt>
                <c:pt idx="1759">
                  <c:v>-1.7922467248390184E-16</c:v>
                </c:pt>
                <c:pt idx="1760">
                  <c:v>-1.7575378364699112E-16</c:v>
                </c:pt>
                <c:pt idx="1761">
                  <c:v>-1.7235011250478297E-16</c:v>
                </c:pt>
                <c:pt idx="1762">
                  <c:v>-1.6901235731046456E-16</c:v>
                </c:pt>
                <c:pt idx="1763">
                  <c:v>-1.6573924152702492E-16</c:v>
                </c:pt>
                <c:pt idx="1764">
                  <c:v>-1.6252951333903856E-16</c:v>
                </c:pt>
                <c:pt idx="1765">
                  <c:v>-1.5938194517390398E-16</c:v>
                </c:pt>
                <c:pt idx="1766">
                  <c:v>-1.5629533323235386E-16</c:v>
                </c:pt>
                <c:pt idx="1767">
                  <c:v>-1.5326849702805758E-16</c:v>
                </c:pt>
                <c:pt idx="1768">
                  <c:v>-1.5030027893613971E-16</c:v>
                </c:pt>
                <c:pt idx="1769">
                  <c:v>-1.4738954375044215E-16</c:v>
                </c:pt>
                <c:pt idx="1770">
                  <c:v>-1.4453517824936013E-16</c:v>
                </c:pt>
                <c:pt idx="1771">
                  <c:v>-1.4173609077008651E-16</c:v>
                </c:pt>
                <c:pt idx="1772">
                  <c:v>-1.3899121079110122E-16</c:v>
                </c:pt>
                <c:pt idx="1773">
                  <c:v>-1.3629948852274629E-16</c:v>
                </c:pt>
                <c:pt idx="1774">
                  <c:v>-1.3365989450572984E-16</c:v>
                </c:pt>
                <c:pt idx="1775">
                  <c:v>-1.310714192174055E-16</c:v>
                </c:pt>
                <c:pt idx="1776">
                  <c:v>-1.2853307268567673E-16</c:v>
                </c:pt>
                <c:pt idx="1777">
                  <c:v>-1.260438841103782E-16</c:v>
                </c:pt>
                <c:pt idx="1778">
                  <c:v>-1.2360290149198969E-16</c:v>
                </c:pt>
                <c:pt idx="1779">
                  <c:v>-1.2120919126754022E-16</c:v>
                </c:pt>
                <c:pt idx="1780">
                  <c:v>-1.188618379535635E-16</c:v>
                </c:pt>
                <c:pt idx="1781">
                  <c:v>-1.1655994379596771E-16</c:v>
                </c:pt>
                <c:pt idx="1782">
                  <c:v>-1.1430262842668617E-16</c:v>
                </c:pt>
                <c:pt idx="1783">
                  <c:v>-1.120890285269772E-16</c:v>
                </c:pt>
                <c:pt idx="1784">
                  <c:v>-1.099182974972447E-16</c:v>
                </c:pt>
                <c:pt idx="1785">
                  <c:v>-1.0778960513325287E-16</c:v>
                </c:pt>
                <c:pt idx="1786">
                  <c:v>-1.0570213730861157E-16</c:v>
                </c:pt>
                <c:pt idx="1787">
                  <c:v>-1.0365509566341053E-16</c:v>
                </c:pt>
                <c:pt idx="1788">
                  <c:v>-1.0164769729888368E-16</c:v>
                </c:pt>
                <c:pt idx="1789">
                  <c:v>-9.9679174477986543E-17</c:v>
                </c:pt>
                <c:pt idx="1790">
                  <c:v>-9.7748774331772318E-17</c:v>
                </c:pt>
                <c:pt idx="1791">
                  <c:v>-9.5855758571454331E-17</c:v>
                </c:pt>
                <c:pt idx="1792">
                  <c:v>-9.3999403206044718E-17</c:v>
                </c:pt>
                <c:pt idx="1793">
                  <c:v>-9.2178998265461352E-17</c:v>
                </c:pt>
                <c:pt idx="1794">
                  <c:v>-9.0393847528997095E-17</c:v>
                </c:pt>
                <c:pt idx="1795">
                  <c:v>-8.8643268259047596E-17</c:v>
                </c:pt>
                <c:pt idx="1796">
                  <c:v>-8.6926590939995746E-17</c:v>
                </c:pt>
                <c:pt idx="1797">
                  <c:v>-8.5243159022152875E-17</c:v>
                </c:pt>
                <c:pt idx="1798">
                  <c:v>-8.3592328670658878E-17</c:v>
                </c:pt>
                <c:pt idx="1799">
                  <c:v>-8.1973468519245177E-17</c:v>
                </c:pt>
                <c:pt idx="1800">
                  <c:v>-8.0385959428766268E-17</c:v>
                </c:pt>
                <c:pt idx="1801">
                  <c:v>-7.8829194250407667E-17</c:v>
                </c:pt>
                <c:pt idx="1802">
                  <c:v>-7.7302577593479572E-17</c:v>
                </c:pt>
                <c:pt idx="1803">
                  <c:v>-7.5805525597707432E-17</c:v>
                </c:pt>
                <c:pt idx="1804">
                  <c:v>-7.4337465709932417E-17</c:v>
                </c:pt>
                <c:pt idx="1805">
                  <c:v>-7.2897836465136266E-17</c:v>
                </c:pt>
                <c:pt idx="1806">
                  <c:v>-7.1486087271706939E-17</c:v>
                </c:pt>
                <c:pt idx="1807">
                  <c:v>-7.0101678200862745E-17</c:v>
                </c:pt>
                <c:pt idx="1808">
                  <c:v>-6.8744079780154587E-17</c:v>
                </c:pt>
                <c:pt idx="1809">
                  <c:v>-6.7412772790967204E-17</c:v>
                </c:pt>
                <c:pt idx="1810">
                  <c:v>-6.6107248069942075E-17</c:v>
                </c:pt>
                <c:pt idx="1811">
                  <c:v>-6.4827006314245973E-17</c:v>
                </c:pt>
                <c:pt idx="1812">
                  <c:v>-6.3571557890610733E-17</c:v>
                </c:pt>
                <c:pt idx="1813">
                  <c:v>-6.2340422648071168E-17</c:v>
                </c:pt>
                <c:pt idx="1814">
                  <c:v>-6.1133129734329505E-17</c:v>
                </c:pt>
                <c:pt idx="1815">
                  <c:v>-5.9949217415676179E-17</c:v>
                </c:pt>
                <c:pt idx="1816">
                  <c:v>-5.878823290039805E-17</c:v>
                </c:pt>
                <c:pt idx="1817">
                  <c:v>-5.7649732165606493E-17</c:v>
                </c:pt>
                <c:pt idx="1818">
                  <c:v>-5.6533279787419173E-17</c:v>
                </c:pt>
                <c:pt idx="1819">
                  <c:v>-5.5438448774430557E-17</c:v>
                </c:pt>
                <c:pt idx="1820">
                  <c:v>-5.4364820404407446E-17</c:v>
                </c:pt>
                <c:pt idx="1821">
                  <c:v>-5.3311984064147084E-17</c:v>
                </c:pt>
                <c:pt idx="1822">
                  <c:v>-5.2279537092436584E-17</c:v>
                </c:pt>
                <c:pt idx="1823">
                  <c:v>-5.1267084626053664E-17</c:v>
                </c:pt>
                <c:pt idx="1824">
                  <c:v>-5.027423944874969E-17</c:v>
                </c:pt>
                <c:pt idx="1825">
                  <c:v>-4.9300621843157383E-17</c:v>
                </c:pt>
                <c:pt idx="1826">
                  <c:v>-4.8345859445566497E-17</c:v>
                </c:pt>
                <c:pt idx="1827">
                  <c:v>-4.7409587103511899E-17</c:v>
                </c:pt>
                <c:pt idx="1828">
                  <c:v>-4.6491446736119648E-17</c:v>
                </c:pt>
                <c:pt idx="1829">
                  <c:v>-4.5591087197157617E-17</c:v>
                </c:pt>
                <c:pt idx="1830">
                  <c:v>-4.4708164140738301E-17</c:v>
                </c:pt>
                <c:pt idx="1831">
                  <c:v>-4.3842339889622433E-17</c:v>
                </c:pt>
                <c:pt idx="1832">
                  <c:v>-4.2993283306073065E-17</c:v>
                </c:pt>
                <c:pt idx="1833">
                  <c:v>-4.2160669665210686E-17</c:v>
                </c:pt>
                <c:pt idx="1834">
                  <c:v>-4.1344180530820974E-17</c:v>
                </c:pt>
                <c:pt idx="1835">
                  <c:v>-4.054350363356768E-17</c:v>
                </c:pt>
                <c:pt idx="1836">
                  <c:v>-3.9758332751564035E-17</c:v>
                </c:pt>
                <c:pt idx="1837">
                  <c:v>-3.8988367593257045E-17</c:v>
                </c:pt>
                <c:pt idx="1838">
                  <c:v>-3.8233313682579863E-17</c:v>
                </c:pt>
                <c:pt idx="1839">
                  <c:v>-3.7492882246328296E-17</c:v>
                </c:pt>
                <c:pt idx="1840">
                  <c:v>-3.6766790103718424E-17</c:v>
                </c:pt>
                <c:pt idx="1841">
                  <c:v>-3.6054759558083037E-17</c:v>
                </c:pt>
                <c:pt idx="1842">
                  <c:v>-3.5356518290665512E-17</c:v>
                </c:pt>
                <c:pt idx="1843">
                  <c:v>-3.4671799256470464E-17</c:v>
                </c:pt>
                <c:pt idx="1844">
                  <c:v>-3.4000340582131404E-17</c:v>
                </c:pt>
                <c:pt idx="1845">
                  <c:v>-3.3341885465756275E-17</c:v>
                </c:pt>
                <c:pt idx="1846">
                  <c:v>-3.2696182078712596E-17</c:v>
                </c:pt>
                <c:pt idx="1847">
                  <c:v>-3.2062983469314677E-17</c:v>
                </c:pt>
                <c:pt idx="1848">
                  <c:v>-3.1442047468376003E-17</c:v>
                </c:pt>
                <c:pt idx="1849">
                  <c:v>-3.0833136596590725E-17</c:v>
                </c:pt>
                <c:pt idx="1850">
                  <c:v>-3.0236017973708806E-17</c:v>
                </c:pt>
                <c:pt idx="1851">
                  <c:v>-2.9650463229470096E-17</c:v>
                </c:pt>
                <c:pt idx="1852">
                  <c:v>-2.9076248416263267E-17</c:v>
                </c:pt>
                <c:pt idx="1853">
                  <c:v>-2.8513153923476201E-17</c:v>
                </c:pt>
                <c:pt idx="1854">
                  <c:v>-2.79609643935051E-17</c:v>
                </c:pt>
                <c:pt idx="1855">
                  <c:v>-2.7419468639390155E-17</c:v>
                </c:pt>
                <c:pt idx="1856">
                  <c:v>-2.6888459564046298E-17</c:v>
                </c:pt>
                <c:pt idx="1857">
                  <c:v>-2.6367734081058146E-17</c:v>
                </c:pt>
                <c:pt idx="1858">
                  <c:v>-2.5857093037008839E-17</c:v>
                </c:pt>
                <c:pt idx="1859">
                  <c:v>-2.5356341135313069E-17</c:v>
                </c:pt>
                <c:pt idx="1860">
                  <c:v>-2.4865286861525161E-17</c:v>
                </c:pt>
                <c:pt idx="1861">
                  <c:v>-2.4383742410093664E-17</c:v>
                </c:pt>
                <c:pt idx="1862">
                  <c:v>-2.3911523612534405E-17</c:v>
                </c:pt>
                <c:pt idx="1863">
                  <c:v>-2.3448449866994559E-17</c:v>
                </c:pt>
                <c:pt idx="1864">
                  <c:v>-2.2994344069180801E-17</c:v>
                </c:pt>
                <c:pt idx="1865">
                  <c:v>-2.2549032544625094E-17</c:v>
                </c:pt>
                <c:pt idx="1866">
                  <c:v>-2.2112344982262241E-17</c:v>
                </c:pt>
                <c:pt idx="1867">
                  <c:v>-2.1684114369293781E-17</c:v>
                </c:pt>
                <c:pt idx="1868">
                  <c:v>-2.1264176927313313E-17</c:v>
                </c:pt>
                <c:pt idx="1869">
                  <c:v>-2.0852372049668827E-17</c:v>
                </c:pt>
                <c:pt idx="1870">
                  <c:v>-2.0448542240038095E-17</c:v>
                </c:pt>
                <c:pt idx="1871">
                  <c:v>-2.0052533052193602E-17</c:v>
                </c:pt>
                <c:pt idx="1872">
                  <c:v>-1.9664193030934009E-17</c:v>
                </c:pt>
                <c:pt idx="1873">
                  <c:v>-1.9283373654159549E-17</c:v>
                </c:pt>
                <c:pt idx="1874">
                  <c:v>-1.8909929276069181E-17</c:v>
                </c:pt>
                <c:pt idx="1875">
                  <c:v>-1.8543717071457816E-17</c:v>
                </c:pt>
                <c:pt idx="1876">
                  <c:v>-1.8184596981092272E-17</c:v>
                </c:pt>
                <c:pt idx="1877">
                  <c:v>-1.7832431658145106E-17</c:v>
                </c:pt>
                <c:pt idx="1878">
                  <c:v>-1.7487086415665788E-17</c:v>
                </c:pt>
                <c:pt idx="1879">
                  <c:v>-1.7148429175069186E-17</c:v>
                </c:pt>
                <c:pt idx="1880">
                  <c:v>-1.681633041562161E-17</c:v>
                </c:pt>
                <c:pt idx="1881">
                  <c:v>-1.6490663124905116E-17</c:v>
                </c:pt>
                <c:pt idx="1882">
                  <c:v>-1.6171302750241134E-17</c:v>
                </c:pt>
                <c:pt idx="1883">
                  <c:v>-1.5858127151054828E-17</c:v>
                </c:pt>
                <c:pt idx="1884">
                  <c:v>-1.5551016552161972E-17</c:v>
                </c:pt>
                <c:pt idx="1885">
                  <c:v>-1.5249853497960488E-17</c:v>
                </c:pt>
                <c:pt idx="1886">
                  <c:v>-1.4954522807509099E-17</c:v>
                </c:pt>
                <c:pt idx="1887">
                  <c:v>-1.4664911530475955E-17</c:v>
                </c:pt>
                <c:pt idx="1888">
                  <c:v>-1.4380908903940346E-17</c:v>
                </c:pt>
                <c:pt idx="1889">
                  <c:v>-1.4102406310031019E-17</c:v>
                </c:pt>
                <c:pt idx="1890">
                  <c:v>-1.3829297234384849E-17</c:v>
                </c:pt>
                <c:pt idx="1891">
                  <c:v>-1.3561477225410035E-17</c:v>
                </c:pt>
                <c:pt idx="1892">
                  <c:v>-1.3298843854338189E-17</c:v>
                </c:pt>
                <c:pt idx="1893">
                  <c:v>-1.3041296676050069E-17</c:v>
                </c:pt>
                <c:pt idx="1894">
                  <c:v>-1.2788737190659972E-17</c:v>
                </c:pt>
                <c:pt idx="1895">
                  <c:v>-1.2541068805844072E-17</c:v>
                </c:pt>
                <c:pt idx="1896">
                  <c:v>-1.2298196799898333E-17</c:v>
                </c:pt>
                <c:pt idx="1897">
                  <c:v>-1.2060028285511832E-17</c:v>
                </c:pt>
                <c:pt idx="1898">
                  <c:v>-1.1826472174241659E-17</c:v>
                </c:pt>
                <c:pt idx="1899">
                  <c:v>-1.1597439141675802E-17</c:v>
                </c:pt>
                <c:pt idx="1900">
                  <c:v>-1.1372841593270686E-17</c:v>
                </c:pt>
                <c:pt idx="1901">
                  <c:v>-1.1152593630850318E-17</c:v>
                </c:pt>
                <c:pt idx="1902">
                  <c:v>-1.0936611019754199E-17</c:v>
                </c:pt>
                <c:pt idx="1903">
                  <c:v>-1.0724811156621463E-17</c:v>
                </c:pt>
                <c:pt idx="1904">
                  <c:v>-1.051711303779892E-17</c:v>
                </c:pt>
                <c:pt idx="1905">
                  <c:v>-1.0313437228360891E-17</c:v>
                </c:pt>
                <c:pt idx="1906">
                  <c:v>-1.0113705831729031E-17</c:v>
                </c:pt>
                <c:pt idx="1907">
                  <c:v>-9.9178424598804924E-18</c:v>
                </c:pt>
                <c:pt idx="1908">
                  <c:v>-9.7257722041330289E-18</c:v>
                </c:pt>
                <c:pt idx="1909">
                  <c:v>-9.537421606495898E-18</c:v>
                </c:pt>
                <c:pt idx="1910">
                  <c:v>-9.3527186315755731E-18</c:v>
                </c:pt>
                <c:pt idx="1911">
                  <c:v>-9.1715926390255329E-18</c:v>
                </c:pt>
                <c:pt idx="1912">
                  <c:v>-8.9939743565296031E-18</c:v>
                </c:pt>
                <c:pt idx="1913">
                  <c:v>-8.8197958533084923E-18</c:v>
                </c:pt>
                <c:pt idx="1914">
                  <c:v>-8.6489905141394134E-18</c:v>
                </c:pt>
                <c:pt idx="1915">
                  <c:v>-8.4814930138788423E-18</c:v>
                </c:pt>
                <c:pt idx="1916">
                  <c:v>-8.3172392924786687E-18</c:v>
                </c:pt>
                <c:pt idx="1917">
                  <c:v>-8.1561665304861906E-18</c:v>
                </c:pt>
                <c:pt idx="1918">
                  <c:v>-7.9982131250185801E-18</c:v>
                </c:pt>
                <c:pt idx="1919">
                  <c:v>-7.8433186662026311E-18</c:v>
                </c:pt>
                <c:pt idx="1920">
                  <c:v>-7.6914239140707709E-18</c:v>
                </c:pt>
                <c:pt idx="1921">
                  <c:v>-7.5424707759045156E-18</c:v>
                </c:pt>
                <c:pt idx="1922">
                  <c:v>-7.396402284016694E-18</c:v>
                </c:pt>
                <c:pt idx="1923">
                  <c:v>-7.2531625739639373E-18</c:v>
                </c:pt>
                <c:pt idx="1924">
                  <c:v>-7.1126968631811131E-18</c:v>
                </c:pt>
                <c:pt idx="1925">
                  <c:v>-6.9749514300295323E-18</c:v>
                </c:pt>
                <c:pt idx="1926">
                  <c:v>-6.8398735932509016E-18</c:v>
                </c:pt>
                <c:pt idx="1927">
                  <c:v>-6.7074116918191812E-18</c:v>
                </c:pt>
                <c:pt idx="1928">
                  <c:v>-6.5775150651826293E-18</c:v>
                </c:pt>
                <c:pt idx="1929">
                  <c:v>-6.4501340338884858E-18</c:v>
                </c:pt>
                <c:pt idx="1930">
                  <c:v>-6.3252198805828782E-18</c:v>
                </c:pt>
                <c:pt idx="1931">
                  <c:v>-6.2027248313786853E-18</c:v>
                </c:pt>
                <c:pt idx="1932">
                  <c:v>-6.0826020375842371E-18</c:v>
                </c:pt>
                <c:pt idx="1933">
                  <c:v>-5.9648055577858552E-18</c:v>
                </c:pt>
                <c:pt idx="1934">
                  <c:v>-5.8492903402773867E-18</c:v>
                </c:pt>
                <c:pt idx="1935">
                  <c:v>-5.73601220583001E-18</c:v>
                </c:pt>
                <c:pt idx="1936">
                  <c:v>-5.6249278307957232E-18</c:v>
                </c:pt>
                <c:pt idx="1937">
                  <c:v>-5.5159947305380515E-18</c:v>
                </c:pt>
                <c:pt idx="1938">
                  <c:v>-5.4091712431836388E-18</c:v>
                </c:pt>
                <c:pt idx="1939">
                  <c:v>-5.3044165136885083E-18</c:v>
                </c:pt>
                <c:pt idx="1940">
                  <c:v>-5.2016904782128966E-18</c:v>
                </c:pt>
                <c:pt idx="1941">
                  <c:v>-5.1009538487986869E-18</c:v>
                </c:pt>
                <c:pt idx="1942">
                  <c:v>-5.0021680983435848E-18</c:v>
                </c:pt>
                <c:pt idx="1943">
                  <c:v>-4.9052954458662811E-18</c:v>
                </c:pt>
                <c:pt idx="1944">
                  <c:v>-4.810298842056973E-18</c:v>
                </c:pt>
                <c:pt idx="1945">
                  <c:v>-4.7171419551077182E-18</c:v>
                </c:pt>
                <c:pt idx="1946">
                  <c:v>-4.6257891568171976E-18</c:v>
                </c:pt>
                <c:pt idx="1947">
                  <c:v>-4.5362055089645755E-18</c:v>
                </c:pt>
                <c:pt idx="1948">
                  <c:v>-4.4483567499472458E-18</c:v>
                </c:pt>
                <c:pt idx="1949">
                  <c:v>-4.3622092816773555E-18</c:v>
                </c:pt>
                <c:pt idx="1950">
                  <c:v>-4.2777301567320872E-18</c:v>
                </c:pt>
                <c:pt idx="1951">
                  <c:v>-4.1948870657527945E-18</c:v>
                </c:pt>
                <c:pt idx="1952">
                  <c:v>-4.1136483250881668E-18</c:v>
                </c:pt>
                <c:pt idx="1953">
                  <c:v>-4.0339828646766965E-18</c:v>
                </c:pt>
                <c:pt idx="1954">
                  <c:v>-3.9558602161638187E-18</c:v>
                </c:pt>
                <c:pt idx="1955">
                  <c:v>-3.8792505012491737E-18</c:v>
                </c:pt>
                <c:pt idx="1956">
                  <c:v>-3.80412442025954E-18</c:v>
                </c:pt>
                <c:pt idx="1957">
                  <c:v>-3.7304532409430629E-18</c:v>
                </c:pt>
                <c:pt idx="1958">
                  <c:v>-3.6582087874804975E-18</c:v>
                </c:pt>
                <c:pt idx="1959">
                  <c:v>-3.5873634297092608E-18</c:v>
                </c:pt>
                <c:pt idx="1960">
                  <c:v>-3.5178900725561711E-18</c:v>
                </c:pt>
                <c:pt idx="1961">
                  <c:v>-3.4497621456748373E-18</c:v>
                </c:pt>
                <c:pt idx="1962">
                  <c:v>-3.3829535932837288E-18</c:v>
                </c:pt>
                <c:pt idx="1963">
                  <c:v>-3.3174388642010449E-18</c:v>
                </c:pt>
                <c:pt idx="1964">
                  <c:v>-3.2531929020725692E-18</c:v>
                </c:pt>
                <c:pt idx="1965">
                  <c:v>-3.1901911357887719E-18</c:v>
                </c:pt>
                <c:pt idx="1966">
                  <c:v>-3.1284094700874975E-18</c:v>
                </c:pt>
                <c:pt idx="1967">
                  <c:v>-3.0678242763386413E-18</c:v>
                </c:pt>
                <c:pt idx="1968">
                  <c:v>-3.0084123835072906E-18</c:v>
                </c:pt>
                <c:pt idx="1969">
                  <c:v>-2.9501510692918755E-18</c:v>
                </c:pt>
                <c:pt idx="1970">
                  <c:v>-2.8930180514339398E-18</c:v>
                </c:pt>
                <c:pt idx="1971">
                  <c:v>-2.8369914791962071E-18</c:v>
                </c:pt>
                <c:pt idx="1972">
                  <c:v>-2.7820499250056844E-18</c:v>
                </c:pt>
                <c:pt idx="1973">
                  <c:v>-2.7281723762586061E-18</c:v>
                </c:pt>
                <c:pt idx="1974">
                  <c:v>-2.6753382272840852E-18</c:v>
                </c:pt>
                <c:pt idx="1975">
                  <c:v>-2.6235272714633962E-18</c:v>
                </c:pt>
                <c:pt idx="1976">
                  <c:v>-2.5727196935018792E-18</c:v>
                </c:pt>
                <c:pt idx="1977">
                  <c:v>-2.5228960618505051E-18</c:v>
                </c:pt>
                <c:pt idx="1978">
                  <c:v>-2.4740373212742068E-18</c:v>
                </c:pt>
                <c:pt idx="1979">
                  <c:v>-2.4261247855641334E-18</c:v>
                </c:pt>
                <c:pt idx="1980">
                  <c:v>-2.3791401303910386E-18</c:v>
                </c:pt>
                <c:pt idx="1981">
                  <c:v>-2.333065386297073E-18</c:v>
                </c:pt>
                <c:pt idx="1982">
                  <c:v>-2.287882931823297E-18</c:v>
                </c:pt>
                <c:pt idx="1983">
                  <c:v>-2.2435754867702874E-18</c:v>
                </c:pt>
                <c:pt idx="1984">
                  <c:v>-2.2001261055892617E-18</c:v>
                </c:pt>
                <c:pt idx="1985">
                  <c:v>-2.1575181709011869E-18</c:v>
                </c:pt>
                <c:pt idx="1986">
                  <c:v>-2.115735387141403E-18</c:v>
                </c:pt>
                <c:pt idx="1987">
                  <c:v>-2.0747617743273207E-18</c:v>
                </c:pt>
                <c:pt idx="1988">
                  <c:v>-2.0345816619468188E-18</c:v>
                </c:pt>
                <c:pt idx="1989">
                  <c:v>-1.9951796829649975E-18</c:v>
                </c:pt>
                <c:pt idx="1990">
                  <c:v>-1.9565407679469978E-18</c:v>
                </c:pt>
                <c:pt idx="1991">
                  <c:v>-1.9186501392946402E-18</c:v>
                </c:pt>
                <c:pt idx="1992">
                  <c:v>-1.8814933055946755E-18</c:v>
                </c:pt>
                <c:pt idx="1993">
                  <c:v>-1.8450560560764912E-18</c:v>
                </c:pt>
                <c:pt idx="1994">
                  <c:v>-1.8093244551771472E-18</c:v>
                </c:pt>
                <c:pt idx="1995">
                  <c:v>-1.7742848372116688E-18</c:v>
                </c:pt>
                <c:pt idx="1996">
                  <c:v>-1.7399238011465531E-18</c:v>
                </c:pt>
                <c:pt idx="1997">
                  <c:v>-1.7062282054744937E-18</c:v>
                </c:pt>
                <c:pt idx="1998">
                  <c:v>-1.6731851631883622E-18</c:v>
                </c:pt>
                <c:pt idx="1999">
                  <c:v>-1.6407820368525238E-18</c:v>
                </c:pt>
                <c:pt idx="2000">
                  <c:v>-1.6090064337696023E-18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4-40D2-8300-152579659819}"/>
            </c:ext>
          </c:extLst>
        </c:ser>
        <c:ser>
          <c:idx val="1"/>
          <c:order val="1"/>
          <c:tx>
            <c:v>Physical LQR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Sheet1!$F$2:$F$4118</c:f>
              <c:numCache>
                <c:formatCode>0.000</c:formatCode>
                <c:ptCount val="4117"/>
                <c:pt idx="0">
                  <c:v>0</c:v>
                </c:pt>
                <c:pt idx="1">
                  <c:v>4.9999999999998934E-3</c:v>
                </c:pt>
                <c:pt idx="2">
                  <c:v>9.0000000000003411E-3</c:v>
                </c:pt>
                <c:pt idx="3">
                  <c:v>1.499999999999968E-2</c:v>
                </c:pt>
                <c:pt idx="4">
                  <c:v>2.0999999999999908E-2</c:v>
                </c:pt>
                <c:pt idx="5">
                  <c:v>2.7000000000000135E-2</c:v>
                </c:pt>
                <c:pt idx="6">
                  <c:v>3.2000000000000028E-2</c:v>
                </c:pt>
                <c:pt idx="7">
                  <c:v>3.8999999999999702E-2</c:v>
                </c:pt>
                <c:pt idx="8">
                  <c:v>4.4999999999999929E-2</c:v>
                </c:pt>
                <c:pt idx="9">
                  <c:v>4.9999999999999822E-2</c:v>
                </c:pt>
                <c:pt idx="10">
                  <c:v>5.4999999999999716E-2</c:v>
                </c:pt>
                <c:pt idx="11">
                  <c:v>5.9999999999999609E-2</c:v>
                </c:pt>
                <c:pt idx="12">
                  <c:v>6.5000000000000391E-2</c:v>
                </c:pt>
                <c:pt idx="13">
                  <c:v>7.0000000000000284E-2</c:v>
                </c:pt>
                <c:pt idx="14">
                  <c:v>7.5000000000000178E-2</c:v>
                </c:pt>
                <c:pt idx="15">
                  <c:v>8.0999999999999517E-2</c:v>
                </c:pt>
                <c:pt idx="16">
                  <c:v>8.4999999999999964E-2</c:v>
                </c:pt>
                <c:pt idx="17">
                  <c:v>8.8000000000000078E-2</c:v>
                </c:pt>
                <c:pt idx="18">
                  <c:v>9.1999999999999638E-2</c:v>
                </c:pt>
                <c:pt idx="19">
                  <c:v>9.7999999999999865E-2</c:v>
                </c:pt>
                <c:pt idx="20">
                  <c:v>0.10400000000000009</c:v>
                </c:pt>
                <c:pt idx="21">
                  <c:v>0.11000000000000032</c:v>
                </c:pt>
                <c:pt idx="22">
                  <c:v>0.11599999999999966</c:v>
                </c:pt>
                <c:pt idx="23">
                  <c:v>0.12000000000000011</c:v>
                </c:pt>
                <c:pt idx="24">
                  <c:v>0.125</c:v>
                </c:pt>
                <c:pt idx="25">
                  <c:v>0.12999999999999989</c:v>
                </c:pt>
                <c:pt idx="26">
                  <c:v>0.13400000000000034</c:v>
                </c:pt>
                <c:pt idx="27">
                  <c:v>0.1379999999999999</c:v>
                </c:pt>
                <c:pt idx="28">
                  <c:v>0.14200000000000035</c:v>
                </c:pt>
                <c:pt idx="29">
                  <c:v>0.14700000000000024</c:v>
                </c:pt>
                <c:pt idx="30">
                  <c:v>0.15200000000000014</c:v>
                </c:pt>
                <c:pt idx="31">
                  <c:v>0.15700000000000003</c:v>
                </c:pt>
                <c:pt idx="32">
                  <c:v>0.16199999999999992</c:v>
                </c:pt>
                <c:pt idx="33">
                  <c:v>0.16699999999999982</c:v>
                </c:pt>
                <c:pt idx="34">
                  <c:v>0.17300000000000004</c:v>
                </c:pt>
                <c:pt idx="35">
                  <c:v>0.17900000000000027</c:v>
                </c:pt>
                <c:pt idx="36">
                  <c:v>0.18499999999999961</c:v>
                </c:pt>
                <c:pt idx="37">
                  <c:v>0.19000000000000039</c:v>
                </c:pt>
                <c:pt idx="38">
                  <c:v>0.19500000000000028</c:v>
                </c:pt>
                <c:pt idx="39">
                  <c:v>0.20099999999999962</c:v>
                </c:pt>
                <c:pt idx="40">
                  <c:v>0.20599999999999952</c:v>
                </c:pt>
                <c:pt idx="41">
                  <c:v>0.20999999999999996</c:v>
                </c:pt>
                <c:pt idx="42">
                  <c:v>0.21399999999999952</c:v>
                </c:pt>
                <c:pt idx="43">
                  <c:v>0.21799999999999997</c:v>
                </c:pt>
                <c:pt idx="44">
                  <c:v>0.2240000000000002</c:v>
                </c:pt>
                <c:pt idx="45">
                  <c:v>0.22999999999999954</c:v>
                </c:pt>
                <c:pt idx="46">
                  <c:v>0.2370000000000001</c:v>
                </c:pt>
                <c:pt idx="47">
                  <c:v>0.24099999999999966</c:v>
                </c:pt>
                <c:pt idx="48">
                  <c:v>0.24599999999999955</c:v>
                </c:pt>
                <c:pt idx="49">
                  <c:v>0.25100000000000033</c:v>
                </c:pt>
                <c:pt idx="50">
                  <c:v>0.25600000000000023</c:v>
                </c:pt>
                <c:pt idx="51">
                  <c:v>0.26100000000000012</c:v>
                </c:pt>
                <c:pt idx="52">
                  <c:v>0.26499999999999968</c:v>
                </c:pt>
                <c:pt idx="53">
                  <c:v>0.26900000000000013</c:v>
                </c:pt>
                <c:pt idx="54">
                  <c:v>0.27400000000000002</c:v>
                </c:pt>
                <c:pt idx="55">
                  <c:v>0.27799999999999958</c:v>
                </c:pt>
                <c:pt idx="56">
                  <c:v>0.28200000000000003</c:v>
                </c:pt>
                <c:pt idx="57">
                  <c:v>0.28599999999999959</c:v>
                </c:pt>
                <c:pt idx="58">
                  <c:v>0.29000000000000004</c:v>
                </c:pt>
                <c:pt idx="59">
                  <c:v>0.29399999999999959</c:v>
                </c:pt>
                <c:pt idx="60">
                  <c:v>0.29900000000000038</c:v>
                </c:pt>
                <c:pt idx="61">
                  <c:v>0.30400000000000027</c:v>
                </c:pt>
                <c:pt idx="62">
                  <c:v>0.30700000000000038</c:v>
                </c:pt>
                <c:pt idx="63">
                  <c:v>0.31099999999999994</c:v>
                </c:pt>
                <c:pt idx="64">
                  <c:v>0.31599999999999984</c:v>
                </c:pt>
                <c:pt idx="65">
                  <c:v>0.32099999999999973</c:v>
                </c:pt>
                <c:pt idx="66">
                  <c:v>0.32500000000000018</c:v>
                </c:pt>
                <c:pt idx="67">
                  <c:v>0.33099999999999952</c:v>
                </c:pt>
                <c:pt idx="68">
                  <c:v>0.3360000000000003</c:v>
                </c:pt>
                <c:pt idx="69">
                  <c:v>0.33999999999999986</c:v>
                </c:pt>
                <c:pt idx="70">
                  <c:v>0.34600000000000009</c:v>
                </c:pt>
                <c:pt idx="71">
                  <c:v>0.34999999999999964</c:v>
                </c:pt>
                <c:pt idx="72">
                  <c:v>0.35499999999999954</c:v>
                </c:pt>
                <c:pt idx="73">
                  <c:v>0.36099999999999977</c:v>
                </c:pt>
                <c:pt idx="74">
                  <c:v>0.36699999999999999</c:v>
                </c:pt>
                <c:pt idx="75">
                  <c:v>0.37199999999999989</c:v>
                </c:pt>
                <c:pt idx="76">
                  <c:v>0.37899999999999956</c:v>
                </c:pt>
                <c:pt idx="77">
                  <c:v>0.38400000000000034</c:v>
                </c:pt>
                <c:pt idx="78">
                  <c:v>0.3879999999999999</c:v>
                </c:pt>
                <c:pt idx="79">
                  <c:v>0.39400000000000013</c:v>
                </c:pt>
                <c:pt idx="80">
                  <c:v>0.39900000000000002</c:v>
                </c:pt>
                <c:pt idx="81">
                  <c:v>0.40500000000000025</c:v>
                </c:pt>
                <c:pt idx="82">
                  <c:v>0.41099999999999959</c:v>
                </c:pt>
                <c:pt idx="83">
                  <c:v>0.41600000000000037</c:v>
                </c:pt>
                <c:pt idx="84">
                  <c:v>0.42100000000000026</c:v>
                </c:pt>
                <c:pt idx="85">
                  <c:v>0.4269999999999996</c:v>
                </c:pt>
                <c:pt idx="86">
                  <c:v>0.43299999999999983</c:v>
                </c:pt>
                <c:pt idx="87">
                  <c:v>0.44000000000000039</c:v>
                </c:pt>
                <c:pt idx="88">
                  <c:v>0.44500000000000028</c:v>
                </c:pt>
                <c:pt idx="89">
                  <c:v>0.45000000000000018</c:v>
                </c:pt>
                <c:pt idx="90">
                  <c:v>0.45599999999999952</c:v>
                </c:pt>
                <c:pt idx="91">
                  <c:v>0.4610000000000003</c:v>
                </c:pt>
                <c:pt idx="92">
                  <c:v>0.46699999999999964</c:v>
                </c:pt>
                <c:pt idx="93">
                  <c:v>0.47199999999999953</c:v>
                </c:pt>
                <c:pt idx="94">
                  <c:v>0.47700000000000031</c:v>
                </c:pt>
                <c:pt idx="95">
                  <c:v>0.48299999999999965</c:v>
                </c:pt>
                <c:pt idx="96">
                  <c:v>0.48899999999999988</c:v>
                </c:pt>
                <c:pt idx="97">
                  <c:v>0.49399999999999977</c:v>
                </c:pt>
                <c:pt idx="98">
                  <c:v>0.49800000000000022</c:v>
                </c:pt>
                <c:pt idx="99">
                  <c:v>0.50199999999999978</c:v>
                </c:pt>
                <c:pt idx="100">
                  <c:v>0.50699999999999967</c:v>
                </c:pt>
                <c:pt idx="101">
                  <c:v>0.51100000000000012</c:v>
                </c:pt>
                <c:pt idx="102">
                  <c:v>0.51499999999999968</c:v>
                </c:pt>
                <c:pt idx="103">
                  <c:v>0.51900000000000013</c:v>
                </c:pt>
                <c:pt idx="104">
                  <c:v>0.52299999999999969</c:v>
                </c:pt>
                <c:pt idx="105">
                  <c:v>0.52899999999999991</c:v>
                </c:pt>
                <c:pt idx="106">
                  <c:v>0.53500000000000014</c:v>
                </c:pt>
                <c:pt idx="107">
                  <c:v>0.54100000000000037</c:v>
                </c:pt>
                <c:pt idx="108">
                  <c:v>0.54600000000000026</c:v>
                </c:pt>
                <c:pt idx="109">
                  <c:v>0.55100000000000016</c:v>
                </c:pt>
                <c:pt idx="110">
                  <c:v>0.55600000000000005</c:v>
                </c:pt>
                <c:pt idx="111">
                  <c:v>0.56099999999999994</c:v>
                </c:pt>
                <c:pt idx="112">
                  <c:v>0.56599999999999984</c:v>
                </c:pt>
                <c:pt idx="113">
                  <c:v>0.57200000000000006</c:v>
                </c:pt>
                <c:pt idx="114">
                  <c:v>0.5779999999999994</c:v>
                </c:pt>
                <c:pt idx="115">
                  <c:v>0.58300000000000018</c:v>
                </c:pt>
                <c:pt idx="116">
                  <c:v>0.58900000000000041</c:v>
                </c:pt>
                <c:pt idx="117">
                  <c:v>0.59399999999999942</c:v>
                </c:pt>
                <c:pt idx="118">
                  <c:v>0.5990000000000002</c:v>
                </c:pt>
                <c:pt idx="119">
                  <c:v>0.60800000000000054</c:v>
                </c:pt>
                <c:pt idx="120">
                  <c:v>0.61400000000000077</c:v>
                </c:pt>
                <c:pt idx="121">
                  <c:v>0.625</c:v>
                </c:pt>
                <c:pt idx="122">
                  <c:v>0.63000000000000078</c:v>
                </c:pt>
                <c:pt idx="123">
                  <c:v>0.63700000000000045</c:v>
                </c:pt>
                <c:pt idx="124">
                  <c:v>0.64100000000000001</c:v>
                </c:pt>
                <c:pt idx="125">
                  <c:v>0.64499999999999957</c:v>
                </c:pt>
                <c:pt idx="126">
                  <c:v>0.64899999999999913</c:v>
                </c:pt>
                <c:pt idx="127">
                  <c:v>0.65499999999999936</c:v>
                </c:pt>
                <c:pt idx="128">
                  <c:v>0.66099999999999959</c:v>
                </c:pt>
                <c:pt idx="129">
                  <c:v>0.66499999999999915</c:v>
                </c:pt>
                <c:pt idx="130">
                  <c:v>0.66900000000000048</c:v>
                </c:pt>
                <c:pt idx="131">
                  <c:v>0.67399999999999949</c:v>
                </c:pt>
                <c:pt idx="132">
                  <c:v>0.6769999999999996</c:v>
                </c:pt>
                <c:pt idx="133">
                  <c:v>0.68299999999999983</c:v>
                </c:pt>
                <c:pt idx="134">
                  <c:v>0.68699999999999939</c:v>
                </c:pt>
                <c:pt idx="135">
                  <c:v>0.69100000000000072</c:v>
                </c:pt>
                <c:pt idx="136">
                  <c:v>0.69899999999999984</c:v>
                </c:pt>
                <c:pt idx="137">
                  <c:v>0.7029999999999994</c:v>
                </c:pt>
                <c:pt idx="138">
                  <c:v>0.70899999999999963</c:v>
                </c:pt>
                <c:pt idx="139">
                  <c:v>0.71499999999999986</c:v>
                </c:pt>
                <c:pt idx="140">
                  <c:v>0.72000000000000064</c:v>
                </c:pt>
                <c:pt idx="141">
                  <c:v>0.72599999999999909</c:v>
                </c:pt>
                <c:pt idx="142">
                  <c:v>0.73099999999999987</c:v>
                </c:pt>
                <c:pt idx="143">
                  <c:v>0.7370000000000001</c:v>
                </c:pt>
                <c:pt idx="144">
                  <c:v>0.7419999999999991</c:v>
                </c:pt>
                <c:pt idx="145">
                  <c:v>0.74799999999999933</c:v>
                </c:pt>
                <c:pt idx="146">
                  <c:v>0.75500000000000078</c:v>
                </c:pt>
                <c:pt idx="147">
                  <c:v>0.75999999999999979</c:v>
                </c:pt>
                <c:pt idx="148">
                  <c:v>0.76500000000000057</c:v>
                </c:pt>
                <c:pt idx="149">
                  <c:v>0.7710000000000008</c:v>
                </c:pt>
                <c:pt idx="150">
                  <c:v>0.7759999999999998</c:v>
                </c:pt>
                <c:pt idx="151">
                  <c:v>0.78100000000000058</c:v>
                </c:pt>
                <c:pt idx="152">
                  <c:v>0.78700000000000081</c:v>
                </c:pt>
                <c:pt idx="153">
                  <c:v>0.79199999999999982</c:v>
                </c:pt>
                <c:pt idx="154">
                  <c:v>0.7970000000000006</c:v>
                </c:pt>
                <c:pt idx="155">
                  <c:v>0.80300000000000082</c:v>
                </c:pt>
                <c:pt idx="156">
                  <c:v>0.80899999999999928</c:v>
                </c:pt>
                <c:pt idx="157">
                  <c:v>0.8149999999999995</c:v>
                </c:pt>
                <c:pt idx="158">
                  <c:v>0.82000000000000028</c:v>
                </c:pt>
                <c:pt idx="159">
                  <c:v>0.82399999999999984</c:v>
                </c:pt>
                <c:pt idx="160">
                  <c:v>0.82900000000000063</c:v>
                </c:pt>
                <c:pt idx="161">
                  <c:v>0.83300000000000018</c:v>
                </c:pt>
                <c:pt idx="162">
                  <c:v>0.83699999999999974</c:v>
                </c:pt>
                <c:pt idx="163">
                  <c:v>0.84299999999999997</c:v>
                </c:pt>
                <c:pt idx="164">
                  <c:v>0.8490000000000002</c:v>
                </c:pt>
                <c:pt idx="165">
                  <c:v>0.85500000000000043</c:v>
                </c:pt>
                <c:pt idx="166">
                  <c:v>0.86100000000000065</c:v>
                </c:pt>
                <c:pt idx="167">
                  <c:v>0.8669999999999991</c:v>
                </c:pt>
                <c:pt idx="168">
                  <c:v>0.87299999999999933</c:v>
                </c:pt>
                <c:pt idx="169">
                  <c:v>0.87800000000000011</c:v>
                </c:pt>
                <c:pt idx="170">
                  <c:v>0.88199999999999967</c:v>
                </c:pt>
                <c:pt idx="171">
                  <c:v>0.88599999999999923</c:v>
                </c:pt>
                <c:pt idx="172">
                  <c:v>0.89199999999999946</c:v>
                </c:pt>
                <c:pt idx="173">
                  <c:v>0.8960000000000008</c:v>
                </c:pt>
                <c:pt idx="174">
                  <c:v>0.90000000000000036</c:v>
                </c:pt>
                <c:pt idx="175">
                  <c:v>0.90399999999999991</c:v>
                </c:pt>
                <c:pt idx="176">
                  <c:v>0.9090000000000007</c:v>
                </c:pt>
                <c:pt idx="177">
                  <c:v>0.91300000000000026</c:v>
                </c:pt>
                <c:pt idx="178">
                  <c:v>0.91900000000000048</c:v>
                </c:pt>
                <c:pt idx="179">
                  <c:v>0.92399999999999949</c:v>
                </c:pt>
                <c:pt idx="180">
                  <c:v>0.92999999999999972</c:v>
                </c:pt>
                <c:pt idx="181">
                  <c:v>0.93599999999999994</c:v>
                </c:pt>
                <c:pt idx="182">
                  <c:v>0.94100000000000072</c:v>
                </c:pt>
                <c:pt idx="183">
                  <c:v>0.94699999999999918</c:v>
                </c:pt>
                <c:pt idx="184">
                  <c:v>0.95199999999999996</c:v>
                </c:pt>
                <c:pt idx="185">
                  <c:v>0.95700000000000074</c:v>
                </c:pt>
                <c:pt idx="186">
                  <c:v>0.96199999999999974</c:v>
                </c:pt>
                <c:pt idx="187">
                  <c:v>0.96799999999999997</c:v>
                </c:pt>
                <c:pt idx="188">
                  <c:v>0.97599999999999909</c:v>
                </c:pt>
                <c:pt idx="189">
                  <c:v>0.98199999999999932</c:v>
                </c:pt>
                <c:pt idx="190">
                  <c:v>0.98900000000000077</c:v>
                </c:pt>
                <c:pt idx="191">
                  <c:v>0.99499999999999922</c:v>
                </c:pt>
                <c:pt idx="192">
                  <c:v>0.99900000000000055</c:v>
                </c:pt>
                <c:pt idx="193">
                  <c:v>1.0090000000000003</c:v>
                </c:pt>
                <c:pt idx="194">
                  <c:v>1.0150000000000006</c:v>
                </c:pt>
                <c:pt idx="195">
                  <c:v>1.0190000000000001</c:v>
                </c:pt>
                <c:pt idx="196">
                  <c:v>1.0239999999999991</c:v>
                </c:pt>
                <c:pt idx="197">
                  <c:v>1.0280000000000005</c:v>
                </c:pt>
                <c:pt idx="198">
                  <c:v>1.0329999999999995</c:v>
                </c:pt>
                <c:pt idx="199">
                  <c:v>1.0370000000000008</c:v>
                </c:pt>
                <c:pt idx="200">
                  <c:v>1.0410000000000004</c:v>
                </c:pt>
                <c:pt idx="201">
                  <c:v>1.0449999999999999</c:v>
                </c:pt>
                <c:pt idx="202">
                  <c:v>1.0489999999999995</c:v>
                </c:pt>
                <c:pt idx="203">
                  <c:v>1.0540000000000003</c:v>
                </c:pt>
                <c:pt idx="204">
                  <c:v>1.0579999999999998</c:v>
                </c:pt>
                <c:pt idx="205">
                  <c:v>1.0619999999999994</c:v>
                </c:pt>
                <c:pt idx="206">
                  <c:v>1.0660000000000007</c:v>
                </c:pt>
                <c:pt idx="207">
                  <c:v>1.0690000000000008</c:v>
                </c:pt>
                <c:pt idx="208">
                  <c:v>1.0739999999999998</c:v>
                </c:pt>
                <c:pt idx="209">
                  <c:v>1.0779999999999994</c:v>
                </c:pt>
                <c:pt idx="210">
                  <c:v>1.0809999999999995</c:v>
                </c:pt>
                <c:pt idx="211">
                  <c:v>1.0860000000000003</c:v>
                </c:pt>
                <c:pt idx="212">
                  <c:v>1.0890000000000004</c:v>
                </c:pt>
                <c:pt idx="213">
                  <c:v>1.093</c:v>
                </c:pt>
                <c:pt idx="214">
                  <c:v>1.0969999999999995</c:v>
                </c:pt>
                <c:pt idx="215">
                  <c:v>1.1009999999999991</c:v>
                </c:pt>
                <c:pt idx="216">
                  <c:v>1.1050000000000004</c:v>
                </c:pt>
                <c:pt idx="217">
                  <c:v>1.1099999999999994</c:v>
                </c:pt>
                <c:pt idx="218">
                  <c:v>1.1159999999999997</c:v>
                </c:pt>
                <c:pt idx="219">
                  <c:v>1.1229999999999993</c:v>
                </c:pt>
                <c:pt idx="220">
                  <c:v>1.1270000000000007</c:v>
                </c:pt>
                <c:pt idx="221">
                  <c:v>1.1319999999999997</c:v>
                </c:pt>
                <c:pt idx="222">
                  <c:v>1.1370000000000005</c:v>
                </c:pt>
                <c:pt idx="223">
                  <c:v>1.1419999999999995</c:v>
                </c:pt>
                <c:pt idx="224">
                  <c:v>1.1460000000000008</c:v>
                </c:pt>
                <c:pt idx="225">
                  <c:v>1.1509999999999998</c:v>
                </c:pt>
                <c:pt idx="226">
                  <c:v>1.1560000000000006</c:v>
                </c:pt>
                <c:pt idx="227">
                  <c:v>1.1600000000000001</c:v>
                </c:pt>
                <c:pt idx="228">
                  <c:v>1.1649999999999991</c:v>
                </c:pt>
                <c:pt idx="229">
                  <c:v>1.1690000000000005</c:v>
                </c:pt>
                <c:pt idx="230">
                  <c:v>1.1739999999999995</c:v>
                </c:pt>
                <c:pt idx="231">
                  <c:v>1.1780000000000008</c:v>
                </c:pt>
                <c:pt idx="232">
                  <c:v>1.1820000000000004</c:v>
                </c:pt>
                <c:pt idx="233">
                  <c:v>1.1869999999999994</c:v>
                </c:pt>
                <c:pt idx="234">
                  <c:v>1.1910000000000007</c:v>
                </c:pt>
                <c:pt idx="235">
                  <c:v>1.1950000000000003</c:v>
                </c:pt>
                <c:pt idx="236">
                  <c:v>1.1999999999999993</c:v>
                </c:pt>
                <c:pt idx="237">
                  <c:v>1.2040000000000006</c:v>
                </c:pt>
                <c:pt idx="238">
                  <c:v>1.2089999999999996</c:v>
                </c:pt>
                <c:pt idx="239">
                  <c:v>1.2129999999999992</c:v>
                </c:pt>
                <c:pt idx="240">
                  <c:v>1.2170000000000005</c:v>
                </c:pt>
                <c:pt idx="241">
                  <c:v>1.2210000000000001</c:v>
                </c:pt>
                <c:pt idx="242">
                  <c:v>1.2249999999999996</c:v>
                </c:pt>
                <c:pt idx="243">
                  <c:v>1.2289999999999992</c:v>
                </c:pt>
                <c:pt idx="244">
                  <c:v>1.2330000000000005</c:v>
                </c:pt>
                <c:pt idx="245">
                  <c:v>1.2370000000000001</c:v>
                </c:pt>
                <c:pt idx="246">
                  <c:v>1.2409999999999997</c:v>
                </c:pt>
                <c:pt idx="247">
                  <c:v>1.2449999999999992</c:v>
                </c:pt>
                <c:pt idx="248">
                  <c:v>1.2490000000000006</c:v>
                </c:pt>
                <c:pt idx="249">
                  <c:v>1.2539999999999996</c:v>
                </c:pt>
                <c:pt idx="250">
                  <c:v>1.2569999999999997</c:v>
                </c:pt>
                <c:pt idx="251">
                  <c:v>1.2609999999999992</c:v>
                </c:pt>
                <c:pt idx="252">
                  <c:v>1.2650000000000006</c:v>
                </c:pt>
                <c:pt idx="253">
                  <c:v>1.2690000000000001</c:v>
                </c:pt>
                <c:pt idx="254">
                  <c:v>1.2739999999999991</c:v>
                </c:pt>
                <c:pt idx="255">
                  <c:v>1.2799999999999994</c:v>
                </c:pt>
                <c:pt idx="256">
                  <c:v>1.2859999999999996</c:v>
                </c:pt>
                <c:pt idx="257">
                  <c:v>1.2910000000000004</c:v>
                </c:pt>
                <c:pt idx="258">
                  <c:v>1.2959999999999994</c:v>
                </c:pt>
                <c:pt idx="259">
                  <c:v>1.3010000000000002</c:v>
                </c:pt>
                <c:pt idx="260">
                  <c:v>1.3070000000000004</c:v>
                </c:pt>
                <c:pt idx="261">
                  <c:v>1.3119999999999994</c:v>
                </c:pt>
                <c:pt idx="262">
                  <c:v>1.3160000000000007</c:v>
                </c:pt>
                <c:pt idx="263">
                  <c:v>1.3209999999999997</c:v>
                </c:pt>
                <c:pt idx="264">
                  <c:v>1.3260000000000005</c:v>
                </c:pt>
                <c:pt idx="265">
                  <c:v>1.33</c:v>
                </c:pt>
                <c:pt idx="266">
                  <c:v>1.3339999999999996</c:v>
                </c:pt>
                <c:pt idx="267">
                  <c:v>1.3399999999999999</c:v>
                </c:pt>
                <c:pt idx="268">
                  <c:v>1.3450000000000006</c:v>
                </c:pt>
                <c:pt idx="269">
                  <c:v>1.3569999999999993</c:v>
                </c:pt>
                <c:pt idx="270">
                  <c:v>1.3620000000000001</c:v>
                </c:pt>
                <c:pt idx="271">
                  <c:v>1.3680000000000003</c:v>
                </c:pt>
                <c:pt idx="272">
                  <c:v>1.3759999999999994</c:v>
                </c:pt>
                <c:pt idx="273">
                  <c:v>1.3800000000000008</c:v>
                </c:pt>
                <c:pt idx="274">
                  <c:v>1.3840000000000003</c:v>
                </c:pt>
                <c:pt idx="275">
                  <c:v>1.3879999999999999</c:v>
                </c:pt>
                <c:pt idx="276">
                  <c:v>1.3919999999999995</c:v>
                </c:pt>
                <c:pt idx="277">
                  <c:v>1.3970000000000002</c:v>
                </c:pt>
                <c:pt idx="278">
                  <c:v>1.4009999999999998</c:v>
                </c:pt>
                <c:pt idx="279">
                  <c:v>1.4049999999999994</c:v>
                </c:pt>
                <c:pt idx="280">
                  <c:v>1.4090000000000007</c:v>
                </c:pt>
                <c:pt idx="281">
                  <c:v>1.4149999999999991</c:v>
                </c:pt>
                <c:pt idx="282">
                  <c:v>1.42</c:v>
                </c:pt>
                <c:pt idx="283">
                  <c:v>1.4250000000000007</c:v>
                </c:pt>
                <c:pt idx="284">
                  <c:v>1.4299999999999997</c:v>
                </c:pt>
                <c:pt idx="285">
                  <c:v>1.4350000000000005</c:v>
                </c:pt>
                <c:pt idx="286">
                  <c:v>1.4390000000000001</c:v>
                </c:pt>
                <c:pt idx="287">
                  <c:v>1.4450000000000003</c:v>
                </c:pt>
                <c:pt idx="288">
                  <c:v>1.4510000000000005</c:v>
                </c:pt>
                <c:pt idx="289">
                  <c:v>1.4599999999999991</c:v>
                </c:pt>
                <c:pt idx="290">
                  <c:v>1.4649999999999999</c:v>
                </c:pt>
                <c:pt idx="291">
                  <c:v>1.4759999999999991</c:v>
                </c:pt>
                <c:pt idx="292">
                  <c:v>1.4809999999999999</c:v>
                </c:pt>
                <c:pt idx="293">
                  <c:v>1.4879999999999995</c:v>
                </c:pt>
                <c:pt idx="294">
                  <c:v>1.4919999999999991</c:v>
                </c:pt>
                <c:pt idx="295">
                  <c:v>1.4969999999999999</c:v>
                </c:pt>
                <c:pt idx="296">
                  <c:v>1.5050000000000008</c:v>
                </c:pt>
                <c:pt idx="297">
                  <c:v>1.5090000000000003</c:v>
                </c:pt>
                <c:pt idx="298">
                  <c:v>1.5139999999999993</c:v>
                </c:pt>
                <c:pt idx="299">
                  <c:v>1.5220000000000002</c:v>
                </c:pt>
                <c:pt idx="300">
                  <c:v>1.5269999999999992</c:v>
                </c:pt>
                <c:pt idx="301">
                  <c:v>1.5310000000000006</c:v>
                </c:pt>
                <c:pt idx="302">
                  <c:v>1.5350000000000001</c:v>
                </c:pt>
                <c:pt idx="303">
                  <c:v>1.5399999999999991</c:v>
                </c:pt>
                <c:pt idx="304">
                  <c:v>1.5449999999999999</c:v>
                </c:pt>
                <c:pt idx="305">
                  <c:v>1.548</c:v>
                </c:pt>
                <c:pt idx="306">
                  <c:v>1.5530000000000008</c:v>
                </c:pt>
                <c:pt idx="307">
                  <c:v>1.5579999999999998</c:v>
                </c:pt>
                <c:pt idx="308">
                  <c:v>1.5640000000000001</c:v>
                </c:pt>
                <c:pt idx="309">
                  <c:v>1.5679999999999996</c:v>
                </c:pt>
                <c:pt idx="310">
                  <c:v>1.5749999999999993</c:v>
                </c:pt>
                <c:pt idx="311">
                  <c:v>1.58</c:v>
                </c:pt>
                <c:pt idx="312">
                  <c:v>1.5849999999999991</c:v>
                </c:pt>
                <c:pt idx="313">
                  <c:v>1.5909999999999993</c:v>
                </c:pt>
                <c:pt idx="314">
                  <c:v>1.5969999999999995</c:v>
                </c:pt>
                <c:pt idx="315">
                  <c:v>1.6020000000000003</c:v>
                </c:pt>
                <c:pt idx="316">
                  <c:v>1.6069999999999993</c:v>
                </c:pt>
                <c:pt idx="317">
                  <c:v>1.6140000000000008</c:v>
                </c:pt>
                <c:pt idx="318">
                  <c:v>1.6199999999999992</c:v>
                </c:pt>
                <c:pt idx="319">
                  <c:v>1.625</c:v>
                </c:pt>
                <c:pt idx="320">
                  <c:v>1.6300000000000008</c:v>
                </c:pt>
                <c:pt idx="321">
                  <c:v>1.6349999999999998</c:v>
                </c:pt>
                <c:pt idx="322">
                  <c:v>1.6379999999999999</c:v>
                </c:pt>
                <c:pt idx="323">
                  <c:v>1.6449999999999996</c:v>
                </c:pt>
                <c:pt idx="324">
                  <c:v>1.6500000000000004</c:v>
                </c:pt>
                <c:pt idx="325">
                  <c:v>1.6539999999999999</c:v>
                </c:pt>
                <c:pt idx="326">
                  <c:v>1.6590000000000007</c:v>
                </c:pt>
                <c:pt idx="327">
                  <c:v>1.6630000000000003</c:v>
                </c:pt>
                <c:pt idx="328">
                  <c:v>1.6679999999999993</c:v>
                </c:pt>
                <c:pt idx="329">
                  <c:v>1.6709999999999994</c:v>
                </c:pt>
                <c:pt idx="330">
                  <c:v>1.6769999999999996</c:v>
                </c:pt>
                <c:pt idx="331">
                  <c:v>1.6809999999999992</c:v>
                </c:pt>
                <c:pt idx="332">
                  <c:v>1.6850000000000005</c:v>
                </c:pt>
                <c:pt idx="333">
                  <c:v>1.6890000000000001</c:v>
                </c:pt>
                <c:pt idx="334">
                  <c:v>1.6950000000000003</c:v>
                </c:pt>
                <c:pt idx="335">
                  <c:v>1.6989999999999998</c:v>
                </c:pt>
                <c:pt idx="336">
                  <c:v>1.7029999999999994</c:v>
                </c:pt>
                <c:pt idx="337">
                  <c:v>1.7070000000000007</c:v>
                </c:pt>
                <c:pt idx="338">
                  <c:v>1.7110000000000003</c:v>
                </c:pt>
                <c:pt idx="339">
                  <c:v>1.7149999999999999</c:v>
                </c:pt>
                <c:pt idx="340">
                  <c:v>1.7189999999999994</c:v>
                </c:pt>
                <c:pt idx="341">
                  <c:v>1.7230000000000008</c:v>
                </c:pt>
                <c:pt idx="342">
                  <c:v>1.7270000000000003</c:v>
                </c:pt>
                <c:pt idx="343">
                  <c:v>1.7309999999999999</c:v>
                </c:pt>
                <c:pt idx="344">
                  <c:v>1.7349999999999994</c:v>
                </c:pt>
                <c:pt idx="345">
                  <c:v>1.7409999999999997</c:v>
                </c:pt>
                <c:pt idx="346">
                  <c:v>1.7449999999999992</c:v>
                </c:pt>
                <c:pt idx="347">
                  <c:v>1.75</c:v>
                </c:pt>
                <c:pt idx="348">
                  <c:v>1.7539999999999996</c:v>
                </c:pt>
                <c:pt idx="349">
                  <c:v>1.7579999999999991</c:v>
                </c:pt>
                <c:pt idx="350">
                  <c:v>1.7620000000000005</c:v>
                </c:pt>
                <c:pt idx="351">
                  <c:v>1.766</c:v>
                </c:pt>
                <c:pt idx="352">
                  <c:v>1.7699999999999996</c:v>
                </c:pt>
                <c:pt idx="353">
                  <c:v>1.7739999999999991</c:v>
                </c:pt>
                <c:pt idx="354">
                  <c:v>1.7789999999999999</c:v>
                </c:pt>
                <c:pt idx="355">
                  <c:v>1.7859999999999996</c:v>
                </c:pt>
                <c:pt idx="356">
                  <c:v>1.7899999999999991</c:v>
                </c:pt>
                <c:pt idx="357">
                  <c:v>1.7940000000000005</c:v>
                </c:pt>
                <c:pt idx="358">
                  <c:v>1.798</c:v>
                </c:pt>
                <c:pt idx="359">
                  <c:v>1.8030000000000008</c:v>
                </c:pt>
                <c:pt idx="360">
                  <c:v>1.8070000000000004</c:v>
                </c:pt>
                <c:pt idx="361">
                  <c:v>1.8109999999999999</c:v>
                </c:pt>
                <c:pt idx="362">
                  <c:v>1.8170000000000002</c:v>
                </c:pt>
                <c:pt idx="363">
                  <c:v>1.8209999999999997</c:v>
                </c:pt>
                <c:pt idx="364">
                  <c:v>1.8260000000000005</c:v>
                </c:pt>
                <c:pt idx="365">
                  <c:v>1.8309999999999995</c:v>
                </c:pt>
                <c:pt idx="366">
                  <c:v>1.8360000000000003</c:v>
                </c:pt>
                <c:pt idx="367">
                  <c:v>1.8409999999999993</c:v>
                </c:pt>
                <c:pt idx="368">
                  <c:v>1.8460000000000001</c:v>
                </c:pt>
                <c:pt idx="369">
                  <c:v>1.8509999999999991</c:v>
                </c:pt>
                <c:pt idx="370">
                  <c:v>1.8569999999999993</c:v>
                </c:pt>
                <c:pt idx="371">
                  <c:v>1.8620000000000001</c:v>
                </c:pt>
                <c:pt idx="372">
                  <c:v>1.8689999999999998</c:v>
                </c:pt>
                <c:pt idx="373">
                  <c:v>1.8740000000000006</c:v>
                </c:pt>
                <c:pt idx="374">
                  <c:v>1.8780000000000001</c:v>
                </c:pt>
                <c:pt idx="375">
                  <c:v>1.8849999999999998</c:v>
                </c:pt>
                <c:pt idx="376">
                  <c:v>1.8900000000000006</c:v>
                </c:pt>
                <c:pt idx="377">
                  <c:v>1.8940000000000001</c:v>
                </c:pt>
                <c:pt idx="378">
                  <c:v>1.8979999999999997</c:v>
                </c:pt>
                <c:pt idx="379">
                  <c:v>1.9019999999999992</c:v>
                </c:pt>
                <c:pt idx="380">
                  <c:v>1.907</c:v>
                </c:pt>
                <c:pt idx="381">
                  <c:v>1.9120000000000008</c:v>
                </c:pt>
                <c:pt idx="382">
                  <c:v>1.9179999999999993</c:v>
                </c:pt>
                <c:pt idx="383">
                  <c:v>1.9239999999999995</c:v>
                </c:pt>
                <c:pt idx="384">
                  <c:v>1.9290000000000003</c:v>
                </c:pt>
                <c:pt idx="385">
                  <c:v>1.9350000000000005</c:v>
                </c:pt>
                <c:pt idx="386">
                  <c:v>1.9399999999999995</c:v>
                </c:pt>
                <c:pt idx="387">
                  <c:v>1.9450000000000003</c:v>
                </c:pt>
                <c:pt idx="388">
                  <c:v>1.9489999999999998</c:v>
                </c:pt>
                <c:pt idx="389">
                  <c:v>1.9540000000000006</c:v>
                </c:pt>
                <c:pt idx="390">
                  <c:v>1.9599999999999991</c:v>
                </c:pt>
                <c:pt idx="391">
                  <c:v>1.9649999999999999</c:v>
                </c:pt>
                <c:pt idx="392">
                  <c:v>1.9710000000000001</c:v>
                </c:pt>
                <c:pt idx="393">
                  <c:v>1.9779999999999998</c:v>
                </c:pt>
                <c:pt idx="394">
                  <c:v>1.984</c:v>
                </c:pt>
                <c:pt idx="395">
                  <c:v>1.9890000000000008</c:v>
                </c:pt>
                <c:pt idx="396">
                  <c:v>1.9949999999999992</c:v>
                </c:pt>
                <c:pt idx="397">
                  <c:v>2.0009999999999994</c:v>
                </c:pt>
                <c:pt idx="398">
                  <c:v>2.0090000000000003</c:v>
                </c:pt>
                <c:pt idx="399">
                  <c:v>2.0150000000000006</c:v>
                </c:pt>
                <c:pt idx="400">
                  <c:v>2.0190000000000001</c:v>
                </c:pt>
                <c:pt idx="401">
                  <c:v>2.0250000000000004</c:v>
                </c:pt>
                <c:pt idx="402">
                  <c:v>2.0299999999999994</c:v>
                </c:pt>
                <c:pt idx="403">
                  <c:v>2.0340000000000007</c:v>
                </c:pt>
                <c:pt idx="404">
                  <c:v>2.0399999999999991</c:v>
                </c:pt>
                <c:pt idx="405">
                  <c:v>2.0449999999999999</c:v>
                </c:pt>
                <c:pt idx="406">
                  <c:v>2.0489999999999995</c:v>
                </c:pt>
                <c:pt idx="407">
                  <c:v>2.0530000000000008</c:v>
                </c:pt>
                <c:pt idx="408">
                  <c:v>2.0589999999999993</c:v>
                </c:pt>
                <c:pt idx="409">
                  <c:v>2.0640000000000001</c:v>
                </c:pt>
                <c:pt idx="410">
                  <c:v>2.0679999999999996</c:v>
                </c:pt>
                <c:pt idx="411">
                  <c:v>2.0739999999999998</c:v>
                </c:pt>
                <c:pt idx="412">
                  <c:v>2.08</c:v>
                </c:pt>
                <c:pt idx="413">
                  <c:v>2.0849999999999991</c:v>
                </c:pt>
                <c:pt idx="414">
                  <c:v>2.0909999999999993</c:v>
                </c:pt>
                <c:pt idx="415">
                  <c:v>2.0969999999999995</c:v>
                </c:pt>
                <c:pt idx="416">
                  <c:v>2.1029999999999998</c:v>
                </c:pt>
                <c:pt idx="417">
                  <c:v>2.1080000000000005</c:v>
                </c:pt>
                <c:pt idx="418">
                  <c:v>2.1120000000000001</c:v>
                </c:pt>
                <c:pt idx="419">
                  <c:v>2.1180000000000003</c:v>
                </c:pt>
                <c:pt idx="420">
                  <c:v>2.125</c:v>
                </c:pt>
                <c:pt idx="421">
                  <c:v>2.1300000000000008</c:v>
                </c:pt>
                <c:pt idx="422">
                  <c:v>2.1359999999999992</c:v>
                </c:pt>
                <c:pt idx="423">
                  <c:v>2.141</c:v>
                </c:pt>
                <c:pt idx="424">
                  <c:v>2.1449999999999996</c:v>
                </c:pt>
                <c:pt idx="425">
                  <c:v>2.1489999999999991</c:v>
                </c:pt>
                <c:pt idx="426">
                  <c:v>2.1530000000000005</c:v>
                </c:pt>
                <c:pt idx="427">
                  <c:v>2.157</c:v>
                </c:pt>
                <c:pt idx="428">
                  <c:v>2.1609999999999996</c:v>
                </c:pt>
                <c:pt idx="429">
                  <c:v>2.1649999999999991</c:v>
                </c:pt>
                <c:pt idx="430">
                  <c:v>2.1709999999999994</c:v>
                </c:pt>
                <c:pt idx="431">
                  <c:v>2.1750000000000007</c:v>
                </c:pt>
                <c:pt idx="432">
                  <c:v>2.1809999999999992</c:v>
                </c:pt>
                <c:pt idx="433">
                  <c:v>2.1859999999999999</c:v>
                </c:pt>
                <c:pt idx="434">
                  <c:v>2.1920000000000002</c:v>
                </c:pt>
                <c:pt idx="435">
                  <c:v>2.1959999999999997</c:v>
                </c:pt>
                <c:pt idx="436">
                  <c:v>2.202</c:v>
                </c:pt>
                <c:pt idx="437">
                  <c:v>2.2080000000000002</c:v>
                </c:pt>
                <c:pt idx="438">
                  <c:v>2.2119999999999997</c:v>
                </c:pt>
                <c:pt idx="439">
                  <c:v>2.2159999999999993</c:v>
                </c:pt>
                <c:pt idx="440">
                  <c:v>2.2210000000000001</c:v>
                </c:pt>
                <c:pt idx="441">
                  <c:v>2.2249999999999996</c:v>
                </c:pt>
                <c:pt idx="442">
                  <c:v>2.2309999999999999</c:v>
                </c:pt>
                <c:pt idx="443">
                  <c:v>2.2349999999999994</c:v>
                </c:pt>
                <c:pt idx="444">
                  <c:v>2.2390000000000008</c:v>
                </c:pt>
                <c:pt idx="445">
                  <c:v>2.2439999999999998</c:v>
                </c:pt>
                <c:pt idx="446">
                  <c:v>2.2479999999999993</c:v>
                </c:pt>
                <c:pt idx="447">
                  <c:v>2.2530000000000001</c:v>
                </c:pt>
                <c:pt idx="448">
                  <c:v>2.2579999999999991</c:v>
                </c:pt>
                <c:pt idx="449">
                  <c:v>2.2639999999999993</c:v>
                </c:pt>
                <c:pt idx="450">
                  <c:v>2.2699999999999996</c:v>
                </c:pt>
                <c:pt idx="451">
                  <c:v>2.2750000000000004</c:v>
                </c:pt>
                <c:pt idx="452">
                  <c:v>2.2810000000000006</c:v>
                </c:pt>
                <c:pt idx="453">
                  <c:v>2.2870000000000008</c:v>
                </c:pt>
                <c:pt idx="454">
                  <c:v>2.2919999999999998</c:v>
                </c:pt>
                <c:pt idx="455">
                  <c:v>2.2970000000000006</c:v>
                </c:pt>
                <c:pt idx="456">
                  <c:v>2.3030000000000008</c:v>
                </c:pt>
                <c:pt idx="457">
                  <c:v>2.3079999999999998</c:v>
                </c:pt>
                <c:pt idx="458">
                  <c:v>2.3119999999999994</c:v>
                </c:pt>
                <c:pt idx="459">
                  <c:v>2.3179999999999996</c:v>
                </c:pt>
                <c:pt idx="460">
                  <c:v>2.3249999999999993</c:v>
                </c:pt>
                <c:pt idx="461">
                  <c:v>2.3290000000000006</c:v>
                </c:pt>
                <c:pt idx="462">
                  <c:v>2.3320000000000007</c:v>
                </c:pt>
                <c:pt idx="463">
                  <c:v>2.3379999999999992</c:v>
                </c:pt>
                <c:pt idx="464">
                  <c:v>2.343</c:v>
                </c:pt>
                <c:pt idx="465">
                  <c:v>2.3469999999999995</c:v>
                </c:pt>
                <c:pt idx="466">
                  <c:v>2.3529999999999998</c:v>
                </c:pt>
                <c:pt idx="467">
                  <c:v>2.3580000000000005</c:v>
                </c:pt>
                <c:pt idx="468">
                  <c:v>2.3640000000000008</c:v>
                </c:pt>
                <c:pt idx="469">
                  <c:v>2.3710000000000004</c:v>
                </c:pt>
                <c:pt idx="470">
                  <c:v>2.375</c:v>
                </c:pt>
                <c:pt idx="471">
                  <c:v>2.3789999999999996</c:v>
                </c:pt>
                <c:pt idx="472">
                  <c:v>2.3829999999999991</c:v>
                </c:pt>
                <c:pt idx="473">
                  <c:v>2.3889999999999993</c:v>
                </c:pt>
                <c:pt idx="474">
                  <c:v>2.3930000000000007</c:v>
                </c:pt>
                <c:pt idx="475">
                  <c:v>2.3970000000000002</c:v>
                </c:pt>
                <c:pt idx="476">
                  <c:v>2.4030000000000005</c:v>
                </c:pt>
                <c:pt idx="477">
                  <c:v>2.4090000000000007</c:v>
                </c:pt>
                <c:pt idx="478">
                  <c:v>2.4139999999999997</c:v>
                </c:pt>
                <c:pt idx="479">
                  <c:v>2.42</c:v>
                </c:pt>
                <c:pt idx="480">
                  <c:v>2.4250000000000007</c:v>
                </c:pt>
                <c:pt idx="481">
                  <c:v>2.4299999999999997</c:v>
                </c:pt>
                <c:pt idx="482">
                  <c:v>2.4359999999999999</c:v>
                </c:pt>
                <c:pt idx="483">
                  <c:v>2.4420000000000002</c:v>
                </c:pt>
                <c:pt idx="484">
                  <c:v>2.4480000000000004</c:v>
                </c:pt>
                <c:pt idx="485">
                  <c:v>2.4529999999999994</c:v>
                </c:pt>
                <c:pt idx="486">
                  <c:v>2.4580000000000002</c:v>
                </c:pt>
                <c:pt idx="487">
                  <c:v>2.4649999999999999</c:v>
                </c:pt>
                <c:pt idx="488">
                  <c:v>2.4730000000000008</c:v>
                </c:pt>
                <c:pt idx="489">
                  <c:v>2.4789999999999992</c:v>
                </c:pt>
                <c:pt idx="490">
                  <c:v>2.4860000000000007</c:v>
                </c:pt>
                <c:pt idx="491">
                  <c:v>2.4919999999999991</c:v>
                </c:pt>
                <c:pt idx="492">
                  <c:v>2.4979999999999993</c:v>
                </c:pt>
                <c:pt idx="493">
                  <c:v>2.5039999999999996</c:v>
                </c:pt>
                <c:pt idx="494">
                  <c:v>2.5079999999999991</c:v>
                </c:pt>
                <c:pt idx="495">
                  <c:v>2.5129999999999999</c:v>
                </c:pt>
                <c:pt idx="496">
                  <c:v>2.5190000000000001</c:v>
                </c:pt>
                <c:pt idx="497">
                  <c:v>2.5250000000000004</c:v>
                </c:pt>
                <c:pt idx="498">
                  <c:v>2.5289999999999999</c:v>
                </c:pt>
                <c:pt idx="499">
                  <c:v>2.5329999999999995</c:v>
                </c:pt>
                <c:pt idx="500">
                  <c:v>2.5380000000000003</c:v>
                </c:pt>
                <c:pt idx="501">
                  <c:v>2.5419999999999998</c:v>
                </c:pt>
                <c:pt idx="502">
                  <c:v>2.5459999999999994</c:v>
                </c:pt>
                <c:pt idx="503">
                  <c:v>2.5500000000000007</c:v>
                </c:pt>
                <c:pt idx="504">
                  <c:v>2.5540000000000003</c:v>
                </c:pt>
                <c:pt idx="505">
                  <c:v>2.5600000000000005</c:v>
                </c:pt>
                <c:pt idx="506">
                  <c:v>2.5670000000000002</c:v>
                </c:pt>
                <c:pt idx="507">
                  <c:v>2.5730000000000004</c:v>
                </c:pt>
                <c:pt idx="508">
                  <c:v>2.5790000000000006</c:v>
                </c:pt>
                <c:pt idx="509">
                  <c:v>2.5849999999999991</c:v>
                </c:pt>
                <c:pt idx="510">
                  <c:v>2.5890000000000004</c:v>
                </c:pt>
                <c:pt idx="511">
                  <c:v>2.593</c:v>
                </c:pt>
                <c:pt idx="512">
                  <c:v>2.5980000000000008</c:v>
                </c:pt>
                <c:pt idx="513">
                  <c:v>2.6029999999999998</c:v>
                </c:pt>
                <c:pt idx="514">
                  <c:v>2.6069999999999993</c:v>
                </c:pt>
                <c:pt idx="515">
                  <c:v>2.6129999999999995</c:v>
                </c:pt>
                <c:pt idx="516">
                  <c:v>2.6189999999999998</c:v>
                </c:pt>
                <c:pt idx="517">
                  <c:v>2.625</c:v>
                </c:pt>
                <c:pt idx="518">
                  <c:v>2.6340000000000003</c:v>
                </c:pt>
                <c:pt idx="519">
                  <c:v>2.6370000000000005</c:v>
                </c:pt>
                <c:pt idx="520">
                  <c:v>2.6430000000000007</c:v>
                </c:pt>
                <c:pt idx="521">
                  <c:v>2.6479999999999997</c:v>
                </c:pt>
                <c:pt idx="522">
                  <c:v>2.6519999999999992</c:v>
                </c:pt>
                <c:pt idx="523">
                  <c:v>2.6560000000000006</c:v>
                </c:pt>
                <c:pt idx="524">
                  <c:v>2.66</c:v>
                </c:pt>
                <c:pt idx="525">
                  <c:v>2.6649999999999991</c:v>
                </c:pt>
                <c:pt idx="526">
                  <c:v>2.6679999999999993</c:v>
                </c:pt>
                <c:pt idx="527">
                  <c:v>2.6720000000000006</c:v>
                </c:pt>
                <c:pt idx="528">
                  <c:v>2.6760000000000002</c:v>
                </c:pt>
                <c:pt idx="529">
                  <c:v>2.6799999999999997</c:v>
                </c:pt>
                <c:pt idx="530">
                  <c:v>2.6859999999999999</c:v>
                </c:pt>
                <c:pt idx="531">
                  <c:v>2.6929999999999996</c:v>
                </c:pt>
                <c:pt idx="532">
                  <c:v>2.6969999999999992</c:v>
                </c:pt>
                <c:pt idx="533">
                  <c:v>2.7010000000000005</c:v>
                </c:pt>
                <c:pt idx="534">
                  <c:v>2.7070000000000007</c:v>
                </c:pt>
                <c:pt idx="535">
                  <c:v>2.7119999999999997</c:v>
                </c:pt>
                <c:pt idx="536">
                  <c:v>2.7159999999999993</c:v>
                </c:pt>
                <c:pt idx="537">
                  <c:v>2.7210000000000001</c:v>
                </c:pt>
                <c:pt idx="538">
                  <c:v>2.7249999999999996</c:v>
                </c:pt>
                <c:pt idx="539">
                  <c:v>2.7309999999999999</c:v>
                </c:pt>
                <c:pt idx="540">
                  <c:v>2.7370000000000001</c:v>
                </c:pt>
                <c:pt idx="541">
                  <c:v>2.7409999999999997</c:v>
                </c:pt>
                <c:pt idx="542">
                  <c:v>2.7469999999999999</c:v>
                </c:pt>
                <c:pt idx="543">
                  <c:v>2.7530000000000001</c:v>
                </c:pt>
                <c:pt idx="544">
                  <c:v>2.7569999999999997</c:v>
                </c:pt>
                <c:pt idx="545">
                  <c:v>2.7609999999999992</c:v>
                </c:pt>
                <c:pt idx="546">
                  <c:v>2.7669999999999995</c:v>
                </c:pt>
                <c:pt idx="547">
                  <c:v>2.7720000000000002</c:v>
                </c:pt>
                <c:pt idx="548">
                  <c:v>2.7780000000000005</c:v>
                </c:pt>
                <c:pt idx="549">
                  <c:v>2.7829999999999995</c:v>
                </c:pt>
                <c:pt idx="550">
                  <c:v>2.7870000000000008</c:v>
                </c:pt>
                <c:pt idx="551">
                  <c:v>2.7929999999999993</c:v>
                </c:pt>
                <c:pt idx="552">
                  <c:v>2.7989999999999995</c:v>
                </c:pt>
                <c:pt idx="553">
                  <c:v>2.8049999999999997</c:v>
                </c:pt>
                <c:pt idx="554">
                  <c:v>2.8109999999999999</c:v>
                </c:pt>
                <c:pt idx="555">
                  <c:v>2.8149999999999995</c:v>
                </c:pt>
                <c:pt idx="556">
                  <c:v>2.8190000000000008</c:v>
                </c:pt>
                <c:pt idx="557">
                  <c:v>2.8249999999999993</c:v>
                </c:pt>
                <c:pt idx="558">
                  <c:v>2.8290000000000006</c:v>
                </c:pt>
                <c:pt idx="559">
                  <c:v>2.8320000000000007</c:v>
                </c:pt>
                <c:pt idx="560">
                  <c:v>2.8369999999999997</c:v>
                </c:pt>
                <c:pt idx="561">
                  <c:v>2.8409999999999993</c:v>
                </c:pt>
                <c:pt idx="562">
                  <c:v>2.8450000000000006</c:v>
                </c:pt>
                <c:pt idx="563">
                  <c:v>2.8490000000000002</c:v>
                </c:pt>
                <c:pt idx="564">
                  <c:v>2.8539999999999992</c:v>
                </c:pt>
                <c:pt idx="565">
                  <c:v>2.859</c:v>
                </c:pt>
                <c:pt idx="566">
                  <c:v>2.8640000000000008</c:v>
                </c:pt>
                <c:pt idx="567">
                  <c:v>2.8689999999999998</c:v>
                </c:pt>
                <c:pt idx="568">
                  <c:v>2.875</c:v>
                </c:pt>
                <c:pt idx="569">
                  <c:v>2.8789999999999996</c:v>
                </c:pt>
                <c:pt idx="570">
                  <c:v>2.8849999999999998</c:v>
                </c:pt>
                <c:pt idx="571">
                  <c:v>2.8889999999999993</c:v>
                </c:pt>
                <c:pt idx="572">
                  <c:v>2.8930000000000007</c:v>
                </c:pt>
                <c:pt idx="573">
                  <c:v>2.8970000000000002</c:v>
                </c:pt>
                <c:pt idx="574">
                  <c:v>2.9009999999999998</c:v>
                </c:pt>
                <c:pt idx="575">
                  <c:v>2.907</c:v>
                </c:pt>
                <c:pt idx="576">
                  <c:v>2.9120000000000008</c:v>
                </c:pt>
                <c:pt idx="577">
                  <c:v>2.9179999999999993</c:v>
                </c:pt>
                <c:pt idx="578">
                  <c:v>2.9250000000000007</c:v>
                </c:pt>
                <c:pt idx="579">
                  <c:v>2.9309999999999992</c:v>
                </c:pt>
                <c:pt idx="580">
                  <c:v>2.9359999999999999</c:v>
                </c:pt>
                <c:pt idx="581">
                  <c:v>2.9420000000000002</c:v>
                </c:pt>
                <c:pt idx="582">
                  <c:v>2.9459999999999997</c:v>
                </c:pt>
                <c:pt idx="583">
                  <c:v>2.952</c:v>
                </c:pt>
                <c:pt idx="584">
                  <c:v>2.9570000000000007</c:v>
                </c:pt>
                <c:pt idx="585">
                  <c:v>2.9610000000000003</c:v>
                </c:pt>
                <c:pt idx="586">
                  <c:v>2.9670000000000005</c:v>
                </c:pt>
                <c:pt idx="587">
                  <c:v>2.9730000000000008</c:v>
                </c:pt>
                <c:pt idx="588">
                  <c:v>2.9800000000000004</c:v>
                </c:pt>
                <c:pt idx="589">
                  <c:v>2.9849999999999994</c:v>
                </c:pt>
                <c:pt idx="590">
                  <c:v>2.9890000000000008</c:v>
                </c:pt>
                <c:pt idx="591">
                  <c:v>2.9939999999999998</c:v>
                </c:pt>
                <c:pt idx="592">
                  <c:v>2.9979999999999993</c:v>
                </c:pt>
                <c:pt idx="593">
                  <c:v>3.0020000000000007</c:v>
                </c:pt>
                <c:pt idx="594">
                  <c:v>3.0079999999999991</c:v>
                </c:pt>
                <c:pt idx="595">
                  <c:v>3.0120000000000005</c:v>
                </c:pt>
                <c:pt idx="596">
                  <c:v>3.0169999999999995</c:v>
                </c:pt>
                <c:pt idx="597">
                  <c:v>3.0210000000000008</c:v>
                </c:pt>
                <c:pt idx="598">
                  <c:v>3.0259999999999998</c:v>
                </c:pt>
                <c:pt idx="599">
                  <c:v>3.0299999999999994</c:v>
                </c:pt>
                <c:pt idx="600">
                  <c:v>3.0340000000000007</c:v>
                </c:pt>
                <c:pt idx="601">
                  <c:v>3.0380000000000003</c:v>
                </c:pt>
                <c:pt idx="602">
                  <c:v>3.0419999999999998</c:v>
                </c:pt>
                <c:pt idx="603">
                  <c:v>3.0470000000000006</c:v>
                </c:pt>
                <c:pt idx="604">
                  <c:v>3.0510000000000002</c:v>
                </c:pt>
                <c:pt idx="605">
                  <c:v>3.0549999999999997</c:v>
                </c:pt>
                <c:pt idx="606">
                  <c:v>3.0600000000000005</c:v>
                </c:pt>
                <c:pt idx="607">
                  <c:v>3.0649999999999995</c:v>
                </c:pt>
                <c:pt idx="608">
                  <c:v>3.0690000000000008</c:v>
                </c:pt>
                <c:pt idx="609">
                  <c:v>3.0730000000000004</c:v>
                </c:pt>
                <c:pt idx="610">
                  <c:v>3.077</c:v>
                </c:pt>
                <c:pt idx="611">
                  <c:v>3.0830000000000002</c:v>
                </c:pt>
                <c:pt idx="612">
                  <c:v>3.0879999999999992</c:v>
                </c:pt>
                <c:pt idx="613">
                  <c:v>3.0920000000000005</c:v>
                </c:pt>
                <c:pt idx="614">
                  <c:v>3.0960000000000001</c:v>
                </c:pt>
                <c:pt idx="615">
                  <c:v>3.1020000000000003</c:v>
                </c:pt>
                <c:pt idx="616">
                  <c:v>3.1080000000000005</c:v>
                </c:pt>
                <c:pt idx="617">
                  <c:v>3.1150000000000002</c:v>
                </c:pt>
                <c:pt idx="618">
                  <c:v>3.1199999999999992</c:v>
                </c:pt>
                <c:pt idx="619">
                  <c:v>3.1259999999999994</c:v>
                </c:pt>
                <c:pt idx="620">
                  <c:v>3.1300000000000008</c:v>
                </c:pt>
                <c:pt idx="621">
                  <c:v>3.1349999999999998</c:v>
                </c:pt>
                <c:pt idx="622">
                  <c:v>3.1379999999999999</c:v>
                </c:pt>
                <c:pt idx="623">
                  <c:v>3.1419999999999995</c:v>
                </c:pt>
                <c:pt idx="624">
                  <c:v>3.1460000000000008</c:v>
                </c:pt>
                <c:pt idx="625">
                  <c:v>3.1500000000000004</c:v>
                </c:pt>
                <c:pt idx="626">
                  <c:v>3.1549999999999994</c:v>
                </c:pt>
                <c:pt idx="627">
                  <c:v>3.1590000000000007</c:v>
                </c:pt>
                <c:pt idx="628">
                  <c:v>3.1630000000000003</c:v>
                </c:pt>
                <c:pt idx="629">
                  <c:v>3.1669999999999998</c:v>
                </c:pt>
                <c:pt idx="630">
                  <c:v>3.1739999999999995</c:v>
                </c:pt>
                <c:pt idx="631">
                  <c:v>3.1780000000000008</c:v>
                </c:pt>
                <c:pt idx="632">
                  <c:v>3.1820000000000004</c:v>
                </c:pt>
                <c:pt idx="633">
                  <c:v>3.1869999999999994</c:v>
                </c:pt>
                <c:pt idx="634">
                  <c:v>3.1910000000000007</c:v>
                </c:pt>
                <c:pt idx="635">
                  <c:v>3.1950000000000003</c:v>
                </c:pt>
                <c:pt idx="636">
                  <c:v>3.1989999999999998</c:v>
                </c:pt>
                <c:pt idx="637">
                  <c:v>3.2119999999999997</c:v>
                </c:pt>
                <c:pt idx="638">
                  <c:v>3.2159999999999993</c:v>
                </c:pt>
                <c:pt idx="639">
                  <c:v>3.2200000000000006</c:v>
                </c:pt>
                <c:pt idx="640">
                  <c:v>3.2259999999999991</c:v>
                </c:pt>
                <c:pt idx="641">
                  <c:v>3.2309999999999999</c:v>
                </c:pt>
                <c:pt idx="642">
                  <c:v>3.2370000000000001</c:v>
                </c:pt>
                <c:pt idx="643">
                  <c:v>3.2430000000000003</c:v>
                </c:pt>
                <c:pt idx="644">
                  <c:v>3.2490000000000006</c:v>
                </c:pt>
                <c:pt idx="645">
                  <c:v>3.2550000000000008</c:v>
                </c:pt>
                <c:pt idx="646">
                  <c:v>3.2590000000000003</c:v>
                </c:pt>
                <c:pt idx="647">
                  <c:v>3.2629999999999999</c:v>
                </c:pt>
                <c:pt idx="648">
                  <c:v>3.2710000000000008</c:v>
                </c:pt>
                <c:pt idx="649">
                  <c:v>3.2810000000000006</c:v>
                </c:pt>
                <c:pt idx="650">
                  <c:v>3.2850000000000001</c:v>
                </c:pt>
                <c:pt idx="651">
                  <c:v>3.2889999999999997</c:v>
                </c:pt>
                <c:pt idx="652">
                  <c:v>3.2940000000000005</c:v>
                </c:pt>
                <c:pt idx="653">
                  <c:v>3.298</c:v>
                </c:pt>
                <c:pt idx="654">
                  <c:v>3.3030000000000008</c:v>
                </c:pt>
                <c:pt idx="655">
                  <c:v>3.3079999999999998</c:v>
                </c:pt>
                <c:pt idx="656">
                  <c:v>3.3119999999999994</c:v>
                </c:pt>
                <c:pt idx="657">
                  <c:v>3.3179999999999996</c:v>
                </c:pt>
                <c:pt idx="658">
                  <c:v>3.3230000000000004</c:v>
                </c:pt>
                <c:pt idx="659">
                  <c:v>3.3290000000000006</c:v>
                </c:pt>
                <c:pt idx="660">
                  <c:v>3.3349999999999991</c:v>
                </c:pt>
                <c:pt idx="661">
                  <c:v>3.34</c:v>
                </c:pt>
                <c:pt idx="662">
                  <c:v>3.3439999999999994</c:v>
                </c:pt>
                <c:pt idx="663">
                  <c:v>3.3480000000000008</c:v>
                </c:pt>
                <c:pt idx="664">
                  <c:v>3.3520000000000003</c:v>
                </c:pt>
                <c:pt idx="665">
                  <c:v>3.3559999999999999</c:v>
                </c:pt>
                <c:pt idx="666">
                  <c:v>3.3599999999999994</c:v>
                </c:pt>
                <c:pt idx="667">
                  <c:v>3.3640000000000008</c:v>
                </c:pt>
                <c:pt idx="668">
                  <c:v>3.3680000000000003</c:v>
                </c:pt>
                <c:pt idx="669">
                  <c:v>3.3719999999999999</c:v>
                </c:pt>
                <c:pt idx="670">
                  <c:v>3.3780000000000001</c:v>
                </c:pt>
                <c:pt idx="671">
                  <c:v>3.3819999999999997</c:v>
                </c:pt>
                <c:pt idx="672">
                  <c:v>3.3870000000000005</c:v>
                </c:pt>
                <c:pt idx="673">
                  <c:v>3.3919999999999995</c:v>
                </c:pt>
                <c:pt idx="674">
                  <c:v>3.3960000000000008</c:v>
                </c:pt>
                <c:pt idx="675">
                  <c:v>3.4000000000000004</c:v>
                </c:pt>
                <c:pt idx="676">
                  <c:v>3.4049999999999994</c:v>
                </c:pt>
                <c:pt idx="677">
                  <c:v>3.4090000000000007</c:v>
                </c:pt>
                <c:pt idx="678">
                  <c:v>3.4149999999999991</c:v>
                </c:pt>
                <c:pt idx="679">
                  <c:v>3.4190000000000005</c:v>
                </c:pt>
                <c:pt idx="680">
                  <c:v>3.423</c:v>
                </c:pt>
                <c:pt idx="681">
                  <c:v>3.4269999999999996</c:v>
                </c:pt>
                <c:pt idx="682">
                  <c:v>3.4309999999999992</c:v>
                </c:pt>
                <c:pt idx="683">
                  <c:v>3.4350000000000005</c:v>
                </c:pt>
                <c:pt idx="684">
                  <c:v>3.4390000000000001</c:v>
                </c:pt>
                <c:pt idx="685">
                  <c:v>3.4440000000000008</c:v>
                </c:pt>
                <c:pt idx="686">
                  <c:v>3.4480000000000004</c:v>
                </c:pt>
                <c:pt idx="687">
                  <c:v>3.452</c:v>
                </c:pt>
                <c:pt idx="688">
                  <c:v>3.4570000000000007</c:v>
                </c:pt>
                <c:pt idx="689">
                  <c:v>3.4619999999999997</c:v>
                </c:pt>
                <c:pt idx="690">
                  <c:v>3.468</c:v>
                </c:pt>
                <c:pt idx="691">
                  <c:v>3.4719999999999995</c:v>
                </c:pt>
                <c:pt idx="692">
                  <c:v>3.4770000000000003</c:v>
                </c:pt>
                <c:pt idx="693">
                  <c:v>3.4819999999999993</c:v>
                </c:pt>
                <c:pt idx="694">
                  <c:v>3.4860000000000007</c:v>
                </c:pt>
                <c:pt idx="695">
                  <c:v>3.49</c:v>
                </c:pt>
                <c:pt idx="696">
                  <c:v>3.4949999999999992</c:v>
                </c:pt>
                <c:pt idx="697">
                  <c:v>3.4990000000000006</c:v>
                </c:pt>
                <c:pt idx="698">
                  <c:v>3.5030000000000001</c:v>
                </c:pt>
                <c:pt idx="699">
                  <c:v>3.5079999999999991</c:v>
                </c:pt>
                <c:pt idx="700">
                  <c:v>3.5120000000000005</c:v>
                </c:pt>
                <c:pt idx="701">
                  <c:v>3.5169999999999995</c:v>
                </c:pt>
                <c:pt idx="702">
                  <c:v>3.5220000000000002</c:v>
                </c:pt>
                <c:pt idx="703">
                  <c:v>3.5259999999999998</c:v>
                </c:pt>
                <c:pt idx="704">
                  <c:v>3.5299999999999994</c:v>
                </c:pt>
                <c:pt idx="705">
                  <c:v>3.5340000000000007</c:v>
                </c:pt>
                <c:pt idx="706">
                  <c:v>3.5380000000000003</c:v>
                </c:pt>
                <c:pt idx="707">
                  <c:v>3.5419999999999998</c:v>
                </c:pt>
                <c:pt idx="708">
                  <c:v>3.5470000000000006</c:v>
                </c:pt>
                <c:pt idx="709">
                  <c:v>3.5510000000000002</c:v>
                </c:pt>
                <c:pt idx="710">
                  <c:v>3.5549999999999997</c:v>
                </c:pt>
                <c:pt idx="711">
                  <c:v>3.5589999999999993</c:v>
                </c:pt>
                <c:pt idx="712">
                  <c:v>3.5630000000000006</c:v>
                </c:pt>
                <c:pt idx="713">
                  <c:v>3.5670000000000002</c:v>
                </c:pt>
                <c:pt idx="714">
                  <c:v>3.5709999999999997</c:v>
                </c:pt>
                <c:pt idx="715">
                  <c:v>3.5749999999999993</c:v>
                </c:pt>
                <c:pt idx="716">
                  <c:v>3.5790000000000006</c:v>
                </c:pt>
                <c:pt idx="717">
                  <c:v>3.5830000000000002</c:v>
                </c:pt>
                <c:pt idx="718">
                  <c:v>3.5869999999999997</c:v>
                </c:pt>
                <c:pt idx="719">
                  <c:v>3.5909999999999993</c:v>
                </c:pt>
                <c:pt idx="720">
                  <c:v>3.5950000000000006</c:v>
                </c:pt>
                <c:pt idx="721">
                  <c:v>3.5990000000000002</c:v>
                </c:pt>
                <c:pt idx="722">
                  <c:v>3.6029999999999998</c:v>
                </c:pt>
                <c:pt idx="723">
                  <c:v>3.6069999999999993</c:v>
                </c:pt>
                <c:pt idx="724">
                  <c:v>3.6099999999999994</c:v>
                </c:pt>
                <c:pt idx="725">
                  <c:v>3.6150000000000002</c:v>
                </c:pt>
                <c:pt idx="726">
                  <c:v>3.6189999999999998</c:v>
                </c:pt>
                <c:pt idx="727">
                  <c:v>3.6229999999999993</c:v>
                </c:pt>
                <c:pt idx="728">
                  <c:v>3.6259999999999994</c:v>
                </c:pt>
                <c:pt idx="729">
                  <c:v>3.6319999999999997</c:v>
                </c:pt>
                <c:pt idx="730">
                  <c:v>3.6359999999999992</c:v>
                </c:pt>
                <c:pt idx="731">
                  <c:v>3.6400000000000006</c:v>
                </c:pt>
                <c:pt idx="732">
                  <c:v>3.6460000000000008</c:v>
                </c:pt>
                <c:pt idx="733">
                  <c:v>3.6500000000000004</c:v>
                </c:pt>
                <c:pt idx="734">
                  <c:v>3.6549999999999994</c:v>
                </c:pt>
                <c:pt idx="735">
                  <c:v>3.6590000000000007</c:v>
                </c:pt>
                <c:pt idx="736">
                  <c:v>3.6639999999999997</c:v>
                </c:pt>
                <c:pt idx="737">
                  <c:v>3.6679999999999993</c:v>
                </c:pt>
                <c:pt idx="738">
                  <c:v>3.6720000000000006</c:v>
                </c:pt>
                <c:pt idx="739">
                  <c:v>3.6760000000000002</c:v>
                </c:pt>
                <c:pt idx="740">
                  <c:v>3.6890000000000001</c:v>
                </c:pt>
                <c:pt idx="741">
                  <c:v>3.6950000000000003</c:v>
                </c:pt>
                <c:pt idx="742">
                  <c:v>3.6989999999999998</c:v>
                </c:pt>
                <c:pt idx="743">
                  <c:v>3.7050000000000001</c:v>
                </c:pt>
                <c:pt idx="744">
                  <c:v>3.7099999999999991</c:v>
                </c:pt>
                <c:pt idx="745">
                  <c:v>3.7140000000000004</c:v>
                </c:pt>
                <c:pt idx="746">
                  <c:v>3.718</c:v>
                </c:pt>
                <c:pt idx="747">
                  <c:v>3.7240000000000002</c:v>
                </c:pt>
                <c:pt idx="748">
                  <c:v>3.7279999999999998</c:v>
                </c:pt>
                <c:pt idx="749">
                  <c:v>3.7319999999999993</c:v>
                </c:pt>
                <c:pt idx="750">
                  <c:v>3.7349999999999994</c:v>
                </c:pt>
                <c:pt idx="751">
                  <c:v>3.7390000000000008</c:v>
                </c:pt>
                <c:pt idx="752">
                  <c:v>3.7439999999999998</c:v>
                </c:pt>
                <c:pt idx="753">
                  <c:v>3.7490000000000006</c:v>
                </c:pt>
                <c:pt idx="754">
                  <c:v>3.7550000000000008</c:v>
                </c:pt>
                <c:pt idx="755">
                  <c:v>3.7590000000000003</c:v>
                </c:pt>
                <c:pt idx="756">
                  <c:v>3.7629999999999999</c:v>
                </c:pt>
                <c:pt idx="757">
                  <c:v>3.7690000000000001</c:v>
                </c:pt>
                <c:pt idx="758">
                  <c:v>3.7739999999999991</c:v>
                </c:pt>
                <c:pt idx="759">
                  <c:v>3.7789999999999999</c:v>
                </c:pt>
                <c:pt idx="760">
                  <c:v>3.7850000000000001</c:v>
                </c:pt>
                <c:pt idx="761">
                  <c:v>3.7919999999999998</c:v>
                </c:pt>
                <c:pt idx="762">
                  <c:v>3.7970000000000006</c:v>
                </c:pt>
                <c:pt idx="763">
                  <c:v>3.8010000000000002</c:v>
                </c:pt>
                <c:pt idx="764">
                  <c:v>3.8059999999999992</c:v>
                </c:pt>
                <c:pt idx="765">
                  <c:v>3.8100000000000005</c:v>
                </c:pt>
                <c:pt idx="766">
                  <c:v>3.8140000000000001</c:v>
                </c:pt>
                <c:pt idx="767">
                  <c:v>3.8200000000000003</c:v>
                </c:pt>
                <c:pt idx="768">
                  <c:v>3.8260000000000005</c:v>
                </c:pt>
                <c:pt idx="769">
                  <c:v>3.83</c:v>
                </c:pt>
                <c:pt idx="770">
                  <c:v>3.8349999999999991</c:v>
                </c:pt>
                <c:pt idx="771">
                  <c:v>3.8390000000000004</c:v>
                </c:pt>
                <c:pt idx="772">
                  <c:v>3.8439999999999994</c:v>
                </c:pt>
                <c:pt idx="773">
                  <c:v>3.8480000000000008</c:v>
                </c:pt>
                <c:pt idx="774">
                  <c:v>3.8520000000000003</c:v>
                </c:pt>
                <c:pt idx="775">
                  <c:v>3.8569999999999993</c:v>
                </c:pt>
                <c:pt idx="776">
                  <c:v>3.8610000000000007</c:v>
                </c:pt>
                <c:pt idx="777">
                  <c:v>3.8650000000000002</c:v>
                </c:pt>
                <c:pt idx="778">
                  <c:v>3.8699999999999992</c:v>
                </c:pt>
                <c:pt idx="779">
                  <c:v>3.8770000000000007</c:v>
                </c:pt>
                <c:pt idx="780">
                  <c:v>3.8810000000000002</c:v>
                </c:pt>
                <c:pt idx="781">
                  <c:v>3.8849999999999998</c:v>
                </c:pt>
                <c:pt idx="782">
                  <c:v>3.8889999999999993</c:v>
                </c:pt>
                <c:pt idx="783">
                  <c:v>3.8930000000000007</c:v>
                </c:pt>
                <c:pt idx="784">
                  <c:v>3.8970000000000002</c:v>
                </c:pt>
                <c:pt idx="785">
                  <c:v>3.9009999999999998</c:v>
                </c:pt>
                <c:pt idx="786">
                  <c:v>3.9060000000000006</c:v>
                </c:pt>
                <c:pt idx="787">
                  <c:v>3.9090000000000007</c:v>
                </c:pt>
                <c:pt idx="788">
                  <c:v>3.9130000000000003</c:v>
                </c:pt>
                <c:pt idx="789">
                  <c:v>3.9179999999999993</c:v>
                </c:pt>
                <c:pt idx="790">
                  <c:v>3.9220000000000006</c:v>
                </c:pt>
                <c:pt idx="791">
                  <c:v>3.9260000000000002</c:v>
                </c:pt>
                <c:pt idx="792">
                  <c:v>3.9290000000000003</c:v>
                </c:pt>
                <c:pt idx="793">
                  <c:v>3.9339999999999993</c:v>
                </c:pt>
                <c:pt idx="794">
                  <c:v>3.9380000000000006</c:v>
                </c:pt>
                <c:pt idx="795">
                  <c:v>3.9420000000000002</c:v>
                </c:pt>
                <c:pt idx="796">
                  <c:v>3.9459999999999997</c:v>
                </c:pt>
                <c:pt idx="797">
                  <c:v>3.9499999999999993</c:v>
                </c:pt>
                <c:pt idx="798">
                  <c:v>3.9540000000000006</c:v>
                </c:pt>
                <c:pt idx="799">
                  <c:v>3.9589999999999996</c:v>
                </c:pt>
                <c:pt idx="800">
                  <c:v>3.9649999999999999</c:v>
                </c:pt>
                <c:pt idx="801">
                  <c:v>3.9710000000000001</c:v>
                </c:pt>
                <c:pt idx="802">
                  <c:v>3.9770000000000003</c:v>
                </c:pt>
                <c:pt idx="803">
                  <c:v>3.9830000000000005</c:v>
                </c:pt>
                <c:pt idx="804">
                  <c:v>3.9879999999999995</c:v>
                </c:pt>
                <c:pt idx="805">
                  <c:v>3.9939999999999998</c:v>
                </c:pt>
                <c:pt idx="806">
                  <c:v>4</c:v>
                </c:pt>
                <c:pt idx="807">
                  <c:v>4.0039999999999996</c:v>
                </c:pt>
                <c:pt idx="808">
                  <c:v>4.0090000000000003</c:v>
                </c:pt>
                <c:pt idx="809">
                  <c:v>4.0139999999999993</c:v>
                </c:pt>
                <c:pt idx="810">
                  <c:v>4.0180000000000007</c:v>
                </c:pt>
                <c:pt idx="811">
                  <c:v>4.0220000000000002</c:v>
                </c:pt>
                <c:pt idx="812">
                  <c:v>4.0269999999999992</c:v>
                </c:pt>
                <c:pt idx="813">
                  <c:v>4.0299999999999994</c:v>
                </c:pt>
                <c:pt idx="814">
                  <c:v>4.0359999999999996</c:v>
                </c:pt>
                <c:pt idx="815">
                  <c:v>4.0419999999999998</c:v>
                </c:pt>
                <c:pt idx="816">
                  <c:v>4.048</c:v>
                </c:pt>
                <c:pt idx="817">
                  <c:v>4.0530000000000008</c:v>
                </c:pt>
                <c:pt idx="818">
                  <c:v>4.0589999999999993</c:v>
                </c:pt>
                <c:pt idx="819">
                  <c:v>4.0649999999999995</c:v>
                </c:pt>
                <c:pt idx="820">
                  <c:v>4.07</c:v>
                </c:pt>
                <c:pt idx="821">
                  <c:v>4.0760000000000005</c:v>
                </c:pt>
                <c:pt idx="822">
                  <c:v>4.0809999999999995</c:v>
                </c:pt>
                <c:pt idx="823">
                  <c:v>4.0869999999999997</c:v>
                </c:pt>
                <c:pt idx="824">
                  <c:v>4.093</c:v>
                </c:pt>
                <c:pt idx="825">
                  <c:v>4.0969999999999995</c:v>
                </c:pt>
                <c:pt idx="826">
                  <c:v>4.1020000000000003</c:v>
                </c:pt>
                <c:pt idx="827">
                  <c:v>4.109</c:v>
                </c:pt>
                <c:pt idx="828">
                  <c:v>4.1129999999999995</c:v>
                </c:pt>
                <c:pt idx="829">
                  <c:v>4.1180000000000003</c:v>
                </c:pt>
                <c:pt idx="830">
                  <c:v>4.1219999999999999</c:v>
                </c:pt>
                <c:pt idx="831">
                  <c:v>4.1270000000000007</c:v>
                </c:pt>
                <c:pt idx="832">
                  <c:v>4.1310000000000002</c:v>
                </c:pt>
                <c:pt idx="833">
                  <c:v>4.1349999999999998</c:v>
                </c:pt>
                <c:pt idx="834">
                  <c:v>4.1389999999999993</c:v>
                </c:pt>
                <c:pt idx="835">
                  <c:v>4.1440000000000001</c:v>
                </c:pt>
                <c:pt idx="836">
                  <c:v>4.1479999999999997</c:v>
                </c:pt>
                <c:pt idx="837">
                  <c:v>4.1519999999999992</c:v>
                </c:pt>
                <c:pt idx="838">
                  <c:v>4.1560000000000006</c:v>
                </c:pt>
                <c:pt idx="839">
                  <c:v>4.16</c:v>
                </c:pt>
                <c:pt idx="840">
                  <c:v>4.1639999999999997</c:v>
                </c:pt>
                <c:pt idx="841">
                  <c:v>4.1679999999999993</c:v>
                </c:pt>
                <c:pt idx="842">
                  <c:v>4.1720000000000006</c:v>
                </c:pt>
                <c:pt idx="843">
                  <c:v>4.1760000000000002</c:v>
                </c:pt>
                <c:pt idx="844">
                  <c:v>4.18</c:v>
                </c:pt>
                <c:pt idx="845">
                  <c:v>4.1839999999999993</c:v>
                </c:pt>
                <c:pt idx="846">
                  <c:v>4.1880000000000006</c:v>
                </c:pt>
                <c:pt idx="847">
                  <c:v>4.1940000000000008</c:v>
                </c:pt>
                <c:pt idx="848">
                  <c:v>4.1980000000000004</c:v>
                </c:pt>
                <c:pt idx="849">
                  <c:v>4.202</c:v>
                </c:pt>
                <c:pt idx="850">
                  <c:v>4.2080000000000002</c:v>
                </c:pt>
                <c:pt idx="851">
                  <c:v>4.2119999999999997</c:v>
                </c:pt>
                <c:pt idx="852">
                  <c:v>4.2159999999999993</c:v>
                </c:pt>
                <c:pt idx="853">
                  <c:v>4.2200000000000006</c:v>
                </c:pt>
                <c:pt idx="854">
                  <c:v>4.2249999999999996</c:v>
                </c:pt>
                <c:pt idx="855">
                  <c:v>4.2289999999999992</c:v>
                </c:pt>
                <c:pt idx="856">
                  <c:v>4.2330000000000005</c:v>
                </c:pt>
                <c:pt idx="857">
                  <c:v>4.2370000000000001</c:v>
                </c:pt>
                <c:pt idx="858">
                  <c:v>4.2409999999999997</c:v>
                </c:pt>
                <c:pt idx="859">
                  <c:v>4.2449999999999992</c:v>
                </c:pt>
                <c:pt idx="860">
                  <c:v>4.2479999999999993</c:v>
                </c:pt>
                <c:pt idx="861">
                  <c:v>4.2520000000000007</c:v>
                </c:pt>
                <c:pt idx="862">
                  <c:v>4.2579999999999991</c:v>
                </c:pt>
                <c:pt idx="863">
                  <c:v>4.2639999999999993</c:v>
                </c:pt>
                <c:pt idx="864">
                  <c:v>4.2699999999999996</c:v>
                </c:pt>
                <c:pt idx="865">
                  <c:v>4.2829999999999995</c:v>
                </c:pt>
                <c:pt idx="866">
                  <c:v>4.2870000000000008</c:v>
                </c:pt>
                <c:pt idx="867">
                  <c:v>4.2910000000000004</c:v>
                </c:pt>
                <c:pt idx="868">
                  <c:v>4.2959999999999994</c:v>
                </c:pt>
                <c:pt idx="869">
                  <c:v>4.2989999999999995</c:v>
                </c:pt>
                <c:pt idx="870">
                  <c:v>4.3040000000000003</c:v>
                </c:pt>
                <c:pt idx="871">
                  <c:v>4.3079999999999998</c:v>
                </c:pt>
                <c:pt idx="872">
                  <c:v>4.3119999999999994</c:v>
                </c:pt>
                <c:pt idx="873">
                  <c:v>4.3170000000000002</c:v>
                </c:pt>
                <c:pt idx="874">
                  <c:v>4.3209999999999997</c:v>
                </c:pt>
                <c:pt idx="875">
                  <c:v>4.3260000000000005</c:v>
                </c:pt>
                <c:pt idx="876">
                  <c:v>4.33</c:v>
                </c:pt>
                <c:pt idx="877">
                  <c:v>4.3349999999999991</c:v>
                </c:pt>
                <c:pt idx="878">
                  <c:v>4.3390000000000004</c:v>
                </c:pt>
                <c:pt idx="879">
                  <c:v>4.3439999999999994</c:v>
                </c:pt>
                <c:pt idx="880">
                  <c:v>4.3469999999999995</c:v>
                </c:pt>
                <c:pt idx="881">
                  <c:v>4.3509999999999991</c:v>
                </c:pt>
                <c:pt idx="882">
                  <c:v>4.3550000000000004</c:v>
                </c:pt>
                <c:pt idx="883">
                  <c:v>4.359</c:v>
                </c:pt>
                <c:pt idx="884">
                  <c:v>4.3640000000000008</c:v>
                </c:pt>
                <c:pt idx="885">
                  <c:v>4.3680000000000003</c:v>
                </c:pt>
                <c:pt idx="886">
                  <c:v>4.3710000000000004</c:v>
                </c:pt>
                <c:pt idx="887">
                  <c:v>4.3759999999999994</c:v>
                </c:pt>
                <c:pt idx="888">
                  <c:v>4.3810000000000002</c:v>
                </c:pt>
                <c:pt idx="889">
                  <c:v>4.3849999999999998</c:v>
                </c:pt>
                <c:pt idx="890">
                  <c:v>4.3889999999999993</c:v>
                </c:pt>
                <c:pt idx="891">
                  <c:v>4.3940000000000001</c:v>
                </c:pt>
                <c:pt idx="892">
                  <c:v>4.3989999999999991</c:v>
                </c:pt>
                <c:pt idx="893">
                  <c:v>4.4039999999999999</c:v>
                </c:pt>
                <c:pt idx="894">
                  <c:v>4.4079999999999995</c:v>
                </c:pt>
                <c:pt idx="895">
                  <c:v>4.4120000000000008</c:v>
                </c:pt>
                <c:pt idx="896">
                  <c:v>4.4160000000000004</c:v>
                </c:pt>
                <c:pt idx="897">
                  <c:v>4.42</c:v>
                </c:pt>
                <c:pt idx="898">
                  <c:v>4.4250000000000007</c:v>
                </c:pt>
                <c:pt idx="899">
                  <c:v>4.4290000000000003</c:v>
                </c:pt>
                <c:pt idx="900">
                  <c:v>4.4329999999999998</c:v>
                </c:pt>
                <c:pt idx="901">
                  <c:v>4.4380000000000006</c:v>
                </c:pt>
                <c:pt idx="902">
                  <c:v>4.4429999999999996</c:v>
                </c:pt>
                <c:pt idx="903">
                  <c:v>4.4469999999999992</c:v>
                </c:pt>
                <c:pt idx="904">
                  <c:v>4.4510000000000005</c:v>
                </c:pt>
                <c:pt idx="905">
                  <c:v>4.4550000000000001</c:v>
                </c:pt>
                <c:pt idx="906">
                  <c:v>4.4589999999999996</c:v>
                </c:pt>
                <c:pt idx="907">
                  <c:v>4.4640000000000004</c:v>
                </c:pt>
                <c:pt idx="908">
                  <c:v>4.4670000000000005</c:v>
                </c:pt>
                <c:pt idx="909">
                  <c:v>4.4710000000000001</c:v>
                </c:pt>
                <c:pt idx="910">
                  <c:v>4.4749999999999996</c:v>
                </c:pt>
                <c:pt idx="911">
                  <c:v>4.4789999999999992</c:v>
                </c:pt>
                <c:pt idx="912">
                  <c:v>4.484</c:v>
                </c:pt>
                <c:pt idx="913">
                  <c:v>4.4879999999999995</c:v>
                </c:pt>
                <c:pt idx="914">
                  <c:v>4.4919999999999991</c:v>
                </c:pt>
                <c:pt idx="915">
                  <c:v>4.5060000000000002</c:v>
                </c:pt>
                <c:pt idx="916">
                  <c:v>4.51</c:v>
                </c:pt>
                <c:pt idx="917">
                  <c:v>4.5139999999999993</c:v>
                </c:pt>
                <c:pt idx="918">
                  <c:v>4.5210000000000008</c:v>
                </c:pt>
                <c:pt idx="919">
                  <c:v>4.5269999999999992</c:v>
                </c:pt>
                <c:pt idx="920">
                  <c:v>4.5310000000000006</c:v>
                </c:pt>
                <c:pt idx="921">
                  <c:v>4.5350000000000001</c:v>
                </c:pt>
                <c:pt idx="922">
                  <c:v>4.5399999999999991</c:v>
                </c:pt>
                <c:pt idx="923">
                  <c:v>4.5449999999999999</c:v>
                </c:pt>
                <c:pt idx="924">
                  <c:v>4.5500000000000007</c:v>
                </c:pt>
                <c:pt idx="925">
                  <c:v>4.5549999999999997</c:v>
                </c:pt>
                <c:pt idx="926">
                  <c:v>4.5600000000000005</c:v>
                </c:pt>
                <c:pt idx="927">
                  <c:v>4.5660000000000007</c:v>
                </c:pt>
                <c:pt idx="928">
                  <c:v>4.5709999999999997</c:v>
                </c:pt>
                <c:pt idx="929">
                  <c:v>4.5760000000000005</c:v>
                </c:pt>
                <c:pt idx="930">
                  <c:v>4.58</c:v>
                </c:pt>
                <c:pt idx="931">
                  <c:v>4.5860000000000003</c:v>
                </c:pt>
                <c:pt idx="932">
                  <c:v>4.59</c:v>
                </c:pt>
                <c:pt idx="933">
                  <c:v>4.5939999999999994</c:v>
                </c:pt>
                <c:pt idx="934">
                  <c:v>4.5980000000000008</c:v>
                </c:pt>
                <c:pt idx="935">
                  <c:v>4.6020000000000003</c:v>
                </c:pt>
                <c:pt idx="936">
                  <c:v>4.6080000000000005</c:v>
                </c:pt>
                <c:pt idx="937">
                  <c:v>4.6150000000000002</c:v>
                </c:pt>
                <c:pt idx="938">
                  <c:v>4.6199999999999992</c:v>
                </c:pt>
                <c:pt idx="939">
                  <c:v>4.625</c:v>
                </c:pt>
                <c:pt idx="940">
                  <c:v>4.6319999999999997</c:v>
                </c:pt>
                <c:pt idx="941">
                  <c:v>4.6370000000000005</c:v>
                </c:pt>
                <c:pt idx="942">
                  <c:v>4.6440000000000001</c:v>
                </c:pt>
                <c:pt idx="943">
                  <c:v>4.6500000000000004</c:v>
                </c:pt>
                <c:pt idx="944">
                  <c:v>4.6549999999999994</c:v>
                </c:pt>
                <c:pt idx="945">
                  <c:v>4.66</c:v>
                </c:pt>
                <c:pt idx="946">
                  <c:v>4.6660000000000004</c:v>
                </c:pt>
                <c:pt idx="947">
                  <c:v>4.6709999999999994</c:v>
                </c:pt>
                <c:pt idx="948">
                  <c:v>4.6769999999999996</c:v>
                </c:pt>
                <c:pt idx="949">
                  <c:v>4.6839999999999993</c:v>
                </c:pt>
                <c:pt idx="950">
                  <c:v>4.6890000000000001</c:v>
                </c:pt>
                <c:pt idx="951">
                  <c:v>4.6950000000000003</c:v>
                </c:pt>
                <c:pt idx="952">
                  <c:v>4.6999999999999993</c:v>
                </c:pt>
                <c:pt idx="953">
                  <c:v>4.7040000000000006</c:v>
                </c:pt>
                <c:pt idx="954">
                  <c:v>4.7080000000000002</c:v>
                </c:pt>
                <c:pt idx="955">
                  <c:v>4.7140000000000004</c:v>
                </c:pt>
                <c:pt idx="956">
                  <c:v>4.7189999999999994</c:v>
                </c:pt>
                <c:pt idx="957">
                  <c:v>4.7230000000000008</c:v>
                </c:pt>
                <c:pt idx="958">
                  <c:v>4.7270000000000003</c:v>
                </c:pt>
                <c:pt idx="959">
                  <c:v>4.7309999999999999</c:v>
                </c:pt>
                <c:pt idx="960">
                  <c:v>4.7349999999999994</c:v>
                </c:pt>
                <c:pt idx="961">
                  <c:v>4.7390000000000008</c:v>
                </c:pt>
                <c:pt idx="962">
                  <c:v>4.7439999999999998</c:v>
                </c:pt>
                <c:pt idx="963">
                  <c:v>4.7469999999999999</c:v>
                </c:pt>
                <c:pt idx="964">
                  <c:v>4.7530000000000001</c:v>
                </c:pt>
                <c:pt idx="965">
                  <c:v>4.7590000000000003</c:v>
                </c:pt>
                <c:pt idx="966">
                  <c:v>4.7639999999999993</c:v>
                </c:pt>
                <c:pt idx="967">
                  <c:v>4.7699999999999996</c:v>
                </c:pt>
                <c:pt idx="968">
                  <c:v>4.7739999999999991</c:v>
                </c:pt>
                <c:pt idx="969">
                  <c:v>4.7870000000000008</c:v>
                </c:pt>
                <c:pt idx="970">
                  <c:v>4.7940000000000005</c:v>
                </c:pt>
                <c:pt idx="971">
                  <c:v>4.7989999999999995</c:v>
                </c:pt>
                <c:pt idx="972">
                  <c:v>4.8049999999999997</c:v>
                </c:pt>
                <c:pt idx="973">
                  <c:v>4.8119999999999994</c:v>
                </c:pt>
                <c:pt idx="974">
                  <c:v>4.8179999999999996</c:v>
                </c:pt>
                <c:pt idx="975">
                  <c:v>4.8230000000000004</c:v>
                </c:pt>
                <c:pt idx="976">
                  <c:v>4.83</c:v>
                </c:pt>
                <c:pt idx="977">
                  <c:v>4.8339999999999996</c:v>
                </c:pt>
                <c:pt idx="978">
                  <c:v>4.84</c:v>
                </c:pt>
                <c:pt idx="979">
                  <c:v>4.8460000000000001</c:v>
                </c:pt>
                <c:pt idx="980">
                  <c:v>4.8499999999999996</c:v>
                </c:pt>
                <c:pt idx="981">
                  <c:v>4.8550000000000004</c:v>
                </c:pt>
                <c:pt idx="982">
                  <c:v>4.8610000000000007</c:v>
                </c:pt>
                <c:pt idx="983">
                  <c:v>4.8650000000000002</c:v>
                </c:pt>
                <c:pt idx="984">
                  <c:v>4.8699999999999992</c:v>
                </c:pt>
                <c:pt idx="985">
                  <c:v>4.875</c:v>
                </c:pt>
                <c:pt idx="986">
                  <c:v>4.8789999999999996</c:v>
                </c:pt>
                <c:pt idx="987">
                  <c:v>4.8840000000000003</c:v>
                </c:pt>
                <c:pt idx="988">
                  <c:v>4.891</c:v>
                </c:pt>
                <c:pt idx="989">
                  <c:v>4.8949999999999996</c:v>
                </c:pt>
                <c:pt idx="990">
                  <c:v>4.8989999999999991</c:v>
                </c:pt>
                <c:pt idx="991">
                  <c:v>4.9079999999999995</c:v>
                </c:pt>
                <c:pt idx="992">
                  <c:v>4.9120000000000008</c:v>
                </c:pt>
                <c:pt idx="993">
                  <c:v>4.9169999999999998</c:v>
                </c:pt>
                <c:pt idx="994">
                  <c:v>4.9209999999999994</c:v>
                </c:pt>
                <c:pt idx="995">
                  <c:v>4.9260000000000002</c:v>
                </c:pt>
                <c:pt idx="996">
                  <c:v>4.93</c:v>
                </c:pt>
                <c:pt idx="997">
                  <c:v>4.9350000000000005</c:v>
                </c:pt>
                <c:pt idx="998">
                  <c:v>4.9399999999999995</c:v>
                </c:pt>
                <c:pt idx="999">
                  <c:v>4.9440000000000008</c:v>
                </c:pt>
                <c:pt idx="1000">
                  <c:v>4.9480000000000004</c:v>
                </c:pt>
                <c:pt idx="1001">
                  <c:v>4.952</c:v>
                </c:pt>
                <c:pt idx="1002">
                  <c:v>4.9570000000000007</c:v>
                </c:pt>
                <c:pt idx="1003">
                  <c:v>4.9610000000000003</c:v>
                </c:pt>
                <c:pt idx="1004">
                  <c:v>4.9649999999999999</c:v>
                </c:pt>
                <c:pt idx="1005">
                  <c:v>4.9689999999999994</c:v>
                </c:pt>
                <c:pt idx="1006">
                  <c:v>4.9730000000000008</c:v>
                </c:pt>
                <c:pt idx="1007">
                  <c:v>4.9770000000000003</c:v>
                </c:pt>
                <c:pt idx="1008">
                  <c:v>4.9830000000000005</c:v>
                </c:pt>
                <c:pt idx="1009">
                  <c:v>4.9870000000000001</c:v>
                </c:pt>
                <c:pt idx="1010">
                  <c:v>4.9909999999999997</c:v>
                </c:pt>
                <c:pt idx="1011">
                  <c:v>4.9949999999999992</c:v>
                </c:pt>
                <c:pt idx="1012">
                  <c:v>4.9979999999999993</c:v>
                </c:pt>
                <c:pt idx="1013">
                  <c:v>5.0020000000000007</c:v>
                </c:pt>
                <c:pt idx="1014">
                  <c:v>5.0060000000000002</c:v>
                </c:pt>
                <c:pt idx="1015">
                  <c:v>5.01</c:v>
                </c:pt>
                <c:pt idx="1016">
                  <c:v>5.0139999999999993</c:v>
                </c:pt>
                <c:pt idx="1017">
                  <c:v>5.0180000000000007</c:v>
                </c:pt>
                <c:pt idx="1018">
                  <c:v>5.0220000000000002</c:v>
                </c:pt>
                <c:pt idx="1019">
                  <c:v>5.0269999999999992</c:v>
                </c:pt>
                <c:pt idx="1020">
                  <c:v>5.0340000000000007</c:v>
                </c:pt>
                <c:pt idx="1021">
                  <c:v>5.0380000000000003</c:v>
                </c:pt>
                <c:pt idx="1022">
                  <c:v>5.0419999999999998</c:v>
                </c:pt>
                <c:pt idx="1023">
                  <c:v>5.0470000000000006</c:v>
                </c:pt>
                <c:pt idx="1024">
                  <c:v>5.0519999999999996</c:v>
                </c:pt>
                <c:pt idx="1025">
                  <c:v>5.0579999999999998</c:v>
                </c:pt>
                <c:pt idx="1026">
                  <c:v>5.0709999999999997</c:v>
                </c:pt>
                <c:pt idx="1027">
                  <c:v>5.077</c:v>
                </c:pt>
                <c:pt idx="1028">
                  <c:v>5.0820000000000007</c:v>
                </c:pt>
                <c:pt idx="1029">
                  <c:v>5.0869999999999997</c:v>
                </c:pt>
                <c:pt idx="1030">
                  <c:v>5.0909999999999993</c:v>
                </c:pt>
                <c:pt idx="1031">
                  <c:v>5.0960000000000001</c:v>
                </c:pt>
                <c:pt idx="1032">
                  <c:v>5.0999999999999996</c:v>
                </c:pt>
                <c:pt idx="1033">
                  <c:v>5.1039999999999992</c:v>
                </c:pt>
                <c:pt idx="1034">
                  <c:v>5.1080000000000005</c:v>
                </c:pt>
                <c:pt idx="1035">
                  <c:v>5.1129999999999995</c:v>
                </c:pt>
                <c:pt idx="1036">
                  <c:v>5.1180000000000003</c:v>
                </c:pt>
                <c:pt idx="1037">
                  <c:v>5.125</c:v>
                </c:pt>
                <c:pt idx="1038">
                  <c:v>5.1289999999999996</c:v>
                </c:pt>
                <c:pt idx="1039">
                  <c:v>5.1349999999999998</c:v>
                </c:pt>
                <c:pt idx="1040">
                  <c:v>5.1400000000000006</c:v>
                </c:pt>
                <c:pt idx="1041">
                  <c:v>5.1449999999999996</c:v>
                </c:pt>
                <c:pt idx="1042">
                  <c:v>5.1509999999999998</c:v>
                </c:pt>
                <c:pt idx="1043">
                  <c:v>5.1560000000000006</c:v>
                </c:pt>
                <c:pt idx="1044">
                  <c:v>5.1609999999999996</c:v>
                </c:pt>
                <c:pt idx="1045">
                  <c:v>5.1669999999999998</c:v>
                </c:pt>
                <c:pt idx="1046">
                  <c:v>5.1720000000000006</c:v>
                </c:pt>
                <c:pt idx="1047">
                  <c:v>5.1769999999999996</c:v>
                </c:pt>
                <c:pt idx="1048">
                  <c:v>5.1839999999999993</c:v>
                </c:pt>
                <c:pt idx="1049">
                  <c:v>5.1890000000000001</c:v>
                </c:pt>
                <c:pt idx="1050">
                  <c:v>5.1940000000000008</c:v>
                </c:pt>
                <c:pt idx="1051">
                  <c:v>5.1980000000000004</c:v>
                </c:pt>
                <c:pt idx="1052">
                  <c:v>5.2010000000000005</c:v>
                </c:pt>
                <c:pt idx="1053">
                  <c:v>5.2070000000000007</c:v>
                </c:pt>
                <c:pt idx="1054">
                  <c:v>5.2110000000000003</c:v>
                </c:pt>
                <c:pt idx="1055">
                  <c:v>5.2149999999999999</c:v>
                </c:pt>
                <c:pt idx="1056">
                  <c:v>5.2189999999999994</c:v>
                </c:pt>
                <c:pt idx="1057">
                  <c:v>5.2240000000000002</c:v>
                </c:pt>
                <c:pt idx="1058">
                  <c:v>5.2279999999999998</c:v>
                </c:pt>
                <c:pt idx="1059">
                  <c:v>5.2319999999999993</c:v>
                </c:pt>
                <c:pt idx="1060">
                  <c:v>5.2360000000000007</c:v>
                </c:pt>
                <c:pt idx="1061">
                  <c:v>5.24</c:v>
                </c:pt>
                <c:pt idx="1062">
                  <c:v>5.2439999999999998</c:v>
                </c:pt>
                <c:pt idx="1063">
                  <c:v>5.25</c:v>
                </c:pt>
                <c:pt idx="1064">
                  <c:v>5.2550000000000008</c:v>
                </c:pt>
                <c:pt idx="1065">
                  <c:v>5.2609999999999992</c:v>
                </c:pt>
                <c:pt idx="1066">
                  <c:v>5.266</c:v>
                </c:pt>
                <c:pt idx="1067">
                  <c:v>5.2720000000000002</c:v>
                </c:pt>
                <c:pt idx="1068">
                  <c:v>5.2780000000000005</c:v>
                </c:pt>
                <c:pt idx="1069">
                  <c:v>5.2840000000000007</c:v>
                </c:pt>
                <c:pt idx="1070">
                  <c:v>5.2889999999999997</c:v>
                </c:pt>
                <c:pt idx="1071">
                  <c:v>5.2940000000000005</c:v>
                </c:pt>
                <c:pt idx="1072">
                  <c:v>5.2970000000000006</c:v>
                </c:pt>
                <c:pt idx="1073">
                  <c:v>5.3010000000000002</c:v>
                </c:pt>
                <c:pt idx="1074">
                  <c:v>5.3070000000000004</c:v>
                </c:pt>
                <c:pt idx="1075">
                  <c:v>5.3109999999999999</c:v>
                </c:pt>
                <c:pt idx="1076">
                  <c:v>5.3239999999999998</c:v>
                </c:pt>
                <c:pt idx="1077">
                  <c:v>5.3279999999999994</c:v>
                </c:pt>
                <c:pt idx="1078">
                  <c:v>5.3320000000000007</c:v>
                </c:pt>
                <c:pt idx="1079">
                  <c:v>5.3369999999999997</c:v>
                </c:pt>
                <c:pt idx="1080">
                  <c:v>5.3420000000000005</c:v>
                </c:pt>
                <c:pt idx="1081">
                  <c:v>5.3460000000000001</c:v>
                </c:pt>
                <c:pt idx="1082">
                  <c:v>5.35</c:v>
                </c:pt>
                <c:pt idx="1083">
                  <c:v>5.3539999999999992</c:v>
                </c:pt>
                <c:pt idx="1084">
                  <c:v>5.3580000000000005</c:v>
                </c:pt>
                <c:pt idx="1085">
                  <c:v>5.3620000000000001</c:v>
                </c:pt>
                <c:pt idx="1086">
                  <c:v>5.3680000000000003</c:v>
                </c:pt>
                <c:pt idx="1087">
                  <c:v>5.3740000000000006</c:v>
                </c:pt>
                <c:pt idx="1088">
                  <c:v>5.3789999999999996</c:v>
                </c:pt>
                <c:pt idx="1089">
                  <c:v>5.3849999999999998</c:v>
                </c:pt>
                <c:pt idx="1090">
                  <c:v>5.3900000000000006</c:v>
                </c:pt>
                <c:pt idx="1091">
                  <c:v>5.3960000000000008</c:v>
                </c:pt>
                <c:pt idx="1092">
                  <c:v>5.4009999999999998</c:v>
                </c:pt>
                <c:pt idx="1093">
                  <c:v>5.4049999999999994</c:v>
                </c:pt>
                <c:pt idx="1094">
                  <c:v>5.4090000000000007</c:v>
                </c:pt>
                <c:pt idx="1095">
                  <c:v>5.4149999999999991</c:v>
                </c:pt>
                <c:pt idx="1096">
                  <c:v>5.4190000000000005</c:v>
                </c:pt>
                <c:pt idx="1097">
                  <c:v>5.4239999999999995</c:v>
                </c:pt>
                <c:pt idx="1098">
                  <c:v>5.4269999999999996</c:v>
                </c:pt>
                <c:pt idx="1099">
                  <c:v>5.4320000000000004</c:v>
                </c:pt>
                <c:pt idx="1100">
                  <c:v>5.4380000000000006</c:v>
                </c:pt>
                <c:pt idx="1101">
                  <c:v>5.4450000000000003</c:v>
                </c:pt>
                <c:pt idx="1102">
                  <c:v>5.4499999999999993</c:v>
                </c:pt>
                <c:pt idx="1103">
                  <c:v>5.4550000000000001</c:v>
                </c:pt>
                <c:pt idx="1104">
                  <c:v>5.4619999999999997</c:v>
                </c:pt>
                <c:pt idx="1105">
                  <c:v>5.4689999999999994</c:v>
                </c:pt>
                <c:pt idx="1106">
                  <c:v>5.4740000000000002</c:v>
                </c:pt>
                <c:pt idx="1107">
                  <c:v>5.48</c:v>
                </c:pt>
                <c:pt idx="1108">
                  <c:v>5.4849999999999994</c:v>
                </c:pt>
                <c:pt idx="1109">
                  <c:v>5.4909999999999997</c:v>
                </c:pt>
                <c:pt idx="1110">
                  <c:v>5.4960000000000004</c:v>
                </c:pt>
                <c:pt idx="1111">
                  <c:v>5.5020000000000007</c:v>
                </c:pt>
                <c:pt idx="1112">
                  <c:v>5.5079999999999991</c:v>
                </c:pt>
                <c:pt idx="1113">
                  <c:v>5.5120000000000005</c:v>
                </c:pt>
                <c:pt idx="1114">
                  <c:v>5.5169999999999995</c:v>
                </c:pt>
                <c:pt idx="1115">
                  <c:v>5.5210000000000008</c:v>
                </c:pt>
                <c:pt idx="1116">
                  <c:v>5.5310000000000006</c:v>
                </c:pt>
                <c:pt idx="1117">
                  <c:v>5.5370000000000008</c:v>
                </c:pt>
                <c:pt idx="1118">
                  <c:v>5.5429999999999993</c:v>
                </c:pt>
                <c:pt idx="1119">
                  <c:v>5.548</c:v>
                </c:pt>
                <c:pt idx="1120">
                  <c:v>5.5530000000000008</c:v>
                </c:pt>
                <c:pt idx="1121">
                  <c:v>5.5570000000000004</c:v>
                </c:pt>
                <c:pt idx="1122">
                  <c:v>5.5619999999999994</c:v>
                </c:pt>
                <c:pt idx="1123">
                  <c:v>5.5670000000000002</c:v>
                </c:pt>
                <c:pt idx="1124">
                  <c:v>5.5719999999999992</c:v>
                </c:pt>
                <c:pt idx="1125">
                  <c:v>5.5779999999999994</c:v>
                </c:pt>
                <c:pt idx="1126">
                  <c:v>5.5820000000000007</c:v>
                </c:pt>
                <c:pt idx="1127">
                  <c:v>5.5869999999999997</c:v>
                </c:pt>
                <c:pt idx="1128">
                  <c:v>5.5920000000000005</c:v>
                </c:pt>
                <c:pt idx="1129">
                  <c:v>5.5969999999999995</c:v>
                </c:pt>
                <c:pt idx="1130">
                  <c:v>5.6009999999999991</c:v>
                </c:pt>
                <c:pt idx="1131">
                  <c:v>5.6069999999999993</c:v>
                </c:pt>
                <c:pt idx="1132">
                  <c:v>5.6120000000000001</c:v>
                </c:pt>
                <c:pt idx="1133">
                  <c:v>5.6169999999999991</c:v>
                </c:pt>
                <c:pt idx="1134">
                  <c:v>5.6210000000000004</c:v>
                </c:pt>
                <c:pt idx="1135">
                  <c:v>5.6259999999999994</c:v>
                </c:pt>
                <c:pt idx="1136">
                  <c:v>5.6300000000000008</c:v>
                </c:pt>
                <c:pt idx="1137">
                  <c:v>5.6340000000000003</c:v>
                </c:pt>
                <c:pt idx="1138">
                  <c:v>5.6389999999999993</c:v>
                </c:pt>
                <c:pt idx="1139">
                  <c:v>5.6430000000000007</c:v>
                </c:pt>
                <c:pt idx="1140">
                  <c:v>5.6470000000000002</c:v>
                </c:pt>
                <c:pt idx="1141">
                  <c:v>5.6509999999999998</c:v>
                </c:pt>
                <c:pt idx="1142">
                  <c:v>5.6560000000000006</c:v>
                </c:pt>
                <c:pt idx="1143">
                  <c:v>5.6609999999999996</c:v>
                </c:pt>
                <c:pt idx="1144">
                  <c:v>5.6669999999999998</c:v>
                </c:pt>
                <c:pt idx="1145">
                  <c:v>5.6709999999999994</c:v>
                </c:pt>
                <c:pt idx="1146">
                  <c:v>5.6760000000000002</c:v>
                </c:pt>
                <c:pt idx="1147">
                  <c:v>5.6809999999999992</c:v>
                </c:pt>
                <c:pt idx="1148">
                  <c:v>5.6880000000000006</c:v>
                </c:pt>
                <c:pt idx="1149">
                  <c:v>5.6929999999999996</c:v>
                </c:pt>
                <c:pt idx="1150">
                  <c:v>5.6969999999999992</c:v>
                </c:pt>
                <c:pt idx="1151">
                  <c:v>5.702</c:v>
                </c:pt>
                <c:pt idx="1152">
                  <c:v>5.7059999999999995</c:v>
                </c:pt>
                <c:pt idx="1153">
                  <c:v>5.7110000000000003</c:v>
                </c:pt>
                <c:pt idx="1154">
                  <c:v>5.7159999999999993</c:v>
                </c:pt>
                <c:pt idx="1155">
                  <c:v>5.7219999999999995</c:v>
                </c:pt>
                <c:pt idx="1156">
                  <c:v>5.7279999999999998</c:v>
                </c:pt>
                <c:pt idx="1157">
                  <c:v>5.7330000000000005</c:v>
                </c:pt>
                <c:pt idx="1158">
                  <c:v>5.7379999999999995</c:v>
                </c:pt>
                <c:pt idx="1159">
                  <c:v>5.7439999999999998</c:v>
                </c:pt>
                <c:pt idx="1160">
                  <c:v>5.7490000000000006</c:v>
                </c:pt>
                <c:pt idx="1161">
                  <c:v>5.7539999999999996</c:v>
                </c:pt>
                <c:pt idx="1162">
                  <c:v>5.76</c:v>
                </c:pt>
                <c:pt idx="1163">
                  <c:v>5.7650000000000006</c:v>
                </c:pt>
                <c:pt idx="1164">
                  <c:v>5.7690000000000001</c:v>
                </c:pt>
                <c:pt idx="1165">
                  <c:v>5.7729999999999997</c:v>
                </c:pt>
                <c:pt idx="1166">
                  <c:v>5.7799999999999994</c:v>
                </c:pt>
                <c:pt idx="1167">
                  <c:v>5.7859999999999996</c:v>
                </c:pt>
                <c:pt idx="1168">
                  <c:v>5.7910000000000004</c:v>
                </c:pt>
                <c:pt idx="1169">
                  <c:v>5.7959999999999994</c:v>
                </c:pt>
                <c:pt idx="1170">
                  <c:v>5.8010000000000002</c:v>
                </c:pt>
                <c:pt idx="1171">
                  <c:v>5.8059999999999992</c:v>
                </c:pt>
                <c:pt idx="1172">
                  <c:v>5.8109999999999999</c:v>
                </c:pt>
                <c:pt idx="1173">
                  <c:v>5.8160000000000007</c:v>
                </c:pt>
                <c:pt idx="1174">
                  <c:v>5.82</c:v>
                </c:pt>
                <c:pt idx="1175">
                  <c:v>5.8239999999999998</c:v>
                </c:pt>
                <c:pt idx="1176">
                  <c:v>5.8290000000000006</c:v>
                </c:pt>
                <c:pt idx="1177">
                  <c:v>5.8330000000000002</c:v>
                </c:pt>
                <c:pt idx="1178">
                  <c:v>5.8369999999999997</c:v>
                </c:pt>
                <c:pt idx="1179">
                  <c:v>5.8409999999999993</c:v>
                </c:pt>
                <c:pt idx="1180">
                  <c:v>5.8450000000000006</c:v>
                </c:pt>
                <c:pt idx="1181">
                  <c:v>5.85</c:v>
                </c:pt>
                <c:pt idx="1182">
                  <c:v>5.8539999999999992</c:v>
                </c:pt>
                <c:pt idx="1183">
                  <c:v>5.8580000000000005</c:v>
                </c:pt>
                <c:pt idx="1184">
                  <c:v>5.8620000000000001</c:v>
                </c:pt>
                <c:pt idx="1185">
                  <c:v>5.8659999999999997</c:v>
                </c:pt>
                <c:pt idx="1186">
                  <c:v>5.8699999999999992</c:v>
                </c:pt>
                <c:pt idx="1187">
                  <c:v>5.8740000000000006</c:v>
                </c:pt>
                <c:pt idx="1188">
                  <c:v>5.8780000000000001</c:v>
                </c:pt>
                <c:pt idx="1189">
                  <c:v>5.8819999999999997</c:v>
                </c:pt>
                <c:pt idx="1190">
                  <c:v>5.8859999999999992</c:v>
                </c:pt>
                <c:pt idx="1191">
                  <c:v>5.8889999999999993</c:v>
                </c:pt>
                <c:pt idx="1192">
                  <c:v>5.8940000000000001</c:v>
                </c:pt>
                <c:pt idx="1193">
                  <c:v>5.8979999999999997</c:v>
                </c:pt>
                <c:pt idx="1194">
                  <c:v>5.91</c:v>
                </c:pt>
                <c:pt idx="1195">
                  <c:v>5.9139999999999997</c:v>
                </c:pt>
                <c:pt idx="1196">
                  <c:v>5.9179999999999993</c:v>
                </c:pt>
                <c:pt idx="1197">
                  <c:v>5.923</c:v>
                </c:pt>
                <c:pt idx="1198">
                  <c:v>5.9269999999999996</c:v>
                </c:pt>
                <c:pt idx="1199">
                  <c:v>5.9320000000000004</c:v>
                </c:pt>
                <c:pt idx="1200">
                  <c:v>5.9359999999999999</c:v>
                </c:pt>
                <c:pt idx="1201">
                  <c:v>5.9399999999999995</c:v>
                </c:pt>
                <c:pt idx="1202">
                  <c:v>5.9440000000000008</c:v>
                </c:pt>
                <c:pt idx="1203">
                  <c:v>5.9480000000000004</c:v>
                </c:pt>
                <c:pt idx="1204">
                  <c:v>5.952</c:v>
                </c:pt>
                <c:pt idx="1205">
                  <c:v>5.9559999999999995</c:v>
                </c:pt>
                <c:pt idx="1206">
                  <c:v>5.9599999999999991</c:v>
                </c:pt>
                <c:pt idx="1207">
                  <c:v>5.9640000000000004</c:v>
                </c:pt>
                <c:pt idx="1208">
                  <c:v>5.9670000000000005</c:v>
                </c:pt>
                <c:pt idx="1209">
                  <c:v>5.9710000000000001</c:v>
                </c:pt>
                <c:pt idx="1210">
                  <c:v>5.9759999999999991</c:v>
                </c:pt>
                <c:pt idx="1211">
                  <c:v>5.98</c:v>
                </c:pt>
                <c:pt idx="1212">
                  <c:v>5.9849999999999994</c:v>
                </c:pt>
                <c:pt idx="1213">
                  <c:v>5.9890000000000008</c:v>
                </c:pt>
                <c:pt idx="1214">
                  <c:v>5.9930000000000003</c:v>
                </c:pt>
                <c:pt idx="1215">
                  <c:v>5.9969999999999999</c:v>
                </c:pt>
                <c:pt idx="1216">
                  <c:v>6.0009999999999994</c:v>
                </c:pt>
                <c:pt idx="1217">
                  <c:v>6.0050000000000008</c:v>
                </c:pt>
                <c:pt idx="1218">
                  <c:v>6.0090000000000003</c:v>
                </c:pt>
                <c:pt idx="1219">
                  <c:v>6.0129999999999999</c:v>
                </c:pt>
                <c:pt idx="1220">
                  <c:v>6.0169999999999995</c:v>
                </c:pt>
                <c:pt idx="1221">
                  <c:v>6.0210000000000008</c:v>
                </c:pt>
                <c:pt idx="1222">
                  <c:v>6.0250000000000004</c:v>
                </c:pt>
                <c:pt idx="1223">
                  <c:v>6.0289999999999999</c:v>
                </c:pt>
                <c:pt idx="1224">
                  <c:v>6.0329999999999995</c:v>
                </c:pt>
                <c:pt idx="1225">
                  <c:v>6.0370000000000008</c:v>
                </c:pt>
                <c:pt idx="1226">
                  <c:v>6.0410000000000004</c:v>
                </c:pt>
                <c:pt idx="1227">
                  <c:v>6.0449999999999999</c:v>
                </c:pt>
                <c:pt idx="1228">
                  <c:v>6.0489999999999995</c:v>
                </c:pt>
                <c:pt idx="1229">
                  <c:v>6.0540000000000003</c:v>
                </c:pt>
                <c:pt idx="1230">
                  <c:v>6.0589999999999993</c:v>
                </c:pt>
                <c:pt idx="1231">
                  <c:v>6.0640000000000001</c:v>
                </c:pt>
                <c:pt idx="1232">
                  <c:v>6.0679999999999996</c:v>
                </c:pt>
                <c:pt idx="1233">
                  <c:v>6.0719999999999992</c:v>
                </c:pt>
                <c:pt idx="1234">
                  <c:v>6.0760000000000005</c:v>
                </c:pt>
                <c:pt idx="1235">
                  <c:v>6.08</c:v>
                </c:pt>
                <c:pt idx="1236">
                  <c:v>6.0849999999999991</c:v>
                </c:pt>
                <c:pt idx="1237">
                  <c:v>6.0890000000000004</c:v>
                </c:pt>
                <c:pt idx="1238">
                  <c:v>6.093</c:v>
                </c:pt>
                <c:pt idx="1239">
                  <c:v>6.0980000000000008</c:v>
                </c:pt>
                <c:pt idx="1240">
                  <c:v>6.1020000000000003</c:v>
                </c:pt>
                <c:pt idx="1241">
                  <c:v>6.1059999999999999</c:v>
                </c:pt>
                <c:pt idx="1242">
                  <c:v>6.1110000000000007</c:v>
                </c:pt>
                <c:pt idx="1243">
                  <c:v>6.1169999999999991</c:v>
                </c:pt>
                <c:pt idx="1244">
                  <c:v>6.1289999999999996</c:v>
                </c:pt>
                <c:pt idx="1245">
                  <c:v>6.1340000000000003</c:v>
                </c:pt>
                <c:pt idx="1246">
                  <c:v>6.1370000000000005</c:v>
                </c:pt>
                <c:pt idx="1247">
                  <c:v>6.141</c:v>
                </c:pt>
                <c:pt idx="1248">
                  <c:v>6.1460000000000008</c:v>
                </c:pt>
                <c:pt idx="1249">
                  <c:v>6.15</c:v>
                </c:pt>
                <c:pt idx="1250">
                  <c:v>6.1539999999999999</c:v>
                </c:pt>
                <c:pt idx="1251">
                  <c:v>6.1579999999999995</c:v>
                </c:pt>
                <c:pt idx="1252">
                  <c:v>6.1620000000000008</c:v>
                </c:pt>
                <c:pt idx="1253">
                  <c:v>6.1669999999999998</c:v>
                </c:pt>
                <c:pt idx="1254">
                  <c:v>6.17</c:v>
                </c:pt>
                <c:pt idx="1255">
                  <c:v>6.1750000000000007</c:v>
                </c:pt>
                <c:pt idx="1256">
                  <c:v>6.18</c:v>
                </c:pt>
                <c:pt idx="1257">
                  <c:v>6.1829999999999998</c:v>
                </c:pt>
                <c:pt idx="1258">
                  <c:v>6.1890000000000001</c:v>
                </c:pt>
                <c:pt idx="1259">
                  <c:v>6.1929999999999996</c:v>
                </c:pt>
                <c:pt idx="1260">
                  <c:v>6.1969999999999992</c:v>
                </c:pt>
                <c:pt idx="1261">
                  <c:v>6.2010000000000005</c:v>
                </c:pt>
                <c:pt idx="1262">
                  <c:v>6.2050000000000001</c:v>
                </c:pt>
                <c:pt idx="1263">
                  <c:v>6.2089999999999996</c:v>
                </c:pt>
                <c:pt idx="1264">
                  <c:v>6.2129999999999992</c:v>
                </c:pt>
                <c:pt idx="1265">
                  <c:v>6.2170000000000005</c:v>
                </c:pt>
                <c:pt idx="1266">
                  <c:v>6.2210000000000001</c:v>
                </c:pt>
                <c:pt idx="1267">
                  <c:v>6.2249999999999996</c:v>
                </c:pt>
                <c:pt idx="1268">
                  <c:v>6.2289999999999992</c:v>
                </c:pt>
                <c:pt idx="1269">
                  <c:v>6.2330000000000005</c:v>
                </c:pt>
                <c:pt idx="1270">
                  <c:v>6.2370000000000001</c:v>
                </c:pt>
                <c:pt idx="1271">
                  <c:v>6.2409999999999997</c:v>
                </c:pt>
                <c:pt idx="1272">
                  <c:v>6.2449999999999992</c:v>
                </c:pt>
                <c:pt idx="1273">
                  <c:v>6.2490000000000006</c:v>
                </c:pt>
                <c:pt idx="1274">
                  <c:v>6.2530000000000001</c:v>
                </c:pt>
                <c:pt idx="1275">
                  <c:v>6.2569999999999997</c:v>
                </c:pt>
                <c:pt idx="1276">
                  <c:v>6.2609999999999992</c:v>
                </c:pt>
                <c:pt idx="1277">
                  <c:v>6.2650000000000006</c:v>
                </c:pt>
                <c:pt idx="1278">
                  <c:v>6.2690000000000001</c:v>
                </c:pt>
                <c:pt idx="1279">
                  <c:v>6.2729999999999997</c:v>
                </c:pt>
                <c:pt idx="1280">
                  <c:v>6.2769999999999992</c:v>
                </c:pt>
                <c:pt idx="1281">
                  <c:v>6.2810000000000006</c:v>
                </c:pt>
                <c:pt idx="1282">
                  <c:v>6.2850000000000001</c:v>
                </c:pt>
                <c:pt idx="1283">
                  <c:v>6.2889999999999997</c:v>
                </c:pt>
                <c:pt idx="1284">
                  <c:v>6.2929999999999993</c:v>
                </c:pt>
                <c:pt idx="1285">
                  <c:v>6.2970000000000006</c:v>
                </c:pt>
                <c:pt idx="1286">
                  <c:v>6.3010000000000002</c:v>
                </c:pt>
                <c:pt idx="1287">
                  <c:v>6.3059999999999992</c:v>
                </c:pt>
                <c:pt idx="1288">
                  <c:v>6.3100000000000005</c:v>
                </c:pt>
                <c:pt idx="1289">
                  <c:v>6.3140000000000001</c:v>
                </c:pt>
                <c:pt idx="1290">
                  <c:v>6.3179999999999996</c:v>
                </c:pt>
                <c:pt idx="1291">
                  <c:v>6.3239999999999998</c:v>
                </c:pt>
                <c:pt idx="1292">
                  <c:v>6.3279999999999994</c:v>
                </c:pt>
                <c:pt idx="1293">
                  <c:v>6.3320000000000007</c:v>
                </c:pt>
                <c:pt idx="1294">
                  <c:v>6.3450000000000006</c:v>
                </c:pt>
                <c:pt idx="1295">
                  <c:v>6.3490000000000002</c:v>
                </c:pt>
                <c:pt idx="1296">
                  <c:v>6.3539999999999992</c:v>
                </c:pt>
                <c:pt idx="1297">
                  <c:v>6.3569999999999993</c:v>
                </c:pt>
                <c:pt idx="1298">
                  <c:v>6.3629999999999995</c:v>
                </c:pt>
                <c:pt idx="1299">
                  <c:v>6.3669999999999991</c:v>
                </c:pt>
                <c:pt idx="1300">
                  <c:v>6.3699999999999992</c:v>
                </c:pt>
                <c:pt idx="1301">
                  <c:v>6.375</c:v>
                </c:pt>
                <c:pt idx="1302">
                  <c:v>6.3789999999999996</c:v>
                </c:pt>
                <c:pt idx="1303">
                  <c:v>6.3819999999999997</c:v>
                </c:pt>
                <c:pt idx="1304">
                  <c:v>6.3870000000000005</c:v>
                </c:pt>
                <c:pt idx="1305">
                  <c:v>6.3900000000000006</c:v>
                </c:pt>
                <c:pt idx="1306">
                  <c:v>6.3940000000000001</c:v>
                </c:pt>
                <c:pt idx="1307">
                  <c:v>6.3979999999999997</c:v>
                </c:pt>
                <c:pt idx="1308">
                  <c:v>6.4019999999999992</c:v>
                </c:pt>
                <c:pt idx="1309">
                  <c:v>6.4060000000000006</c:v>
                </c:pt>
                <c:pt idx="1310">
                  <c:v>6.4090000000000007</c:v>
                </c:pt>
                <c:pt idx="1311">
                  <c:v>6.4139999999999997</c:v>
                </c:pt>
                <c:pt idx="1312">
                  <c:v>6.4179999999999993</c:v>
                </c:pt>
                <c:pt idx="1313">
                  <c:v>6.4209999999999994</c:v>
                </c:pt>
                <c:pt idx="1314">
                  <c:v>6.4269999999999996</c:v>
                </c:pt>
                <c:pt idx="1315">
                  <c:v>6.43</c:v>
                </c:pt>
                <c:pt idx="1316">
                  <c:v>6.4350000000000005</c:v>
                </c:pt>
                <c:pt idx="1317">
                  <c:v>6.4399999999999995</c:v>
                </c:pt>
                <c:pt idx="1318">
                  <c:v>6.4450000000000003</c:v>
                </c:pt>
                <c:pt idx="1319">
                  <c:v>6.4489999999999998</c:v>
                </c:pt>
                <c:pt idx="1320">
                  <c:v>6.4529999999999994</c:v>
                </c:pt>
                <c:pt idx="1321">
                  <c:v>6.4570000000000007</c:v>
                </c:pt>
                <c:pt idx="1322">
                  <c:v>6.4610000000000003</c:v>
                </c:pt>
                <c:pt idx="1323">
                  <c:v>6.4649999999999999</c:v>
                </c:pt>
                <c:pt idx="1324">
                  <c:v>6.468</c:v>
                </c:pt>
                <c:pt idx="1325">
                  <c:v>6.4719999999999995</c:v>
                </c:pt>
                <c:pt idx="1326">
                  <c:v>6.4759999999999991</c:v>
                </c:pt>
                <c:pt idx="1327">
                  <c:v>6.48</c:v>
                </c:pt>
                <c:pt idx="1328">
                  <c:v>6.4849999999999994</c:v>
                </c:pt>
                <c:pt idx="1329">
                  <c:v>6.4890000000000008</c:v>
                </c:pt>
                <c:pt idx="1330">
                  <c:v>6.4930000000000003</c:v>
                </c:pt>
                <c:pt idx="1331">
                  <c:v>6.4969999999999999</c:v>
                </c:pt>
                <c:pt idx="1332">
                  <c:v>6.5009999999999994</c:v>
                </c:pt>
                <c:pt idx="1333">
                  <c:v>6.5069999999999997</c:v>
                </c:pt>
                <c:pt idx="1334">
                  <c:v>6.5109999999999992</c:v>
                </c:pt>
                <c:pt idx="1335">
                  <c:v>6.5150000000000006</c:v>
                </c:pt>
                <c:pt idx="1336">
                  <c:v>6.5190000000000001</c:v>
                </c:pt>
                <c:pt idx="1337">
                  <c:v>6.5229999999999997</c:v>
                </c:pt>
                <c:pt idx="1338">
                  <c:v>6.5280000000000005</c:v>
                </c:pt>
                <c:pt idx="1339">
                  <c:v>6.532</c:v>
                </c:pt>
                <c:pt idx="1340">
                  <c:v>6.5359999999999996</c:v>
                </c:pt>
                <c:pt idx="1341">
                  <c:v>6.5399999999999991</c:v>
                </c:pt>
                <c:pt idx="1342">
                  <c:v>6.5440000000000005</c:v>
                </c:pt>
                <c:pt idx="1343">
                  <c:v>6.5489999999999995</c:v>
                </c:pt>
                <c:pt idx="1344">
                  <c:v>6.5619999999999994</c:v>
                </c:pt>
                <c:pt idx="1345">
                  <c:v>6.5660000000000007</c:v>
                </c:pt>
                <c:pt idx="1346">
                  <c:v>6.57</c:v>
                </c:pt>
                <c:pt idx="1347">
                  <c:v>6.5739999999999998</c:v>
                </c:pt>
                <c:pt idx="1348">
                  <c:v>6.5779999999999994</c:v>
                </c:pt>
                <c:pt idx="1349">
                  <c:v>6.5820000000000007</c:v>
                </c:pt>
                <c:pt idx="1350">
                  <c:v>6.5860000000000003</c:v>
                </c:pt>
                <c:pt idx="1351">
                  <c:v>6.59</c:v>
                </c:pt>
                <c:pt idx="1352">
                  <c:v>6.5939999999999994</c:v>
                </c:pt>
                <c:pt idx="1353">
                  <c:v>6.5980000000000008</c:v>
                </c:pt>
                <c:pt idx="1354">
                  <c:v>6.6020000000000003</c:v>
                </c:pt>
                <c:pt idx="1355">
                  <c:v>6.6069999999999993</c:v>
                </c:pt>
                <c:pt idx="1356">
                  <c:v>6.6120000000000001</c:v>
                </c:pt>
                <c:pt idx="1357">
                  <c:v>6.6169999999999991</c:v>
                </c:pt>
                <c:pt idx="1358">
                  <c:v>6.6210000000000004</c:v>
                </c:pt>
                <c:pt idx="1359">
                  <c:v>6.6270000000000007</c:v>
                </c:pt>
                <c:pt idx="1360">
                  <c:v>6.6319999999999997</c:v>
                </c:pt>
                <c:pt idx="1361">
                  <c:v>6.6359999999999992</c:v>
                </c:pt>
                <c:pt idx="1362">
                  <c:v>6.6400000000000006</c:v>
                </c:pt>
                <c:pt idx="1363">
                  <c:v>6.6449999999999996</c:v>
                </c:pt>
                <c:pt idx="1364">
                  <c:v>6.6479999999999997</c:v>
                </c:pt>
                <c:pt idx="1365">
                  <c:v>6.6519999999999992</c:v>
                </c:pt>
                <c:pt idx="1366">
                  <c:v>6.6560000000000006</c:v>
                </c:pt>
                <c:pt idx="1367">
                  <c:v>6.66</c:v>
                </c:pt>
                <c:pt idx="1368">
                  <c:v>6.6639999999999997</c:v>
                </c:pt>
                <c:pt idx="1369">
                  <c:v>6.6679999999999993</c:v>
                </c:pt>
                <c:pt idx="1370">
                  <c:v>6.673</c:v>
                </c:pt>
                <c:pt idx="1371">
                  <c:v>6.6769999999999996</c:v>
                </c:pt>
                <c:pt idx="1372">
                  <c:v>6.6809999999999992</c:v>
                </c:pt>
                <c:pt idx="1373">
                  <c:v>6.6850000000000005</c:v>
                </c:pt>
                <c:pt idx="1374">
                  <c:v>6.6910000000000007</c:v>
                </c:pt>
                <c:pt idx="1375">
                  <c:v>6.6950000000000003</c:v>
                </c:pt>
                <c:pt idx="1376">
                  <c:v>6.6989999999999998</c:v>
                </c:pt>
                <c:pt idx="1377">
                  <c:v>6.7040000000000006</c:v>
                </c:pt>
                <c:pt idx="1378">
                  <c:v>6.7070000000000007</c:v>
                </c:pt>
                <c:pt idx="1379">
                  <c:v>6.7110000000000003</c:v>
                </c:pt>
                <c:pt idx="1380">
                  <c:v>6.7149999999999999</c:v>
                </c:pt>
                <c:pt idx="1381">
                  <c:v>6.7189999999999994</c:v>
                </c:pt>
                <c:pt idx="1382">
                  <c:v>6.7230000000000008</c:v>
                </c:pt>
                <c:pt idx="1383">
                  <c:v>6.7279999999999998</c:v>
                </c:pt>
                <c:pt idx="1384">
                  <c:v>6.7319999999999993</c:v>
                </c:pt>
                <c:pt idx="1385">
                  <c:v>6.7360000000000007</c:v>
                </c:pt>
                <c:pt idx="1386">
                  <c:v>6.74</c:v>
                </c:pt>
                <c:pt idx="1387">
                  <c:v>6.7449999999999992</c:v>
                </c:pt>
                <c:pt idx="1388">
                  <c:v>6.7479999999999993</c:v>
                </c:pt>
                <c:pt idx="1389">
                  <c:v>6.7520000000000007</c:v>
                </c:pt>
                <c:pt idx="1390">
                  <c:v>6.7560000000000002</c:v>
                </c:pt>
                <c:pt idx="1391">
                  <c:v>6.76</c:v>
                </c:pt>
                <c:pt idx="1392">
                  <c:v>6.7650000000000006</c:v>
                </c:pt>
                <c:pt idx="1393">
                  <c:v>6.7690000000000001</c:v>
                </c:pt>
                <c:pt idx="1394">
                  <c:v>6.782</c:v>
                </c:pt>
                <c:pt idx="1395">
                  <c:v>6.7859999999999996</c:v>
                </c:pt>
                <c:pt idx="1396">
                  <c:v>6.7910000000000004</c:v>
                </c:pt>
                <c:pt idx="1397">
                  <c:v>6.7970000000000006</c:v>
                </c:pt>
                <c:pt idx="1398">
                  <c:v>6.8010000000000002</c:v>
                </c:pt>
                <c:pt idx="1399">
                  <c:v>6.8049999999999997</c:v>
                </c:pt>
                <c:pt idx="1400">
                  <c:v>6.8089999999999993</c:v>
                </c:pt>
                <c:pt idx="1401">
                  <c:v>6.8130000000000006</c:v>
                </c:pt>
                <c:pt idx="1402">
                  <c:v>6.8179999999999996</c:v>
                </c:pt>
                <c:pt idx="1403">
                  <c:v>6.8219999999999992</c:v>
                </c:pt>
                <c:pt idx="1404">
                  <c:v>6.8260000000000005</c:v>
                </c:pt>
                <c:pt idx="1405">
                  <c:v>6.8290000000000006</c:v>
                </c:pt>
                <c:pt idx="1406">
                  <c:v>6.8330000000000002</c:v>
                </c:pt>
                <c:pt idx="1407">
                  <c:v>6.8369999999999997</c:v>
                </c:pt>
                <c:pt idx="1408">
                  <c:v>6.8420000000000005</c:v>
                </c:pt>
                <c:pt idx="1409">
                  <c:v>6.8460000000000001</c:v>
                </c:pt>
                <c:pt idx="1410">
                  <c:v>6.85</c:v>
                </c:pt>
                <c:pt idx="1411">
                  <c:v>6.8550000000000004</c:v>
                </c:pt>
                <c:pt idx="1412">
                  <c:v>6.859</c:v>
                </c:pt>
                <c:pt idx="1413">
                  <c:v>6.8629999999999995</c:v>
                </c:pt>
                <c:pt idx="1414">
                  <c:v>6.8669999999999991</c:v>
                </c:pt>
                <c:pt idx="1415">
                  <c:v>6.8710000000000004</c:v>
                </c:pt>
                <c:pt idx="1416">
                  <c:v>6.875</c:v>
                </c:pt>
                <c:pt idx="1417">
                  <c:v>6.8789999999999996</c:v>
                </c:pt>
                <c:pt idx="1418">
                  <c:v>6.8829999999999991</c:v>
                </c:pt>
                <c:pt idx="1419">
                  <c:v>6.8870000000000005</c:v>
                </c:pt>
                <c:pt idx="1420">
                  <c:v>6.891</c:v>
                </c:pt>
                <c:pt idx="1421">
                  <c:v>6.8949999999999996</c:v>
                </c:pt>
                <c:pt idx="1422">
                  <c:v>6.8989999999999991</c:v>
                </c:pt>
                <c:pt idx="1423">
                  <c:v>6.9030000000000005</c:v>
                </c:pt>
                <c:pt idx="1424">
                  <c:v>6.907</c:v>
                </c:pt>
                <c:pt idx="1425">
                  <c:v>6.9120000000000008</c:v>
                </c:pt>
                <c:pt idx="1426">
                  <c:v>6.9160000000000004</c:v>
                </c:pt>
                <c:pt idx="1427">
                  <c:v>6.92</c:v>
                </c:pt>
                <c:pt idx="1428">
                  <c:v>6.9250000000000007</c:v>
                </c:pt>
                <c:pt idx="1429">
                  <c:v>6.93</c:v>
                </c:pt>
                <c:pt idx="1430">
                  <c:v>6.9350000000000005</c:v>
                </c:pt>
                <c:pt idx="1431">
                  <c:v>6.9399999999999995</c:v>
                </c:pt>
                <c:pt idx="1432">
                  <c:v>6.9450000000000003</c:v>
                </c:pt>
                <c:pt idx="1433">
                  <c:v>6.9489999999999998</c:v>
                </c:pt>
                <c:pt idx="1434">
                  <c:v>6.9529999999999994</c:v>
                </c:pt>
                <c:pt idx="1435">
                  <c:v>6.9580000000000002</c:v>
                </c:pt>
                <c:pt idx="1436">
                  <c:v>6.9649999999999999</c:v>
                </c:pt>
                <c:pt idx="1437">
                  <c:v>6.9689999999999994</c:v>
                </c:pt>
                <c:pt idx="1438">
                  <c:v>6.9730000000000008</c:v>
                </c:pt>
                <c:pt idx="1439">
                  <c:v>6.9770000000000003</c:v>
                </c:pt>
                <c:pt idx="1440">
                  <c:v>6.9809999999999999</c:v>
                </c:pt>
                <c:pt idx="1441">
                  <c:v>6.9890000000000008</c:v>
                </c:pt>
                <c:pt idx="1442">
                  <c:v>6.9930000000000003</c:v>
                </c:pt>
                <c:pt idx="1443">
                  <c:v>6.9969999999999999</c:v>
                </c:pt>
                <c:pt idx="1444">
                  <c:v>7.0009999999999994</c:v>
                </c:pt>
                <c:pt idx="1445">
                  <c:v>7.0050000000000008</c:v>
                </c:pt>
                <c:pt idx="1446">
                  <c:v>7.0090000000000003</c:v>
                </c:pt>
                <c:pt idx="1447">
                  <c:v>7.0129999999999999</c:v>
                </c:pt>
                <c:pt idx="1448">
                  <c:v>7.0169999999999995</c:v>
                </c:pt>
                <c:pt idx="1449">
                  <c:v>7.0210000000000008</c:v>
                </c:pt>
                <c:pt idx="1450">
                  <c:v>7.0250000000000004</c:v>
                </c:pt>
                <c:pt idx="1451">
                  <c:v>7.0289999999999999</c:v>
                </c:pt>
                <c:pt idx="1452">
                  <c:v>7.0329999999999995</c:v>
                </c:pt>
                <c:pt idx="1453">
                  <c:v>7.0380000000000003</c:v>
                </c:pt>
                <c:pt idx="1454">
                  <c:v>7.0410000000000004</c:v>
                </c:pt>
                <c:pt idx="1455">
                  <c:v>7.0459999999999994</c:v>
                </c:pt>
                <c:pt idx="1456">
                  <c:v>7.0489999999999995</c:v>
                </c:pt>
                <c:pt idx="1457">
                  <c:v>7.0530000000000008</c:v>
                </c:pt>
                <c:pt idx="1458">
                  <c:v>7.0570000000000004</c:v>
                </c:pt>
                <c:pt idx="1459">
                  <c:v>7.0609999999999999</c:v>
                </c:pt>
                <c:pt idx="1460">
                  <c:v>7.0649999999999995</c:v>
                </c:pt>
                <c:pt idx="1461">
                  <c:v>7.0690000000000008</c:v>
                </c:pt>
                <c:pt idx="1462">
                  <c:v>7.0730000000000004</c:v>
                </c:pt>
                <c:pt idx="1463">
                  <c:v>7.077</c:v>
                </c:pt>
                <c:pt idx="1464">
                  <c:v>7.0809999999999995</c:v>
                </c:pt>
                <c:pt idx="1465">
                  <c:v>7.0849999999999991</c:v>
                </c:pt>
                <c:pt idx="1466">
                  <c:v>7.0879999999999992</c:v>
                </c:pt>
                <c:pt idx="1467">
                  <c:v>7.0920000000000005</c:v>
                </c:pt>
                <c:pt idx="1468">
                  <c:v>7.0960000000000001</c:v>
                </c:pt>
                <c:pt idx="1469">
                  <c:v>7.1</c:v>
                </c:pt>
                <c:pt idx="1470">
                  <c:v>7.1039999999999992</c:v>
                </c:pt>
                <c:pt idx="1471">
                  <c:v>7.1080000000000005</c:v>
                </c:pt>
                <c:pt idx="1472">
                  <c:v>7.1120000000000001</c:v>
                </c:pt>
                <c:pt idx="1473">
                  <c:v>7.1169999999999991</c:v>
                </c:pt>
                <c:pt idx="1474">
                  <c:v>7.1210000000000004</c:v>
                </c:pt>
                <c:pt idx="1475">
                  <c:v>7.1270000000000007</c:v>
                </c:pt>
                <c:pt idx="1476">
                  <c:v>7.1300000000000008</c:v>
                </c:pt>
                <c:pt idx="1477">
                  <c:v>7.1349999999999998</c:v>
                </c:pt>
                <c:pt idx="1478">
                  <c:v>7.1379999999999999</c:v>
                </c:pt>
                <c:pt idx="1479">
                  <c:v>7.1419999999999995</c:v>
                </c:pt>
                <c:pt idx="1480">
                  <c:v>7.1460000000000008</c:v>
                </c:pt>
                <c:pt idx="1481">
                  <c:v>7.15</c:v>
                </c:pt>
                <c:pt idx="1482">
                  <c:v>7.1539999999999999</c:v>
                </c:pt>
                <c:pt idx="1483">
                  <c:v>7.1579999999999995</c:v>
                </c:pt>
                <c:pt idx="1484">
                  <c:v>7.1620000000000008</c:v>
                </c:pt>
                <c:pt idx="1485">
                  <c:v>7.1669999999999998</c:v>
                </c:pt>
                <c:pt idx="1486">
                  <c:v>7.1790000000000003</c:v>
                </c:pt>
                <c:pt idx="1487">
                  <c:v>7.1829999999999998</c:v>
                </c:pt>
                <c:pt idx="1488">
                  <c:v>7.1880000000000006</c:v>
                </c:pt>
                <c:pt idx="1489">
                  <c:v>7.1929999999999996</c:v>
                </c:pt>
                <c:pt idx="1490">
                  <c:v>7.1969999999999992</c:v>
                </c:pt>
                <c:pt idx="1491">
                  <c:v>7.2010000000000005</c:v>
                </c:pt>
                <c:pt idx="1492">
                  <c:v>7.2050000000000001</c:v>
                </c:pt>
                <c:pt idx="1493">
                  <c:v>7.2089999999999996</c:v>
                </c:pt>
                <c:pt idx="1494">
                  <c:v>7.2129999999999992</c:v>
                </c:pt>
                <c:pt idx="1495">
                  <c:v>7.218</c:v>
                </c:pt>
                <c:pt idx="1496">
                  <c:v>7.2219999999999995</c:v>
                </c:pt>
                <c:pt idx="1497">
                  <c:v>7.2270000000000003</c:v>
                </c:pt>
                <c:pt idx="1498">
                  <c:v>7.2309999999999999</c:v>
                </c:pt>
                <c:pt idx="1499">
                  <c:v>7.2349999999999994</c:v>
                </c:pt>
                <c:pt idx="1500">
                  <c:v>7.2390000000000008</c:v>
                </c:pt>
                <c:pt idx="1501">
                  <c:v>7.2430000000000003</c:v>
                </c:pt>
                <c:pt idx="1502">
                  <c:v>7.2479999999999993</c:v>
                </c:pt>
                <c:pt idx="1503">
                  <c:v>7.2520000000000007</c:v>
                </c:pt>
                <c:pt idx="1504">
                  <c:v>7.2569999999999997</c:v>
                </c:pt>
                <c:pt idx="1505">
                  <c:v>7.2609999999999992</c:v>
                </c:pt>
                <c:pt idx="1506">
                  <c:v>7.2650000000000006</c:v>
                </c:pt>
                <c:pt idx="1507">
                  <c:v>7.2690000000000001</c:v>
                </c:pt>
                <c:pt idx="1508">
                  <c:v>7.2729999999999997</c:v>
                </c:pt>
                <c:pt idx="1509">
                  <c:v>7.2769999999999992</c:v>
                </c:pt>
                <c:pt idx="1510">
                  <c:v>7.2810000000000006</c:v>
                </c:pt>
                <c:pt idx="1511">
                  <c:v>7.2850000000000001</c:v>
                </c:pt>
                <c:pt idx="1512">
                  <c:v>7.2889999999999997</c:v>
                </c:pt>
                <c:pt idx="1513">
                  <c:v>7.2929999999999993</c:v>
                </c:pt>
                <c:pt idx="1514">
                  <c:v>7.2970000000000006</c:v>
                </c:pt>
                <c:pt idx="1515">
                  <c:v>7.3019999999999996</c:v>
                </c:pt>
                <c:pt idx="1516">
                  <c:v>7.3070000000000004</c:v>
                </c:pt>
                <c:pt idx="1517">
                  <c:v>7.3109999999999999</c:v>
                </c:pt>
                <c:pt idx="1518">
                  <c:v>7.3149999999999995</c:v>
                </c:pt>
                <c:pt idx="1519">
                  <c:v>7.32</c:v>
                </c:pt>
                <c:pt idx="1520">
                  <c:v>7.3249999999999993</c:v>
                </c:pt>
                <c:pt idx="1521">
                  <c:v>7.3279999999999994</c:v>
                </c:pt>
                <c:pt idx="1522">
                  <c:v>7.3320000000000007</c:v>
                </c:pt>
                <c:pt idx="1523">
                  <c:v>7.3369999999999997</c:v>
                </c:pt>
                <c:pt idx="1524">
                  <c:v>7.3409999999999993</c:v>
                </c:pt>
                <c:pt idx="1525">
                  <c:v>7.3450000000000006</c:v>
                </c:pt>
                <c:pt idx="1526">
                  <c:v>7.3490000000000002</c:v>
                </c:pt>
                <c:pt idx="1527">
                  <c:v>7.3529999999999998</c:v>
                </c:pt>
                <c:pt idx="1528">
                  <c:v>7.3569999999999993</c:v>
                </c:pt>
                <c:pt idx="1529">
                  <c:v>7.3610000000000007</c:v>
                </c:pt>
                <c:pt idx="1530">
                  <c:v>7.3650000000000002</c:v>
                </c:pt>
                <c:pt idx="1531">
                  <c:v>7.3699999999999992</c:v>
                </c:pt>
                <c:pt idx="1532">
                  <c:v>7.375</c:v>
                </c:pt>
                <c:pt idx="1533">
                  <c:v>7.3789999999999996</c:v>
                </c:pt>
                <c:pt idx="1534">
                  <c:v>7.3829999999999991</c:v>
                </c:pt>
                <c:pt idx="1535">
                  <c:v>7.3870000000000005</c:v>
                </c:pt>
                <c:pt idx="1536">
                  <c:v>7.4</c:v>
                </c:pt>
                <c:pt idx="1537">
                  <c:v>7.4049999999999994</c:v>
                </c:pt>
                <c:pt idx="1538">
                  <c:v>7.4090000000000007</c:v>
                </c:pt>
                <c:pt idx="1539">
                  <c:v>7.4130000000000003</c:v>
                </c:pt>
                <c:pt idx="1540">
                  <c:v>7.4179999999999993</c:v>
                </c:pt>
                <c:pt idx="1541">
                  <c:v>7.4209999999999994</c:v>
                </c:pt>
                <c:pt idx="1542">
                  <c:v>7.4250000000000007</c:v>
                </c:pt>
                <c:pt idx="1543">
                  <c:v>7.43</c:v>
                </c:pt>
                <c:pt idx="1544">
                  <c:v>7.4339999999999993</c:v>
                </c:pt>
                <c:pt idx="1545">
                  <c:v>7.4380000000000006</c:v>
                </c:pt>
                <c:pt idx="1546">
                  <c:v>7.4420000000000002</c:v>
                </c:pt>
                <c:pt idx="1547">
                  <c:v>7.4480000000000004</c:v>
                </c:pt>
                <c:pt idx="1548">
                  <c:v>7.452</c:v>
                </c:pt>
                <c:pt idx="1549">
                  <c:v>7.4559999999999995</c:v>
                </c:pt>
                <c:pt idx="1550">
                  <c:v>7.4589999999999996</c:v>
                </c:pt>
                <c:pt idx="1551">
                  <c:v>7.4629999999999992</c:v>
                </c:pt>
                <c:pt idx="1552">
                  <c:v>7.4670000000000005</c:v>
                </c:pt>
                <c:pt idx="1553">
                  <c:v>7.4710000000000001</c:v>
                </c:pt>
                <c:pt idx="1554">
                  <c:v>7.4749999999999996</c:v>
                </c:pt>
                <c:pt idx="1555">
                  <c:v>7.4779999999999998</c:v>
                </c:pt>
                <c:pt idx="1556">
                  <c:v>7.4819999999999993</c:v>
                </c:pt>
                <c:pt idx="1557">
                  <c:v>7.4870000000000001</c:v>
                </c:pt>
                <c:pt idx="1558">
                  <c:v>7.4930000000000003</c:v>
                </c:pt>
                <c:pt idx="1559">
                  <c:v>7.4969999999999999</c:v>
                </c:pt>
                <c:pt idx="1560">
                  <c:v>7.5009999999999994</c:v>
                </c:pt>
                <c:pt idx="1561">
                  <c:v>7.5060000000000002</c:v>
                </c:pt>
                <c:pt idx="1562">
                  <c:v>7.5109999999999992</c:v>
                </c:pt>
                <c:pt idx="1563">
                  <c:v>7.5150000000000006</c:v>
                </c:pt>
                <c:pt idx="1564">
                  <c:v>7.5190000000000001</c:v>
                </c:pt>
                <c:pt idx="1565">
                  <c:v>7.5229999999999997</c:v>
                </c:pt>
                <c:pt idx="1566">
                  <c:v>7.5269999999999992</c:v>
                </c:pt>
                <c:pt idx="1567">
                  <c:v>7.5299999999999994</c:v>
                </c:pt>
                <c:pt idx="1568">
                  <c:v>7.5340000000000007</c:v>
                </c:pt>
                <c:pt idx="1569">
                  <c:v>7.5370000000000008</c:v>
                </c:pt>
                <c:pt idx="1570">
                  <c:v>7.5410000000000004</c:v>
                </c:pt>
                <c:pt idx="1571">
                  <c:v>7.5449999999999999</c:v>
                </c:pt>
                <c:pt idx="1572">
                  <c:v>7.5489999999999995</c:v>
                </c:pt>
                <c:pt idx="1573">
                  <c:v>7.5530000000000008</c:v>
                </c:pt>
                <c:pt idx="1574">
                  <c:v>7.5570000000000004</c:v>
                </c:pt>
                <c:pt idx="1575">
                  <c:v>7.5609999999999999</c:v>
                </c:pt>
                <c:pt idx="1576">
                  <c:v>7.5649999999999995</c:v>
                </c:pt>
                <c:pt idx="1577">
                  <c:v>7.5690000000000008</c:v>
                </c:pt>
                <c:pt idx="1578">
                  <c:v>7.5730000000000004</c:v>
                </c:pt>
                <c:pt idx="1579">
                  <c:v>7.577</c:v>
                </c:pt>
                <c:pt idx="1580">
                  <c:v>7.5809999999999995</c:v>
                </c:pt>
                <c:pt idx="1581">
                  <c:v>7.5849999999999991</c:v>
                </c:pt>
                <c:pt idx="1582">
                  <c:v>7.5890000000000004</c:v>
                </c:pt>
                <c:pt idx="1583">
                  <c:v>7.593</c:v>
                </c:pt>
                <c:pt idx="1584">
                  <c:v>7.5969999999999995</c:v>
                </c:pt>
                <c:pt idx="1585">
                  <c:v>7.6</c:v>
                </c:pt>
                <c:pt idx="1586">
                  <c:v>7.6129999999999995</c:v>
                </c:pt>
                <c:pt idx="1587">
                  <c:v>7.6180000000000003</c:v>
                </c:pt>
                <c:pt idx="1588">
                  <c:v>7.6219999999999999</c:v>
                </c:pt>
                <c:pt idx="1589">
                  <c:v>7.6259999999999994</c:v>
                </c:pt>
                <c:pt idx="1590">
                  <c:v>7.6300000000000008</c:v>
                </c:pt>
                <c:pt idx="1591">
                  <c:v>7.6329999999999991</c:v>
                </c:pt>
                <c:pt idx="1592">
                  <c:v>7.6370000000000005</c:v>
                </c:pt>
                <c:pt idx="1593">
                  <c:v>7.641</c:v>
                </c:pt>
                <c:pt idx="1594">
                  <c:v>7.6449999999999996</c:v>
                </c:pt>
                <c:pt idx="1595">
                  <c:v>7.6489999999999991</c:v>
                </c:pt>
                <c:pt idx="1596">
                  <c:v>7.6519999999999992</c:v>
                </c:pt>
                <c:pt idx="1597">
                  <c:v>7.6560000000000006</c:v>
                </c:pt>
                <c:pt idx="1598">
                  <c:v>7.66</c:v>
                </c:pt>
                <c:pt idx="1599">
                  <c:v>7.6639999999999997</c:v>
                </c:pt>
                <c:pt idx="1600">
                  <c:v>7.6669999999999998</c:v>
                </c:pt>
                <c:pt idx="1601">
                  <c:v>7.6709999999999994</c:v>
                </c:pt>
                <c:pt idx="1602">
                  <c:v>7.6760000000000002</c:v>
                </c:pt>
                <c:pt idx="1603">
                  <c:v>7.68</c:v>
                </c:pt>
                <c:pt idx="1604">
                  <c:v>7.6839999999999993</c:v>
                </c:pt>
                <c:pt idx="1605">
                  <c:v>7.6880000000000006</c:v>
                </c:pt>
                <c:pt idx="1606">
                  <c:v>7.6929999999999996</c:v>
                </c:pt>
                <c:pt idx="1607">
                  <c:v>7.6969999999999992</c:v>
                </c:pt>
                <c:pt idx="1608">
                  <c:v>7.7010000000000005</c:v>
                </c:pt>
                <c:pt idx="1609">
                  <c:v>7.7050000000000001</c:v>
                </c:pt>
                <c:pt idx="1610">
                  <c:v>7.7089999999999996</c:v>
                </c:pt>
                <c:pt idx="1611">
                  <c:v>7.7129999999999992</c:v>
                </c:pt>
                <c:pt idx="1612">
                  <c:v>7.7170000000000005</c:v>
                </c:pt>
                <c:pt idx="1613">
                  <c:v>7.7210000000000001</c:v>
                </c:pt>
                <c:pt idx="1614">
                  <c:v>7.7249999999999996</c:v>
                </c:pt>
                <c:pt idx="1615">
                  <c:v>7.7289999999999992</c:v>
                </c:pt>
                <c:pt idx="1616">
                  <c:v>7.734</c:v>
                </c:pt>
                <c:pt idx="1617">
                  <c:v>7.7379999999999995</c:v>
                </c:pt>
                <c:pt idx="1618">
                  <c:v>7.7419999999999991</c:v>
                </c:pt>
                <c:pt idx="1619">
                  <c:v>7.7460000000000004</c:v>
                </c:pt>
                <c:pt idx="1620">
                  <c:v>7.75</c:v>
                </c:pt>
                <c:pt idx="1621">
                  <c:v>7.7539999999999996</c:v>
                </c:pt>
                <c:pt idx="1622">
                  <c:v>7.7579999999999991</c:v>
                </c:pt>
                <c:pt idx="1623">
                  <c:v>7.7609999999999992</c:v>
                </c:pt>
                <c:pt idx="1624">
                  <c:v>7.766</c:v>
                </c:pt>
                <c:pt idx="1625">
                  <c:v>7.77</c:v>
                </c:pt>
                <c:pt idx="1626">
                  <c:v>7.7729999999999997</c:v>
                </c:pt>
                <c:pt idx="1627">
                  <c:v>7.7780000000000005</c:v>
                </c:pt>
                <c:pt idx="1628">
                  <c:v>7.7810000000000006</c:v>
                </c:pt>
                <c:pt idx="1629">
                  <c:v>7.7850000000000001</c:v>
                </c:pt>
                <c:pt idx="1630">
                  <c:v>7.7889999999999997</c:v>
                </c:pt>
                <c:pt idx="1631">
                  <c:v>7.7929999999999993</c:v>
                </c:pt>
                <c:pt idx="1632">
                  <c:v>7.7970000000000006</c:v>
                </c:pt>
                <c:pt idx="1633">
                  <c:v>7.8010000000000002</c:v>
                </c:pt>
                <c:pt idx="1634">
                  <c:v>7.8049999999999997</c:v>
                </c:pt>
                <c:pt idx="1635">
                  <c:v>7.8100000000000005</c:v>
                </c:pt>
                <c:pt idx="1636">
                  <c:v>7.8219999999999992</c:v>
                </c:pt>
                <c:pt idx="1637">
                  <c:v>7.827</c:v>
                </c:pt>
                <c:pt idx="1638">
                  <c:v>7.8309999999999995</c:v>
                </c:pt>
                <c:pt idx="1639">
                  <c:v>7.8349999999999991</c:v>
                </c:pt>
                <c:pt idx="1640">
                  <c:v>7.8390000000000004</c:v>
                </c:pt>
                <c:pt idx="1641">
                  <c:v>7.843</c:v>
                </c:pt>
                <c:pt idx="1642">
                  <c:v>7.8469999999999995</c:v>
                </c:pt>
                <c:pt idx="1643">
                  <c:v>7.8509999999999991</c:v>
                </c:pt>
                <c:pt idx="1644">
                  <c:v>7.8550000000000004</c:v>
                </c:pt>
                <c:pt idx="1645">
                  <c:v>7.859</c:v>
                </c:pt>
                <c:pt idx="1646">
                  <c:v>7.8629999999999995</c:v>
                </c:pt>
                <c:pt idx="1647">
                  <c:v>7.8680000000000003</c:v>
                </c:pt>
                <c:pt idx="1648">
                  <c:v>7.8719999999999999</c:v>
                </c:pt>
                <c:pt idx="1649">
                  <c:v>7.8759999999999994</c:v>
                </c:pt>
                <c:pt idx="1650">
                  <c:v>7.8789999999999996</c:v>
                </c:pt>
                <c:pt idx="1651">
                  <c:v>7.8829999999999991</c:v>
                </c:pt>
                <c:pt idx="1652">
                  <c:v>7.8870000000000005</c:v>
                </c:pt>
                <c:pt idx="1653">
                  <c:v>7.8900000000000006</c:v>
                </c:pt>
                <c:pt idx="1654">
                  <c:v>7.8940000000000001</c:v>
                </c:pt>
                <c:pt idx="1655">
                  <c:v>7.8979999999999997</c:v>
                </c:pt>
                <c:pt idx="1656">
                  <c:v>7.9019999999999992</c:v>
                </c:pt>
                <c:pt idx="1657">
                  <c:v>7.9060000000000006</c:v>
                </c:pt>
                <c:pt idx="1658">
                  <c:v>7.91</c:v>
                </c:pt>
                <c:pt idx="1659">
                  <c:v>7.9139999999999997</c:v>
                </c:pt>
                <c:pt idx="1660">
                  <c:v>7.9179999999999993</c:v>
                </c:pt>
                <c:pt idx="1661">
                  <c:v>7.923</c:v>
                </c:pt>
                <c:pt idx="1662">
                  <c:v>7.9280000000000008</c:v>
                </c:pt>
                <c:pt idx="1663">
                  <c:v>7.9339999999999993</c:v>
                </c:pt>
                <c:pt idx="1664">
                  <c:v>7.9380000000000006</c:v>
                </c:pt>
                <c:pt idx="1665">
                  <c:v>7.9410000000000007</c:v>
                </c:pt>
                <c:pt idx="1666">
                  <c:v>7.9459999999999997</c:v>
                </c:pt>
                <c:pt idx="1667">
                  <c:v>7.9510000000000005</c:v>
                </c:pt>
                <c:pt idx="1668">
                  <c:v>7.9550000000000001</c:v>
                </c:pt>
                <c:pt idx="1669">
                  <c:v>7.9589999999999996</c:v>
                </c:pt>
                <c:pt idx="1670">
                  <c:v>7.9629999999999992</c:v>
                </c:pt>
                <c:pt idx="1671">
                  <c:v>7.9670000000000005</c:v>
                </c:pt>
                <c:pt idx="1672">
                  <c:v>7.9700000000000006</c:v>
                </c:pt>
                <c:pt idx="1673">
                  <c:v>7.9749999999999996</c:v>
                </c:pt>
                <c:pt idx="1674">
                  <c:v>7.98</c:v>
                </c:pt>
                <c:pt idx="1675">
                  <c:v>7.984</c:v>
                </c:pt>
                <c:pt idx="1676">
                  <c:v>7.9909999999999997</c:v>
                </c:pt>
                <c:pt idx="1677">
                  <c:v>7.9960000000000004</c:v>
                </c:pt>
                <c:pt idx="1678">
                  <c:v>8</c:v>
                </c:pt>
                <c:pt idx="1679">
                  <c:v>8.0050000000000008</c:v>
                </c:pt>
                <c:pt idx="1680">
                  <c:v>8.0079999999999991</c:v>
                </c:pt>
                <c:pt idx="1681">
                  <c:v>8.0129999999999999</c:v>
                </c:pt>
                <c:pt idx="1682">
                  <c:v>8.0169999999999995</c:v>
                </c:pt>
                <c:pt idx="1683">
                  <c:v>8.0220000000000002</c:v>
                </c:pt>
                <c:pt idx="1684">
                  <c:v>8.0269999999999992</c:v>
                </c:pt>
                <c:pt idx="1685">
                  <c:v>8.0329999999999995</c:v>
                </c:pt>
                <c:pt idx="1686">
                  <c:v>8.0449999999999999</c:v>
                </c:pt>
                <c:pt idx="1687">
                  <c:v>8.0500000000000007</c:v>
                </c:pt>
                <c:pt idx="1688">
                  <c:v>8.0559999999999992</c:v>
                </c:pt>
                <c:pt idx="1689">
                  <c:v>8.0630000000000006</c:v>
                </c:pt>
                <c:pt idx="1690">
                  <c:v>8.0670000000000002</c:v>
                </c:pt>
                <c:pt idx="1691">
                  <c:v>8.0709999999999997</c:v>
                </c:pt>
                <c:pt idx="1692">
                  <c:v>8.0760000000000005</c:v>
                </c:pt>
                <c:pt idx="1693">
                  <c:v>8.08</c:v>
                </c:pt>
                <c:pt idx="1694">
                  <c:v>8.0839999999999996</c:v>
                </c:pt>
                <c:pt idx="1695">
                  <c:v>8.0879999999999992</c:v>
                </c:pt>
                <c:pt idx="1696">
                  <c:v>8.0909999999999993</c:v>
                </c:pt>
                <c:pt idx="1697">
                  <c:v>8.0960000000000001</c:v>
                </c:pt>
                <c:pt idx="1698">
                  <c:v>8.0990000000000002</c:v>
                </c:pt>
                <c:pt idx="1699">
                  <c:v>8.1039999999999992</c:v>
                </c:pt>
                <c:pt idx="1700">
                  <c:v>8.1080000000000005</c:v>
                </c:pt>
                <c:pt idx="1701">
                  <c:v>8.1110000000000007</c:v>
                </c:pt>
                <c:pt idx="1702">
                  <c:v>8.1169999999999991</c:v>
                </c:pt>
                <c:pt idx="1703">
                  <c:v>8.1210000000000004</c:v>
                </c:pt>
                <c:pt idx="1704">
                  <c:v>8.125</c:v>
                </c:pt>
                <c:pt idx="1705">
                  <c:v>8.1289999999999996</c:v>
                </c:pt>
                <c:pt idx="1706">
                  <c:v>8.1340000000000003</c:v>
                </c:pt>
                <c:pt idx="1707">
                  <c:v>8.1389999999999993</c:v>
                </c:pt>
                <c:pt idx="1708">
                  <c:v>8.1419999999999995</c:v>
                </c:pt>
                <c:pt idx="1709">
                  <c:v>8.1479999999999997</c:v>
                </c:pt>
                <c:pt idx="1710">
                  <c:v>8.1519999999999992</c:v>
                </c:pt>
                <c:pt idx="1711">
                  <c:v>8.157</c:v>
                </c:pt>
                <c:pt idx="1712">
                  <c:v>8.16</c:v>
                </c:pt>
                <c:pt idx="1713">
                  <c:v>8.1639999999999997</c:v>
                </c:pt>
                <c:pt idx="1714">
                  <c:v>8.1679999999999993</c:v>
                </c:pt>
                <c:pt idx="1715">
                  <c:v>8.1720000000000006</c:v>
                </c:pt>
                <c:pt idx="1716">
                  <c:v>8.1750000000000007</c:v>
                </c:pt>
                <c:pt idx="1717">
                  <c:v>8.1790000000000003</c:v>
                </c:pt>
                <c:pt idx="1718">
                  <c:v>8.1850000000000005</c:v>
                </c:pt>
                <c:pt idx="1719">
                  <c:v>8.1890000000000001</c:v>
                </c:pt>
                <c:pt idx="1720">
                  <c:v>8.1950000000000003</c:v>
                </c:pt>
                <c:pt idx="1721">
                  <c:v>8.1989999999999998</c:v>
                </c:pt>
                <c:pt idx="1722">
                  <c:v>8.2040000000000006</c:v>
                </c:pt>
                <c:pt idx="1723">
                  <c:v>8.2089999999999996</c:v>
                </c:pt>
                <c:pt idx="1724">
                  <c:v>8.2149999999999999</c:v>
                </c:pt>
                <c:pt idx="1725">
                  <c:v>8.2189999999999994</c:v>
                </c:pt>
                <c:pt idx="1726">
                  <c:v>8.2230000000000008</c:v>
                </c:pt>
                <c:pt idx="1727">
                  <c:v>8.2330000000000005</c:v>
                </c:pt>
                <c:pt idx="1728">
                  <c:v>8.2379999999999995</c:v>
                </c:pt>
                <c:pt idx="1729">
                  <c:v>8.2430000000000003</c:v>
                </c:pt>
                <c:pt idx="1730">
                  <c:v>8.2479999999999993</c:v>
                </c:pt>
                <c:pt idx="1731">
                  <c:v>8.2520000000000007</c:v>
                </c:pt>
                <c:pt idx="1732">
                  <c:v>8.2590000000000003</c:v>
                </c:pt>
                <c:pt idx="1733">
                  <c:v>8.2650000000000006</c:v>
                </c:pt>
                <c:pt idx="1734">
                  <c:v>8.2690000000000001</c:v>
                </c:pt>
                <c:pt idx="1735">
                  <c:v>8.2750000000000004</c:v>
                </c:pt>
                <c:pt idx="1736">
                  <c:v>8.2789999999999999</c:v>
                </c:pt>
                <c:pt idx="1737">
                  <c:v>8.2840000000000007</c:v>
                </c:pt>
                <c:pt idx="1738">
                  <c:v>8.2880000000000003</c:v>
                </c:pt>
                <c:pt idx="1739">
                  <c:v>8.2919999999999998</c:v>
                </c:pt>
                <c:pt idx="1740">
                  <c:v>8.2959999999999994</c:v>
                </c:pt>
                <c:pt idx="1741">
                  <c:v>8.3000000000000007</c:v>
                </c:pt>
                <c:pt idx="1742">
                  <c:v>8.3040000000000003</c:v>
                </c:pt>
                <c:pt idx="1743">
                  <c:v>8.3089999999999993</c:v>
                </c:pt>
                <c:pt idx="1744">
                  <c:v>8.3130000000000006</c:v>
                </c:pt>
                <c:pt idx="1745">
                  <c:v>8.3179999999999996</c:v>
                </c:pt>
                <c:pt idx="1746">
                  <c:v>8.3249999999999993</c:v>
                </c:pt>
                <c:pt idx="1747">
                  <c:v>8.3290000000000006</c:v>
                </c:pt>
                <c:pt idx="1748">
                  <c:v>8.3330000000000002</c:v>
                </c:pt>
                <c:pt idx="1749">
                  <c:v>8.3369999999999997</c:v>
                </c:pt>
                <c:pt idx="1750">
                  <c:v>8.3420000000000005</c:v>
                </c:pt>
                <c:pt idx="1751">
                  <c:v>8.3480000000000008</c:v>
                </c:pt>
                <c:pt idx="1752">
                  <c:v>8.3520000000000003</c:v>
                </c:pt>
                <c:pt idx="1753">
                  <c:v>8.3559999999999999</c:v>
                </c:pt>
                <c:pt idx="1754">
                  <c:v>8.36</c:v>
                </c:pt>
                <c:pt idx="1755">
                  <c:v>8.3650000000000002</c:v>
                </c:pt>
                <c:pt idx="1756">
                  <c:v>8.3689999999999998</c:v>
                </c:pt>
                <c:pt idx="1757">
                  <c:v>8.3719999999999999</c:v>
                </c:pt>
                <c:pt idx="1758">
                  <c:v>8.3800000000000008</c:v>
                </c:pt>
                <c:pt idx="1759">
                  <c:v>8.3849999999999998</c:v>
                </c:pt>
                <c:pt idx="1760">
                  <c:v>8.3889999999999993</c:v>
                </c:pt>
                <c:pt idx="1761">
                  <c:v>8.3930000000000007</c:v>
                </c:pt>
                <c:pt idx="1762">
                  <c:v>8.3989999999999991</c:v>
                </c:pt>
                <c:pt idx="1763">
                  <c:v>8.4030000000000005</c:v>
                </c:pt>
                <c:pt idx="1764">
                  <c:v>8.407</c:v>
                </c:pt>
                <c:pt idx="1765">
                  <c:v>8.4120000000000008</c:v>
                </c:pt>
                <c:pt idx="1766">
                  <c:v>8.4160000000000004</c:v>
                </c:pt>
                <c:pt idx="1767">
                  <c:v>8.4220000000000006</c:v>
                </c:pt>
                <c:pt idx="1768">
                  <c:v>8.4280000000000008</c:v>
                </c:pt>
                <c:pt idx="1769">
                  <c:v>8.4320000000000004</c:v>
                </c:pt>
                <c:pt idx="1770">
                  <c:v>8.4359999999999999</c:v>
                </c:pt>
                <c:pt idx="1771">
                  <c:v>8.4420000000000002</c:v>
                </c:pt>
                <c:pt idx="1772">
                  <c:v>8.4480000000000004</c:v>
                </c:pt>
                <c:pt idx="1773">
                  <c:v>8.452</c:v>
                </c:pt>
                <c:pt idx="1774">
                  <c:v>8.4580000000000002</c:v>
                </c:pt>
                <c:pt idx="1775">
                  <c:v>8.4640000000000004</c:v>
                </c:pt>
                <c:pt idx="1776">
                  <c:v>8.4700000000000006</c:v>
                </c:pt>
                <c:pt idx="1777">
                  <c:v>8.4749999999999996</c:v>
                </c:pt>
                <c:pt idx="1778">
                  <c:v>8.4809999999999999</c:v>
                </c:pt>
                <c:pt idx="1779">
                  <c:v>8.4860000000000007</c:v>
                </c:pt>
                <c:pt idx="1780">
                  <c:v>8.4909999999999997</c:v>
                </c:pt>
                <c:pt idx="1781">
                  <c:v>8.4969999999999999</c:v>
                </c:pt>
                <c:pt idx="1782">
                  <c:v>8.5020000000000007</c:v>
                </c:pt>
                <c:pt idx="1783">
                  <c:v>8.5090000000000003</c:v>
                </c:pt>
                <c:pt idx="1784">
                  <c:v>8.5129999999999999</c:v>
                </c:pt>
                <c:pt idx="1785">
                  <c:v>8.5169999999999995</c:v>
                </c:pt>
                <c:pt idx="1786">
                  <c:v>8.5210000000000008</c:v>
                </c:pt>
                <c:pt idx="1787">
                  <c:v>8.5269999999999992</c:v>
                </c:pt>
                <c:pt idx="1788">
                  <c:v>8.532</c:v>
                </c:pt>
                <c:pt idx="1789">
                  <c:v>8.5370000000000008</c:v>
                </c:pt>
                <c:pt idx="1790">
                  <c:v>8.5410000000000004</c:v>
                </c:pt>
                <c:pt idx="1791">
                  <c:v>8.5449999999999999</c:v>
                </c:pt>
                <c:pt idx="1792">
                  <c:v>8.5489999999999995</c:v>
                </c:pt>
                <c:pt idx="1793">
                  <c:v>8.5540000000000003</c:v>
                </c:pt>
                <c:pt idx="1794">
                  <c:v>8.5589999999999993</c:v>
                </c:pt>
                <c:pt idx="1795">
                  <c:v>8.5649999999999995</c:v>
                </c:pt>
                <c:pt idx="1796">
                  <c:v>8.5690000000000008</c:v>
                </c:pt>
                <c:pt idx="1797">
                  <c:v>8.5749999999999993</c:v>
                </c:pt>
                <c:pt idx="1798">
                  <c:v>8.58</c:v>
                </c:pt>
                <c:pt idx="1799">
                  <c:v>8.5860000000000003</c:v>
                </c:pt>
                <c:pt idx="1800">
                  <c:v>8.5909999999999993</c:v>
                </c:pt>
                <c:pt idx="1801">
                  <c:v>8.5980000000000008</c:v>
                </c:pt>
                <c:pt idx="1802">
                  <c:v>8.604000000000001</c:v>
                </c:pt>
                <c:pt idx="1803">
                  <c:v>8.609</c:v>
                </c:pt>
                <c:pt idx="1804">
                  <c:v>8.6150000000000002</c:v>
                </c:pt>
                <c:pt idx="1805">
                  <c:v>8.6199999999999992</c:v>
                </c:pt>
                <c:pt idx="1806">
                  <c:v>8.6270000000000007</c:v>
                </c:pt>
                <c:pt idx="1807">
                  <c:v>8.6309999999999985</c:v>
                </c:pt>
                <c:pt idx="1808">
                  <c:v>8.6349999999999998</c:v>
                </c:pt>
                <c:pt idx="1809">
                  <c:v>8.6399999999999988</c:v>
                </c:pt>
                <c:pt idx="1810">
                  <c:v>8.6440000000000001</c:v>
                </c:pt>
                <c:pt idx="1811">
                  <c:v>8.65</c:v>
                </c:pt>
                <c:pt idx="1812">
                  <c:v>8.6540000000000017</c:v>
                </c:pt>
                <c:pt idx="1813">
                  <c:v>8.6579999999999995</c:v>
                </c:pt>
                <c:pt idx="1814">
                  <c:v>8.6620000000000008</c:v>
                </c:pt>
                <c:pt idx="1815">
                  <c:v>8.6669999999999998</c:v>
                </c:pt>
                <c:pt idx="1816">
                  <c:v>8.6710000000000012</c:v>
                </c:pt>
                <c:pt idx="1817">
                  <c:v>8.6760000000000002</c:v>
                </c:pt>
                <c:pt idx="1818">
                  <c:v>8.6820000000000004</c:v>
                </c:pt>
                <c:pt idx="1819">
                  <c:v>8.6869999999999994</c:v>
                </c:pt>
                <c:pt idx="1820">
                  <c:v>8.6919999999999984</c:v>
                </c:pt>
                <c:pt idx="1821">
                  <c:v>8.6989999999999998</c:v>
                </c:pt>
                <c:pt idx="1822">
                  <c:v>8.7030000000000012</c:v>
                </c:pt>
                <c:pt idx="1823">
                  <c:v>8.706999999999999</c:v>
                </c:pt>
                <c:pt idx="1824">
                  <c:v>8.7110000000000003</c:v>
                </c:pt>
                <c:pt idx="1825">
                  <c:v>8.7150000000000016</c:v>
                </c:pt>
                <c:pt idx="1826">
                  <c:v>8.7189999999999994</c:v>
                </c:pt>
                <c:pt idx="1827">
                  <c:v>8.7249999999999996</c:v>
                </c:pt>
                <c:pt idx="1828">
                  <c:v>8.7309999999999999</c:v>
                </c:pt>
                <c:pt idx="1829">
                  <c:v>8.7359999999999989</c:v>
                </c:pt>
                <c:pt idx="1830">
                  <c:v>8.7419999999999991</c:v>
                </c:pt>
                <c:pt idx="1831">
                  <c:v>8.7470000000000017</c:v>
                </c:pt>
                <c:pt idx="1832">
                  <c:v>8.7529999999999983</c:v>
                </c:pt>
                <c:pt idx="1833">
                  <c:v>8.7580000000000009</c:v>
                </c:pt>
                <c:pt idx="1834">
                  <c:v>8.7640000000000011</c:v>
                </c:pt>
                <c:pt idx="1835">
                  <c:v>8.7700000000000014</c:v>
                </c:pt>
                <c:pt idx="1836">
                  <c:v>8.7750000000000004</c:v>
                </c:pt>
                <c:pt idx="1837">
                  <c:v>8.7799999999999994</c:v>
                </c:pt>
                <c:pt idx="1838">
                  <c:v>8.7849999999999984</c:v>
                </c:pt>
                <c:pt idx="1839">
                  <c:v>8.7909999999999986</c:v>
                </c:pt>
                <c:pt idx="1840">
                  <c:v>8.7960000000000012</c:v>
                </c:pt>
                <c:pt idx="1841">
                  <c:v>8.8010000000000002</c:v>
                </c:pt>
                <c:pt idx="1842">
                  <c:v>8.8059999999999992</c:v>
                </c:pt>
                <c:pt idx="1843">
                  <c:v>8.8119999999999994</c:v>
                </c:pt>
                <c:pt idx="1844">
                  <c:v>8.8169999999999984</c:v>
                </c:pt>
                <c:pt idx="1845">
                  <c:v>8.8229999999999986</c:v>
                </c:pt>
                <c:pt idx="1846">
                  <c:v>8.8289999999999988</c:v>
                </c:pt>
                <c:pt idx="1847">
                  <c:v>8.8330000000000002</c:v>
                </c:pt>
                <c:pt idx="1848">
                  <c:v>8.8370000000000015</c:v>
                </c:pt>
                <c:pt idx="1849">
                  <c:v>8.8409999999999993</c:v>
                </c:pt>
                <c:pt idx="1850">
                  <c:v>8.8469999999999995</c:v>
                </c:pt>
                <c:pt idx="1851">
                  <c:v>8.8519999999999985</c:v>
                </c:pt>
                <c:pt idx="1852">
                  <c:v>8.8559999999999999</c:v>
                </c:pt>
                <c:pt idx="1853">
                  <c:v>8.8600000000000012</c:v>
                </c:pt>
                <c:pt idx="1854">
                  <c:v>8.8650000000000002</c:v>
                </c:pt>
                <c:pt idx="1855">
                  <c:v>8.8690000000000015</c:v>
                </c:pt>
                <c:pt idx="1856">
                  <c:v>8.8749999999999982</c:v>
                </c:pt>
                <c:pt idx="1857">
                  <c:v>8.8789999999999996</c:v>
                </c:pt>
                <c:pt idx="1858">
                  <c:v>8.8830000000000009</c:v>
                </c:pt>
                <c:pt idx="1859">
                  <c:v>8.8879999999999999</c:v>
                </c:pt>
                <c:pt idx="1860">
                  <c:v>8.8940000000000001</c:v>
                </c:pt>
                <c:pt idx="1861">
                  <c:v>8.9</c:v>
                </c:pt>
                <c:pt idx="1862">
                  <c:v>8.9069999999999983</c:v>
                </c:pt>
                <c:pt idx="1863">
                  <c:v>8.9129999999999985</c:v>
                </c:pt>
                <c:pt idx="1864">
                  <c:v>8.9169999999999998</c:v>
                </c:pt>
                <c:pt idx="1865">
                  <c:v>8.9240000000000013</c:v>
                </c:pt>
                <c:pt idx="1866">
                  <c:v>8.9290000000000003</c:v>
                </c:pt>
                <c:pt idx="1867">
                  <c:v>8.9330000000000016</c:v>
                </c:pt>
                <c:pt idx="1868">
                  <c:v>8.94</c:v>
                </c:pt>
                <c:pt idx="1869">
                  <c:v>8.9449999999999985</c:v>
                </c:pt>
                <c:pt idx="1870">
                  <c:v>8.9500000000000011</c:v>
                </c:pt>
                <c:pt idx="1871">
                  <c:v>8.9560000000000013</c:v>
                </c:pt>
                <c:pt idx="1872">
                  <c:v>8.9610000000000003</c:v>
                </c:pt>
                <c:pt idx="1873">
                  <c:v>8.9670000000000005</c:v>
                </c:pt>
                <c:pt idx="1874">
                  <c:v>8.9730000000000008</c:v>
                </c:pt>
                <c:pt idx="1875">
                  <c:v>8.979000000000001</c:v>
                </c:pt>
                <c:pt idx="1876">
                  <c:v>8.9850000000000012</c:v>
                </c:pt>
                <c:pt idx="1877">
                  <c:v>8.9910000000000014</c:v>
                </c:pt>
                <c:pt idx="1878">
                  <c:v>8.9960000000000004</c:v>
                </c:pt>
                <c:pt idx="1879">
                  <c:v>9.0020000000000007</c:v>
                </c:pt>
                <c:pt idx="1880">
                  <c:v>9.0089999999999986</c:v>
                </c:pt>
                <c:pt idx="1881">
                  <c:v>9.0149999999999988</c:v>
                </c:pt>
                <c:pt idx="1882">
                  <c:v>9.020999999999999</c:v>
                </c:pt>
                <c:pt idx="1883">
                  <c:v>9.0250000000000004</c:v>
                </c:pt>
                <c:pt idx="1884">
                  <c:v>9.0290000000000017</c:v>
                </c:pt>
                <c:pt idx="1885">
                  <c:v>9.0370000000000008</c:v>
                </c:pt>
                <c:pt idx="1886">
                  <c:v>9.0409999999999986</c:v>
                </c:pt>
                <c:pt idx="1887">
                  <c:v>9.0449999999999999</c:v>
                </c:pt>
                <c:pt idx="1888">
                  <c:v>9.0490000000000013</c:v>
                </c:pt>
                <c:pt idx="1889">
                  <c:v>9.0540000000000003</c:v>
                </c:pt>
                <c:pt idx="1890">
                  <c:v>9.06</c:v>
                </c:pt>
                <c:pt idx="1891">
                  <c:v>9.0669999999999984</c:v>
                </c:pt>
                <c:pt idx="1892">
                  <c:v>9.0709999999999997</c:v>
                </c:pt>
                <c:pt idx="1893">
                  <c:v>9.0750000000000011</c:v>
                </c:pt>
                <c:pt idx="1894">
                  <c:v>9.0810000000000013</c:v>
                </c:pt>
                <c:pt idx="1895">
                  <c:v>9.0849999999999991</c:v>
                </c:pt>
                <c:pt idx="1896">
                  <c:v>9.0890000000000004</c:v>
                </c:pt>
                <c:pt idx="1897">
                  <c:v>9.0929999999999982</c:v>
                </c:pt>
                <c:pt idx="1898">
                  <c:v>9.1</c:v>
                </c:pt>
                <c:pt idx="1899">
                  <c:v>9.1049999999999986</c:v>
                </c:pt>
                <c:pt idx="1900">
                  <c:v>9.1079999999999988</c:v>
                </c:pt>
                <c:pt idx="1901">
                  <c:v>9.1120000000000001</c:v>
                </c:pt>
                <c:pt idx="1902">
                  <c:v>9.1180000000000003</c:v>
                </c:pt>
                <c:pt idx="1903">
                  <c:v>9.1229999999999993</c:v>
                </c:pt>
                <c:pt idx="1904">
                  <c:v>9.1289999999999996</c:v>
                </c:pt>
                <c:pt idx="1905">
                  <c:v>9.1330000000000009</c:v>
                </c:pt>
                <c:pt idx="1906">
                  <c:v>9.1390000000000011</c:v>
                </c:pt>
                <c:pt idx="1907">
                  <c:v>9.1450000000000014</c:v>
                </c:pt>
                <c:pt idx="1908">
                  <c:v>9.15</c:v>
                </c:pt>
                <c:pt idx="1909">
                  <c:v>9.1560000000000006</c:v>
                </c:pt>
                <c:pt idx="1910">
                  <c:v>9.1609999999999996</c:v>
                </c:pt>
                <c:pt idx="1911">
                  <c:v>9.1659999999999986</c:v>
                </c:pt>
                <c:pt idx="1912">
                  <c:v>9.1719999999999988</c:v>
                </c:pt>
                <c:pt idx="1913">
                  <c:v>9.1770000000000014</c:v>
                </c:pt>
                <c:pt idx="1914">
                  <c:v>9.1839999999999993</c:v>
                </c:pt>
                <c:pt idx="1915">
                  <c:v>9.1889999999999983</c:v>
                </c:pt>
                <c:pt idx="1916">
                  <c:v>9.1949999999999985</c:v>
                </c:pt>
                <c:pt idx="1917">
                  <c:v>9.2000000000000011</c:v>
                </c:pt>
                <c:pt idx="1918">
                  <c:v>9.2050000000000001</c:v>
                </c:pt>
                <c:pt idx="1919">
                  <c:v>9.2179999999999982</c:v>
                </c:pt>
                <c:pt idx="1920">
                  <c:v>9.2219999999999995</c:v>
                </c:pt>
                <c:pt idx="1921">
                  <c:v>9.229000000000001</c:v>
                </c:pt>
                <c:pt idx="1922">
                  <c:v>9.234</c:v>
                </c:pt>
                <c:pt idx="1923">
                  <c:v>9.2380000000000013</c:v>
                </c:pt>
                <c:pt idx="1924">
                  <c:v>9.2419999999999991</c:v>
                </c:pt>
                <c:pt idx="1925">
                  <c:v>9.2460000000000004</c:v>
                </c:pt>
                <c:pt idx="1926">
                  <c:v>9.2499999999999982</c:v>
                </c:pt>
                <c:pt idx="1927">
                  <c:v>9.2550000000000008</c:v>
                </c:pt>
                <c:pt idx="1928">
                  <c:v>9.2589999999999986</c:v>
                </c:pt>
                <c:pt idx="1929">
                  <c:v>9.2629999999999999</c:v>
                </c:pt>
                <c:pt idx="1930">
                  <c:v>9.2679999999999989</c:v>
                </c:pt>
                <c:pt idx="1931">
                  <c:v>9.270999999999999</c:v>
                </c:pt>
                <c:pt idx="1932">
                  <c:v>9.2760000000000016</c:v>
                </c:pt>
                <c:pt idx="1933">
                  <c:v>9.2799999999999994</c:v>
                </c:pt>
                <c:pt idx="1934">
                  <c:v>9.2840000000000007</c:v>
                </c:pt>
                <c:pt idx="1935">
                  <c:v>9.2889999999999997</c:v>
                </c:pt>
                <c:pt idx="1936">
                  <c:v>9.2949999999999999</c:v>
                </c:pt>
                <c:pt idx="1937">
                  <c:v>9.2999999999999989</c:v>
                </c:pt>
                <c:pt idx="1938">
                  <c:v>9.3059999999999992</c:v>
                </c:pt>
                <c:pt idx="1939">
                  <c:v>9.3119999999999994</c:v>
                </c:pt>
                <c:pt idx="1940">
                  <c:v>9.3190000000000008</c:v>
                </c:pt>
                <c:pt idx="1941">
                  <c:v>9.3250000000000011</c:v>
                </c:pt>
                <c:pt idx="1942">
                  <c:v>9.33</c:v>
                </c:pt>
                <c:pt idx="1943">
                  <c:v>9.3360000000000003</c:v>
                </c:pt>
                <c:pt idx="1944">
                  <c:v>9.3409999999999993</c:v>
                </c:pt>
                <c:pt idx="1945">
                  <c:v>9.3450000000000006</c:v>
                </c:pt>
                <c:pt idx="1946">
                  <c:v>9.3489999999999984</c:v>
                </c:pt>
                <c:pt idx="1947">
                  <c:v>9.354000000000001</c:v>
                </c:pt>
                <c:pt idx="1948">
                  <c:v>9.3579999999999988</c:v>
                </c:pt>
                <c:pt idx="1949">
                  <c:v>9.3620000000000001</c:v>
                </c:pt>
                <c:pt idx="1950">
                  <c:v>9.3660000000000014</c:v>
                </c:pt>
                <c:pt idx="1951">
                  <c:v>9.3710000000000004</c:v>
                </c:pt>
                <c:pt idx="1952">
                  <c:v>9.3749999999999982</c:v>
                </c:pt>
                <c:pt idx="1953">
                  <c:v>9.3809999999999985</c:v>
                </c:pt>
                <c:pt idx="1954">
                  <c:v>9.3849999999999998</c:v>
                </c:pt>
                <c:pt idx="1955">
                  <c:v>9.3890000000000011</c:v>
                </c:pt>
                <c:pt idx="1956">
                  <c:v>9.3940000000000001</c:v>
                </c:pt>
                <c:pt idx="1957">
                  <c:v>9.4</c:v>
                </c:pt>
                <c:pt idx="1958">
                  <c:v>9.4069999999999983</c:v>
                </c:pt>
                <c:pt idx="1959">
                  <c:v>9.4109999999999996</c:v>
                </c:pt>
                <c:pt idx="1960">
                  <c:v>9.4150000000000009</c:v>
                </c:pt>
                <c:pt idx="1961">
                  <c:v>9.4210000000000012</c:v>
                </c:pt>
                <c:pt idx="1962">
                  <c:v>9.4249999999999989</c:v>
                </c:pt>
                <c:pt idx="1963">
                  <c:v>9.4290000000000003</c:v>
                </c:pt>
                <c:pt idx="1964">
                  <c:v>9.4330000000000016</c:v>
                </c:pt>
                <c:pt idx="1965">
                  <c:v>9.4389999999999983</c:v>
                </c:pt>
                <c:pt idx="1966">
                  <c:v>9.4440000000000008</c:v>
                </c:pt>
                <c:pt idx="1967">
                  <c:v>9.4500000000000011</c:v>
                </c:pt>
                <c:pt idx="1968">
                  <c:v>9.4560000000000013</c:v>
                </c:pt>
                <c:pt idx="1969">
                  <c:v>9.4620000000000015</c:v>
                </c:pt>
                <c:pt idx="1970">
                  <c:v>9.4670000000000005</c:v>
                </c:pt>
                <c:pt idx="1971">
                  <c:v>9.4719999999999995</c:v>
                </c:pt>
                <c:pt idx="1972">
                  <c:v>9.4779999999999998</c:v>
                </c:pt>
                <c:pt idx="1973">
                  <c:v>9.4829999999999988</c:v>
                </c:pt>
                <c:pt idx="1974">
                  <c:v>9.488999999999999</c:v>
                </c:pt>
                <c:pt idx="1975">
                  <c:v>9.4949999999999992</c:v>
                </c:pt>
                <c:pt idx="1976">
                  <c:v>9.4990000000000006</c:v>
                </c:pt>
                <c:pt idx="1977">
                  <c:v>9.5050000000000008</c:v>
                </c:pt>
                <c:pt idx="1978">
                  <c:v>9.51</c:v>
                </c:pt>
                <c:pt idx="1979">
                  <c:v>9.5149999999999988</c:v>
                </c:pt>
                <c:pt idx="1980">
                  <c:v>9.5200000000000014</c:v>
                </c:pt>
                <c:pt idx="1981">
                  <c:v>9.5239999999999991</c:v>
                </c:pt>
                <c:pt idx="1982">
                  <c:v>9.5290000000000017</c:v>
                </c:pt>
                <c:pt idx="1983">
                  <c:v>9.5349999999999984</c:v>
                </c:pt>
                <c:pt idx="1984">
                  <c:v>9.5389999999999997</c:v>
                </c:pt>
                <c:pt idx="1985">
                  <c:v>9.5449999999999999</c:v>
                </c:pt>
                <c:pt idx="1986">
                  <c:v>9.5490000000000013</c:v>
                </c:pt>
                <c:pt idx="1987">
                  <c:v>9.5550000000000015</c:v>
                </c:pt>
                <c:pt idx="1988">
                  <c:v>9.5610000000000017</c:v>
                </c:pt>
                <c:pt idx="1989">
                  <c:v>9.5649999999999995</c:v>
                </c:pt>
                <c:pt idx="1990">
                  <c:v>9.5690000000000008</c:v>
                </c:pt>
                <c:pt idx="1991">
                  <c:v>9.5729999999999986</c:v>
                </c:pt>
                <c:pt idx="1992">
                  <c:v>9.5789999999999988</c:v>
                </c:pt>
                <c:pt idx="1993">
                  <c:v>9.5830000000000002</c:v>
                </c:pt>
                <c:pt idx="1994">
                  <c:v>9.5870000000000015</c:v>
                </c:pt>
                <c:pt idx="1995">
                  <c:v>9.5909999999999993</c:v>
                </c:pt>
                <c:pt idx="1996">
                  <c:v>9.5950000000000006</c:v>
                </c:pt>
                <c:pt idx="1997">
                  <c:v>9.5989999999999984</c:v>
                </c:pt>
                <c:pt idx="1998">
                  <c:v>9.6029999999999998</c:v>
                </c:pt>
                <c:pt idx="1999">
                  <c:v>9.6079999999999988</c:v>
                </c:pt>
                <c:pt idx="2000">
                  <c:v>9.6120000000000001</c:v>
                </c:pt>
                <c:pt idx="2001">
                  <c:v>9.6210000000000004</c:v>
                </c:pt>
                <c:pt idx="2002">
                  <c:v>9.6270000000000007</c:v>
                </c:pt>
                <c:pt idx="2003">
                  <c:v>9.6319999999999997</c:v>
                </c:pt>
                <c:pt idx="2004">
                  <c:v>9.6379999999999999</c:v>
                </c:pt>
                <c:pt idx="2005">
                  <c:v>9.6429999999999989</c:v>
                </c:pt>
                <c:pt idx="2006">
                  <c:v>9.6489999999999991</c:v>
                </c:pt>
                <c:pt idx="2007">
                  <c:v>9.6549999999999994</c:v>
                </c:pt>
                <c:pt idx="2008">
                  <c:v>9.6599999999999984</c:v>
                </c:pt>
                <c:pt idx="2009">
                  <c:v>9.6650000000000009</c:v>
                </c:pt>
                <c:pt idx="2010">
                  <c:v>9.67</c:v>
                </c:pt>
                <c:pt idx="2011">
                  <c:v>9.6760000000000002</c:v>
                </c:pt>
                <c:pt idx="2012">
                  <c:v>9.6820000000000004</c:v>
                </c:pt>
                <c:pt idx="2013">
                  <c:v>9.6880000000000006</c:v>
                </c:pt>
                <c:pt idx="2014">
                  <c:v>9.6940000000000008</c:v>
                </c:pt>
                <c:pt idx="2015">
                  <c:v>9.6989999999999998</c:v>
                </c:pt>
                <c:pt idx="2016">
                  <c:v>9.7060000000000013</c:v>
                </c:pt>
                <c:pt idx="2017">
                  <c:v>9.7099999999999991</c:v>
                </c:pt>
                <c:pt idx="2018">
                  <c:v>9.7179999999999982</c:v>
                </c:pt>
                <c:pt idx="2019">
                  <c:v>9.7219999999999995</c:v>
                </c:pt>
                <c:pt idx="2020">
                  <c:v>9.7260000000000009</c:v>
                </c:pt>
                <c:pt idx="2021">
                  <c:v>9.7299999999999986</c:v>
                </c:pt>
                <c:pt idx="2022">
                  <c:v>9.7350000000000012</c:v>
                </c:pt>
                <c:pt idx="2023">
                  <c:v>9.738999999999999</c:v>
                </c:pt>
                <c:pt idx="2024">
                  <c:v>9.7430000000000003</c:v>
                </c:pt>
                <c:pt idx="2025">
                  <c:v>9.7470000000000017</c:v>
                </c:pt>
                <c:pt idx="2026">
                  <c:v>9.7509999999999994</c:v>
                </c:pt>
                <c:pt idx="2027">
                  <c:v>9.7550000000000008</c:v>
                </c:pt>
                <c:pt idx="2028">
                  <c:v>9.7589999999999986</c:v>
                </c:pt>
                <c:pt idx="2029">
                  <c:v>9.7629999999999999</c:v>
                </c:pt>
                <c:pt idx="2030">
                  <c:v>9.7679999999999989</c:v>
                </c:pt>
                <c:pt idx="2031">
                  <c:v>9.7750000000000004</c:v>
                </c:pt>
                <c:pt idx="2032">
                  <c:v>9.7799999999999994</c:v>
                </c:pt>
                <c:pt idx="2033">
                  <c:v>9.7859999999999996</c:v>
                </c:pt>
                <c:pt idx="2034">
                  <c:v>9.7909999999999986</c:v>
                </c:pt>
                <c:pt idx="2035">
                  <c:v>9.7969999999999988</c:v>
                </c:pt>
                <c:pt idx="2036">
                  <c:v>9.8020000000000014</c:v>
                </c:pt>
                <c:pt idx="2037">
                  <c:v>9.8070000000000004</c:v>
                </c:pt>
                <c:pt idx="2038">
                  <c:v>9.8130000000000006</c:v>
                </c:pt>
                <c:pt idx="2039">
                  <c:v>9.8190000000000008</c:v>
                </c:pt>
                <c:pt idx="2040">
                  <c:v>9.8229999999999986</c:v>
                </c:pt>
                <c:pt idx="2041">
                  <c:v>9.827</c:v>
                </c:pt>
                <c:pt idx="2042">
                  <c:v>9.831999999999999</c:v>
                </c:pt>
                <c:pt idx="2043">
                  <c:v>9.8379999999999992</c:v>
                </c:pt>
                <c:pt idx="2044">
                  <c:v>9.8429999999999982</c:v>
                </c:pt>
                <c:pt idx="2045">
                  <c:v>9.8469999999999995</c:v>
                </c:pt>
                <c:pt idx="2046">
                  <c:v>9.854000000000001</c:v>
                </c:pt>
                <c:pt idx="2047">
                  <c:v>9.8579999999999988</c:v>
                </c:pt>
                <c:pt idx="2048">
                  <c:v>9.8630000000000013</c:v>
                </c:pt>
                <c:pt idx="2049">
                  <c:v>9.8680000000000003</c:v>
                </c:pt>
                <c:pt idx="2050">
                  <c:v>9.8720000000000017</c:v>
                </c:pt>
                <c:pt idx="2051">
                  <c:v>9.8770000000000007</c:v>
                </c:pt>
                <c:pt idx="2052">
                  <c:v>9.8819999999999997</c:v>
                </c:pt>
                <c:pt idx="2053">
                  <c:v>9.8879999999999999</c:v>
                </c:pt>
                <c:pt idx="2054">
                  <c:v>9.8940000000000001</c:v>
                </c:pt>
                <c:pt idx="2055">
                  <c:v>9.9040000000000017</c:v>
                </c:pt>
                <c:pt idx="2056">
                  <c:v>9.9099999999999984</c:v>
                </c:pt>
                <c:pt idx="2057">
                  <c:v>9.9189999999999987</c:v>
                </c:pt>
                <c:pt idx="2058">
                  <c:v>9.9249999999999989</c:v>
                </c:pt>
                <c:pt idx="2059">
                  <c:v>9.9290000000000003</c:v>
                </c:pt>
                <c:pt idx="2060">
                  <c:v>9.9330000000000016</c:v>
                </c:pt>
                <c:pt idx="2061">
                  <c:v>9.9380000000000006</c:v>
                </c:pt>
                <c:pt idx="2062">
                  <c:v>9.9419999999999984</c:v>
                </c:pt>
                <c:pt idx="2063">
                  <c:v>9.947000000000001</c:v>
                </c:pt>
                <c:pt idx="2064">
                  <c:v>9.9509999999999987</c:v>
                </c:pt>
                <c:pt idx="2065">
                  <c:v>9.9550000000000001</c:v>
                </c:pt>
                <c:pt idx="2066">
                  <c:v>9.9590000000000014</c:v>
                </c:pt>
                <c:pt idx="2067">
                  <c:v>9.9640000000000004</c:v>
                </c:pt>
                <c:pt idx="2068">
                  <c:v>9.9679999999999982</c:v>
                </c:pt>
                <c:pt idx="2069">
                  <c:v>9.9719999999999995</c:v>
                </c:pt>
                <c:pt idx="2070">
                  <c:v>9.9779999999999998</c:v>
                </c:pt>
                <c:pt idx="2071">
                  <c:v>9.984</c:v>
                </c:pt>
                <c:pt idx="2072">
                  <c:v>9.99</c:v>
                </c:pt>
                <c:pt idx="2073">
                  <c:v>9.9949999999999992</c:v>
                </c:pt>
                <c:pt idx="2074">
                  <c:v>9.9999999999999982</c:v>
                </c:pt>
                <c:pt idx="2075">
                  <c:v>10.005000000000001</c:v>
                </c:pt>
                <c:pt idx="2076">
                  <c:v>10.01</c:v>
                </c:pt>
                <c:pt idx="2077">
                  <c:v>10.016</c:v>
                </c:pt>
                <c:pt idx="2078">
                  <c:v>10.022</c:v>
                </c:pt>
                <c:pt idx="2079">
                  <c:v>10.028</c:v>
                </c:pt>
                <c:pt idx="2080">
                  <c:v>10.032999999999999</c:v>
                </c:pt>
                <c:pt idx="2081">
                  <c:v>10.037000000000001</c:v>
                </c:pt>
                <c:pt idx="2082">
                  <c:v>10.042</c:v>
                </c:pt>
                <c:pt idx="2083">
                  <c:v>10.046000000000001</c:v>
                </c:pt>
                <c:pt idx="2084">
                  <c:v>10.049999999999999</c:v>
                </c:pt>
                <c:pt idx="2085">
                  <c:v>10.055000000000001</c:v>
                </c:pt>
                <c:pt idx="2086">
                  <c:v>10.06</c:v>
                </c:pt>
                <c:pt idx="2087">
                  <c:v>10.066000000000001</c:v>
                </c:pt>
                <c:pt idx="2088">
                  <c:v>10.071</c:v>
                </c:pt>
                <c:pt idx="2089">
                  <c:v>10.078000000000001</c:v>
                </c:pt>
                <c:pt idx="2090">
                  <c:v>10.083</c:v>
                </c:pt>
                <c:pt idx="2091">
                  <c:v>10.087000000000002</c:v>
                </c:pt>
                <c:pt idx="2092">
                  <c:v>10.092000000000001</c:v>
                </c:pt>
                <c:pt idx="2093">
                  <c:v>10.097</c:v>
                </c:pt>
                <c:pt idx="2094">
                  <c:v>10.101000000000001</c:v>
                </c:pt>
                <c:pt idx="2095">
                  <c:v>10.104999999999999</c:v>
                </c:pt>
                <c:pt idx="2096">
                  <c:v>10.109</c:v>
                </c:pt>
                <c:pt idx="2097">
                  <c:v>10.115</c:v>
                </c:pt>
                <c:pt idx="2098">
                  <c:v>10.119999999999999</c:v>
                </c:pt>
                <c:pt idx="2099">
                  <c:v>10.127999999999998</c:v>
                </c:pt>
                <c:pt idx="2100">
                  <c:v>10.133999999999999</c:v>
                </c:pt>
                <c:pt idx="2101">
                  <c:v>10.139000000000001</c:v>
                </c:pt>
                <c:pt idx="2102">
                  <c:v>10.145000000000001</c:v>
                </c:pt>
                <c:pt idx="2103">
                  <c:v>10.151000000000002</c:v>
                </c:pt>
                <c:pt idx="2104">
                  <c:v>10.156999999999998</c:v>
                </c:pt>
                <c:pt idx="2105">
                  <c:v>10.162999999999998</c:v>
                </c:pt>
                <c:pt idx="2106">
                  <c:v>10.168999999999999</c:v>
                </c:pt>
                <c:pt idx="2107">
                  <c:v>10.174999999999999</c:v>
                </c:pt>
                <c:pt idx="2108">
                  <c:v>10.180000000000001</c:v>
                </c:pt>
                <c:pt idx="2109">
                  <c:v>10.185</c:v>
                </c:pt>
                <c:pt idx="2110">
                  <c:v>10.19</c:v>
                </c:pt>
                <c:pt idx="2111">
                  <c:v>10.194999999999999</c:v>
                </c:pt>
                <c:pt idx="2112">
                  <c:v>10.200000000000001</c:v>
                </c:pt>
                <c:pt idx="2113">
                  <c:v>10.205</c:v>
                </c:pt>
                <c:pt idx="2114">
                  <c:v>10.209000000000001</c:v>
                </c:pt>
                <c:pt idx="2115">
                  <c:v>10.214</c:v>
                </c:pt>
                <c:pt idx="2116">
                  <c:v>10.217000000000001</c:v>
                </c:pt>
                <c:pt idx="2117">
                  <c:v>10.223999999999998</c:v>
                </c:pt>
                <c:pt idx="2118">
                  <c:v>10.228</c:v>
                </c:pt>
                <c:pt idx="2119">
                  <c:v>10.234</c:v>
                </c:pt>
                <c:pt idx="2120">
                  <c:v>10.238000000000001</c:v>
                </c:pt>
                <c:pt idx="2121">
                  <c:v>10.241999999999999</c:v>
                </c:pt>
                <c:pt idx="2122">
                  <c:v>10.246</c:v>
                </c:pt>
                <c:pt idx="2123">
                  <c:v>10.255000000000001</c:v>
                </c:pt>
                <c:pt idx="2124">
                  <c:v>10.26</c:v>
                </c:pt>
                <c:pt idx="2125">
                  <c:v>10.267000000000001</c:v>
                </c:pt>
                <c:pt idx="2126">
                  <c:v>10.270999999999999</c:v>
                </c:pt>
                <c:pt idx="2127">
                  <c:v>10.275</c:v>
                </c:pt>
                <c:pt idx="2128">
                  <c:v>10.279000000000002</c:v>
                </c:pt>
                <c:pt idx="2129">
                  <c:v>10.284000000000001</c:v>
                </c:pt>
                <c:pt idx="2130">
                  <c:v>10.287999999999998</c:v>
                </c:pt>
                <c:pt idx="2131">
                  <c:v>10.290999999999999</c:v>
                </c:pt>
                <c:pt idx="2132">
                  <c:v>10.296000000000001</c:v>
                </c:pt>
                <c:pt idx="2133">
                  <c:v>10.301</c:v>
                </c:pt>
                <c:pt idx="2134">
                  <c:v>10.305999999999999</c:v>
                </c:pt>
                <c:pt idx="2135">
                  <c:v>10.311999999999999</c:v>
                </c:pt>
                <c:pt idx="2136">
                  <c:v>10.318</c:v>
                </c:pt>
                <c:pt idx="2137">
                  <c:v>10.322999999999999</c:v>
                </c:pt>
                <c:pt idx="2138">
                  <c:v>10.33</c:v>
                </c:pt>
                <c:pt idx="2139">
                  <c:v>10.334999999999999</c:v>
                </c:pt>
                <c:pt idx="2140">
                  <c:v>10.340999999999999</c:v>
                </c:pt>
                <c:pt idx="2141">
                  <c:v>10.348000000000001</c:v>
                </c:pt>
                <c:pt idx="2142">
                  <c:v>10.354000000000001</c:v>
                </c:pt>
                <c:pt idx="2143">
                  <c:v>10.357999999999999</c:v>
                </c:pt>
                <c:pt idx="2144">
                  <c:v>10.362</c:v>
                </c:pt>
                <c:pt idx="2145">
                  <c:v>10.366999999999999</c:v>
                </c:pt>
                <c:pt idx="2146">
                  <c:v>10.372000000000002</c:v>
                </c:pt>
                <c:pt idx="2147">
                  <c:v>10.377000000000001</c:v>
                </c:pt>
                <c:pt idx="2148">
                  <c:v>10.380999999999998</c:v>
                </c:pt>
                <c:pt idx="2149">
                  <c:v>10.385</c:v>
                </c:pt>
                <c:pt idx="2150">
                  <c:v>10.389000000000001</c:v>
                </c:pt>
                <c:pt idx="2151">
                  <c:v>10.394</c:v>
                </c:pt>
                <c:pt idx="2152">
                  <c:v>10.398000000000001</c:v>
                </c:pt>
                <c:pt idx="2153">
                  <c:v>10.401999999999999</c:v>
                </c:pt>
                <c:pt idx="2154">
                  <c:v>10.409000000000001</c:v>
                </c:pt>
                <c:pt idx="2155">
                  <c:v>10.414</c:v>
                </c:pt>
                <c:pt idx="2156">
                  <c:v>10.418000000000001</c:v>
                </c:pt>
                <c:pt idx="2157">
                  <c:v>10.424000000000001</c:v>
                </c:pt>
                <c:pt idx="2158">
                  <c:v>10.429</c:v>
                </c:pt>
                <c:pt idx="2159">
                  <c:v>10.435</c:v>
                </c:pt>
                <c:pt idx="2160">
                  <c:v>10.44</c:v>
                </c:pt>
                <c:pt idx="2161">
                  <c:v>10.444999999999999</c:v>
                </c:pt>
                <c:pt idx="2162">
                  <c:v>10.450000000000001</c:v>
                </c:pt>
                <c:pt idx="2163">
                  <c:v>10.456000000000001</c:v>
                </c:pt>
                <c:pt idx="2164">
                  <c:v>10.462000000000002</c:v>
                </c:pt>
                <c:pt idx="2165">
                  <c:v>10.467999999999998</c:v>
                </c:pt>
                <c:pt idx="2166">
                  <c:v>10.473999999999998</c:v>
                </c:pt>
                <c:pt idx="2167">
                  <c:v>10.479999999999999</c:v>
                </c:pt>
                <c:pt idx="2168">
                  <c:v>10.485000000000001</c:v>
                </c:pt>
                <c:pt idx="2169">
                  <c:v>10.49</c:v>
                </c:pt>
                <c:pt idx="2170">
                  <c:v>10.494999999999999</c:v>
                </c:pt>
                <c:pt idx="2171">
                  <c:v>10.500999999999999</c:v>
                </c:pt>
                <c:pt idx="2172">
                  <c:v>10.505999999999998</c:v>
                </c:pt>
                <c:pt idx="2173">
                  <c:v>10.511999999999999</c:v>
                </c:pt>
                <c:pt idx="2174">
                  <c:v>10.517000000000001</c:v>
                </c:pt>
                <c:pt idx="2175">
                  <c:v>10.523999999999999</c:v>
                </c:pt>
                <c:pt idx="2176">
                  <c:v>10.528</c:v>
                </c:pt>
                <c:pt idx="2177">
                  <c:v>10.531999999999998</c:v>
                </c:pt>
                <c:pt idx="2178">
                  <c:v>10.537999999999998</c:v>
                </c:pt>
                <c:pt idx="2179">
                  <c:v>10.542</c:v>
                </c:pt>
                <c:pt idx="2180">
                  <c:v>10.546999999999999</c:v>
                </c:pt>
                <c:pt idx="2181">
                  <c:v>10.551</c:v>
                </c:pt>
                <c:pt idx="2182">
                  <c:v>10.555000000000001</c:v>
                </c:pt>
                <c:pt idx="2183">
                  <c:v>10.558999999999999</c:v>
                </c:pt>
                <c:pt idx="2184">
                  <c:v>10.563999999999998</c:v>
                </c:pt>
                <c:pt idx="2185">
                  <c:v>10.568</c:v>
                </c:pt>
                <c:pt idx="2186">
                  <c:v>10.572000000000001</c:v>
                </c:pt>
                <c:pt idx="2187">
                  <c:v>10.575999999999999</c:v>
                </c:pt>
                <c:pt idx="2188">
                  <c:v>10.581000000000001</c:v>
                </c:pt>
                <c:pt idx="2189">
                  <c:v>10.587000000000002</c:v>
                </c:pt>
                <c:pt idx="2190">
                  <c:v>10.590999999999999</c:v>
                </c:pt>
                <c:pt idx="2191">
                  <c:v>10.595000000000001</c:v>
                </c:pt>
                <c:pt idx="2192">
                  <c:v>10.601000000000001</c:v>
                </c:pt>
                <c:pt idx="2193">
                  <c:v>10.604999999999999</c:v>
                </c:pt>
                <c:pt idx="2194">
                  <c:v>10.609</c:v>
                </c:pt>
                <c:pt idx="2195">
                  <c:v>10.613999999999999</c:v>
                </c:pt>
                <c:pt idx="2196">
                  <c:v>10.618</c:v>
                </c:pt>
                <c:pt idx="2197">
                  <c:v>10.624000000000001</c:v>
                </c:pt>
                <c:pt idx="2198">
                  <c:v>10.629</c:v>
                </c:pt>
                <c:pt idx="2199">
                  <c:v>10.635</c:v>
                </c:pt>
                <c:pt idx="2200">
                  <c:v>10.641</c:v>
                </c:pt>
                <c:pt idx="2201">
                  <c:v>10.647</c:v>
                </c:pt>
                <c:pt idx="2202">
                  <c:v>10.653</c:v>
                </c:pt>
                <c:pt idx="2203">
                  <c:v>10.659000000000001</c:v>
                </c:pt>
                <c:pt idx="2204">
                  <c:v>10.665000000000001</c:v>
                </c:pt>
                <c:pt idx="2205">
                  <c:v>10.671000000000001</c:v>
                </c:pt>
                <c:pt idx="2206">
                  <c:v>10.676</c:v>
                </c:pt>
                <c:pt idx="2207">
                  <c:v>10.680999999999999</c:v>
                </c:pt>
                <c:pt idx="2208">
                  <c:v>10.686000000000002</c:v>
                </c:pt>
                <c:pt idx="2209">
                  <c:v>10.697999999999999</c:v>
                </c:pt>
                <c:pt idx="2210">
                  <c:v>10.703999999999999</c:v>
                </c:pt>
                <c:pt idx="2211">
                  <c:v>10.709000000000001</c:v>
                </c:pt>
                <c:pt idx="2212">
                  <c:v>10.717000000000001</c:v>
                </c:pt>
                <c:pt idx="2213">
                  <c:v>10.720999999999998</c:v>
                </c:pt>
                <c:pt idx="2214">
                  <c:v>10.726999999999999</c:v>
                </c:pt>
                <c:pt idx="2215">
                  <c:v>10.734</c:v>
                </c:pt>
                <c:pt idx="2216">
                  <c:v>10.738000000000001</c:v>
                </c:pt>
                <c:pt idx="2217">
                  <c:v>10.741999999999999</c:v>
                </c:pt>
                <c:pt idx="2218">
                  <c:v>10.747000000000002</c:v>
                </c:pt>
                <c:pt idx="2219">
                  <c:v>10.752000000000001</c:v>
                </c:pt>
                <c:pt idx="2220">
                  <c:v>10.755999999999998</c:v>
                </c:pt>
                <c:pt idx="2221">
                  <c:v>10.76</c:v>
                </c:pt>
                <c:pt idx="2222">
                  <c:v>10.764999999999999</c:v>
                </c:pt>
                <c:pt idx="2223">
                  <c:v>10.769</c:v>
                </c:pt>
                <c:pt idx="2224">
                  <c:v>10.773000000000001</c:v>
                </c:pt>
                <c:pt idx="2225">
                  <c:v>10.779000000000002</c:v>
                </c:pt>
                <c:pt idx="2226">
                  <c:v>10.784999999999998</c:v>
                </c:pt>
                <c:pt idx="2227">
                  <c:v>10.790000000000001</c:v>
                </c:pt>
                <c:pt idx="2228">
                  <c:v>10.796000000000001</c:v>
                </c:pt>
                <c:pt idx="2229">
                  <c:v>10.801</c:v>
                </c:pt>
                <c:pt idx="2230">
                  <c:v>10.807</c:v>
                </c:pt>
                <c:pt idx="2231">
                  <c:v>10.813999999999998</c:v>
                </c:pt>
                <c:pt idx="2232">
                  <c:v>10.819000000000001</c:v>
                </c:pt>
                <c:pt idx="2233">
                  <c:v>10.825000000000001</c:v>
                </c:pt>
                <c:pt idx="2234">
                  <c:v>10.83</c:v>
                </c:pt>
                <c:pt idx="2235">
                  <c:v>10.834999999999999</c:v>
                </c:pt>
                <c:pt idx="2236">
                  <c:v>10.840000000000002</c:v>
                </c:pt>
                <c:pt idx="2237">
                  <c:v>10.845999999999998</c:v>
                </c:pt>
                <c:pt idx="2238">
                  <c:v>10.85</c:v>
                </c:pt>
                <c:pt idx="2239">
                  <c:v>10.854999999999999</c:v>
                </c:pt>
                <c:pt idx="2240">
                  <c:v>10.860999999999999</c:v>
                </c:pt>
                <c:pt idx="2241">
                  <c:v>10.866999999999999</c:v>
                </c:pt>
                <c:pt idx="2242">
                  <c:v>10.871</c:v>
                </c:pt>
                <c:pt idx="2243">
                  <c:v>10.875999999999999</c:v>
                </c:pt>
                <c:pt idx="2244">
                  <c:v>10.882</c:v>
                </c:pt>
                <c:pt idx="2245">
                  <c:v>10.886000000000001</c:v>
                </c:pt>
                <c:pt idx="2246">
                  <c:v>10.891</c:v>
                </c:pt>
                <c:pt idx="2247">
                  <c:v>10.895999999999999</c:v>
                </c:pt>
                <c:pt idx="2248">
                  <c:v>10.9</c:v>
                </c:pt>
                <c:pt idx="2249">
                  <c:v>10.904999999999999</c:v>
                </c:pt>
                <c:pt idx="2250">
                  <c:v>10.909999999999998</c:v>
                </c:pt>
                <c:pt idx="2251">
                  <c:v>10.915000000000001</c:v>
                </c:pt>
                <c:pt idx="2252">
                  <c:v>10.918999999999999</c:v>
                </c:pt>
                <c:pt idx="2253">
                  <c:v>10.926</c:v>
                </c:pt>
                <c:pt idx="2254">
                  <c:v>10.930000000000001</c:v>
                </c:pt>
                <c:pt idx="2255">
                  <c:v>10.935</c:v>
                </c:pt>
                <c:pt idx="2256">
                  <c:v>10.938000000000001</c:v>
                </c:pt>
                <c:pt idx="2257">
                  <c:v>10.943</c:v>
                </c:pt>
                <c:pt idx="2258">
                  <c:v>10.947000000000001</c:v>
                </c:pt>
                <c:pt idx="2259">
                  <c:v>10.950999999999999</c:v>
                </c:pt>
                <c:pt idx="2260">
                  <c:v>10.956999999999999</c:v>
                </c:pt>
                <c:pt idx="2261">
                  <c:v>10.962000000000002</c:v>
                </c:pt>
                <c:pt idx="2262">
                  <c:v>10.967999999999998</c:v>
                </c:pt>
                <c:pt idx="2263">
                  <c:v>10.973999999999998</c:v>
                </c:pt>
                <c:pt idx="2264">
                  <c:v>10.979000000000001</c:v>
                </c:pt>
                <c:pt idx="2265">
                  <c:v>10.985000000000001</c:v>
                </c:pt>
                <c:pt idx="2266">
                  <c:v>10.991000000000001</c:v>
                </c:pt>
                <c:pt idx="2267">
                  <c:v>10.996</c:v>
                </c:pt>
                <c:pt idx="2268">
                  <c:v>11.000999999999999</c:v>
                </c:pt>
                <c:pt idx="2269">
                  <c:v>11.005999999999998</c:v>
                </c:pt>
                <c:pt idx="2270">
                  <c:v>11.011999999999999</c:v>
                </c:pt>
                <c:pt idx="2271">
                  <c:v>11.017000000000001</c:v>
                </c:pt>
                <c:pt idx="2272">
                  <c:v>11.022</c:v>
                </c:pt>
                <c:pt idx="2273">
                  <c:v>11.028</c:v>
                </c:pt>
                <c:pt idx="2274">
                  <c:v>11.034000000000001</c:v>
                </c:pt>
                <c:pt idx="2275">
                  <c:v>11.039</c:v>
                </c:pt>
                <c:pt idx="2276">
                  <c:v>11.043999999999999</c:v>
                </c:pt>
                <c:pt idx="2277">
                  <c:v>11.049000000000001</c:v>
                </c:pt>
                <c:pt idx="2278">
                  <c:v>11.055000000000001</c:v>
                </c:pt>
                <c:pt idx="2279">
                  <c:v>11.058999999999999</c:v>
                </c:pt>
                <c:pt idx="2280">
                  <c:v>11.063999999999998</c:v>
                </c:pt>
                <c:pt idx="2281">
                  <c:v>11.068</c:v>
                </c:pt>
                <c:pt idx="2282">
                  <c:v>11.072000000000001</c:v>
                </c:pt>
                <c:pt idx="2283">
                  <c:v>11.075999999999999</c:v>
                </c:pt>
                <c:pt idx="2284">
                  <c:v>11.08</c:v>
                </c:pt>
                <c:pt idx="2285">
                  <c:v>11.084999999999999</c:v>
                </c:pt>
                <c:pt idx="2286">
                  <c:v>11.089</c:v>
                </c:pt>
                <c:pt idx="2287">
                  <c:v>11.093999999999999</c:v>
                </c:pt>
                <c:pt idx="2288">
                  <c:v>11.101000000000001</c:v>
                </c:pt>
                <c:pt idx="2289">
                  <c:v>11.106</c:v>
                </c:pt>
                <c:pt idx="2290">
                  <c:v>11.110999999999999</c:v>
                </c:pt>
                <c:pt idx="2291">
                  <c:v>11.12</c:v>
                </c:pt>
                <c:pt idx="2292">
                  <c:v>11.124999999999998</c:v>
                </c:pt>
                <c:pt idx="2293">
                  <c:v>11.13</c:v>
                </c:pt>
                <c:pt idx="2294">
                  <c:v>11.135</c:v>
                </c:pt>
                <c:pt idx="2295">
                  <c:v>11.138</c:v>
                </c:pt>
                <c:pt idx="2296">
                  <c:v>11.142000000000001</c:v>
                </c:pt>
                <c:pt idx="2297">
                  <c:v>11.15</c:v>
                </c:pt>
                <c:pt idx="2298">
                  <c:v>11.154999999999999</c:v>
                </c:pt>
                <c:pt idx="2299">
                  <c:v>11.161</c:v>
                </c:pt>
                <c:pt idx="2300">
                  <c:v>11.165000000000001</c:v>
                </c:pt>
                <c:pt idx="2301">
                  <c:v>11.171000000000001</c:v>
                </c:pt>
                <c:pt idx="2302">
                  <c:v>11.176</c:v>
                </c:pt>
                <c:pt idx="2303">
                  <c:v>11.180999999999999</c:v>
                </c:pt>
                <c:pt idx="2304">
                  <c:v>11.186999999999999</c:v>
                </c:pt>
                <c:pt idx="2305">
                  <c:v>11.191999999999998</c:v>
                </c:pt>
                <c:pt idx="2306">
                  <c:v>11.199</c:v>
                </c:pt>
                <c:pt idx="2307">
                  <c:v>11.203999999999999</c:v>
                </c:pt>
                <c:pt idx="2308">
                  <c:v>11.208</c:v>
                </c:pt>
                <c:pt idx="2309">
                  <c:v>11.215000000000002</c:v>
                </c:pt>
                <c:pt idx="2310">
                  <c:v>11.218999999999999</c:v>
                </c:pt>
                <c:pt idx="2311">
                  <c:v>11.223000000000001</c:v>
                </c:pt>
                <c:pt idx="2312">
                  <c:v>11.229000000000001</c:v>
                </c:pt>
                <c:pt idx="2313">
                  <c:v>11.232999999999999</c:v>
                </c:pt>
                <c:pt idx="2314">
                  <c:v>11.237</c:v>
                </c:pt>
                <c:pt idx="2315">
                  <c:v>11.241000000000001</c:v>
                </c:pt>
                <c:pt idx="2316">
                  <c:v>11.247000000000002</c:v>
                </c:pt>
                <c:pt idx="2317">
                  <c:v>11.250999999999999</c:v>
                </c:pt>
                <c:pt idx="2318">
                  <c:v>11.255999999999998</c:v>
                </c:pt>
                <c:pt idx="2319">
                  <c:v>11.261999999999999</c:v>
                </c:pt>
                <c:pt idx="2320">
                  <c:v>11.267000000000001</c:v>
                </c:pt>
                <c:pt idx="2321">
                  <c:v>11.273000000000001</c:v>
                </c:pt>
                <c:pt idx="2322">
                  <c:v>11.278</c:v>
                </c:pt>
                <c:pt idx="2323">
                  <c:v>11.284999999999998</c:v>
                </c:pt>
                <c:pt idx="2324">
                  <c:v>11.290000000000001</c:v>
                </c:pt>
                <c:pt idx="2325">
                  <c:v>11.295</c:v>
                </c:pt>
                <c:pt idx="2326">
                  <c:v>11.301</c:v>
                </c:pt>
                <c:pt idx="2327">
                  <c:v>11.305000000000001</c:v>
                </c:pt>
                <c:pt idx="2328">
                  <c:v>11.308999999999999</c:v>
                </c:pt>
                <c:pt idx="2329">
                  <c:v>11.313000000000001</c:v>
                </c:pt>
                <c:pt idx="2330">
                  <c:v>11.318</c:v>
                </c:pt>
                <c:pt idx="2331">
                  <c:v>11.322000000000001</c:v>
                </c:pt>
                <c:pt idx="2332">
                  <c:v>11.325999999999999</c:v>
                </c:pt>
                <c:pt idx="2333">
                  <c:v>11.33</c:v>
                </c:pt>
                <c:pt idx="2334">
                  <c:v>11.334999999999999</c:v>
                </c:pt>
                <c:pt idx="2335">
                  <c:v>11.340000000000002</c:v>
                </c:pt>
                <c:pt idx="2336">
                  <c:v>11.345999999999998</c:v>
                </c:pt>
                <c:pt idx="2337">
                  <c:v>11.351000000000001</c:v>
                </c:pt>
                <c:pt idx="2338">
                  <c:v>11.356</c:v>
                </c:pt>
                <c:pt idx="2339">
                  <c:v>11.362</c:v>
                </c:pt>
                <c:pt idx="2340">
                  <c:v>11.366999999999999</c:v>
                </c:pt>
                <c:pt idx="2341">
                  <c:v>11.372000000000002</c:v>
                </c:pt>
                <c:pt idx="2342">
                  <c:v>11.377999999999998</c:v>
                </c:pt>
                <c:pt idx="2343">
                  <c:v>11.383000000000001</c:v>
                </c:pt>
                <c:pt idx="2344">
                  <c:v>11.386999999999999</c:v>
                </c:pt>
                <c:pt idx="2345">
                  <c:v>11.391</c:v>
                </c:pt>
                <c:pt idx="2346">
                  <c:v>11.395000000000001</c:v>
                </c:pt>
                <c:pt idx="2347">
                  <c:v>11.398999999999999</c:v>
                </c:pt>
                <c:pt idx="2348">
                  <c:v>11.404999999999999</c:v>
                </c:pt>
                <c:pt idx="2349">
                  <c:v>11.411</c:v>
                </c:pt>
                <c:pt idx="2350">
                  <c:v>11.415999999999999</c:v>
                </c:pt>
                <c:pt idx="2351">
                  <c:v>11.421000000000001</c:v>
                </c:pt>
                <c:pt idx="2352">
                  <c:v>11.424999999999999</c:v>
                </c:pt>
                <c:pt idx="2353">
                  <c:v>11.430999999999999</c:v>
                </c:pt>
                <c:pt idx="2354">
                  <c:v>11.433999999999999</c:v>
                </c:pt>
                <c:pt idx="2355">
                  <c:v>11.438999999999998</c:v>
                </c:pt>
                <c:pt idx="2356">
                  <c:v>11.443</c:v>
                </c:pt>
                <c:pt idx="2357">
                  <c:v>11.447000000000001</c:v>
                </c:pt>
                <c:pt idx="2358">
                  <c:v>11.450999999999999</c:v>
                </c:pt>
                <c:pt idx="2359">
                  <c:v>11.456999999999999</c:v>
                </c:pt>
                <c:pt idx="2360">
                  <c:v>11.462000000000002</c:v>
                </c:pt>
                <c:pt idx="2361">
                  <c:v>11.467999999999998</c:v>
                </c:pt>
                <c:pt idx="2362">
                  <c:v>11.472</c:v>
                </c:pt>
                <c:pt idx="2363">
                  <c:v>11.476000000000001</c:v>
                </c:pt>
                <c:pt idx="2364">
                  <c:v>11.479999999999999</c:v>
                </c:pt>
                <c:pt idx="2365">
                  <c:v>11.484</c:v>
                </c:pt>
                <c:pt idx="2366">
                  <c:v>11.488999999999999</c:v>
                </c:pt>
                <c:pt idx="2367">
                  <c:v>11.493</c:v>
                </c:pt>
                <c:pt idx="2368">
                  <c:v>11.497000000000002</c:v>
                </c:pt>
                <c:pt idx="2369">
                  <c:v>11.500999999999999</c:v>
                </c:pt>
                <c:pt idx="2370">
                  <c:v>11.505000000000001</c:v>
                </c:pt>
                <c:pt idx="2371">
                  <c:v>11.508999999999999</c:v>
                </c:pt>
                <c:pt idx="2372">
                  <c:v>11.513</c:v>
                </c:pt>
                <c:pt idx="2373">
                  <c:v>11.517999999999999</c:v>
                </c:pt>
                <c:pt idx="2374">
                  <c:v>11.522</c:v>
                </c:pt>
                <c:pt idx="2375">
                  <c:v>11.526000000000002</c:v>
                </c:pt>
                <c:pt idx="2376">
                  <c:v>11.53</c:v>
                </c:pt>
                <c:pt idx="2377">
                  <c:v>11.534000000000001</c:v>
                </c:pt>
                <c:pt idx="2378">
                  <c:v>11.540000000000001</c:v>
                </c:pt>
                <c:pt idx="2379">
                  <c:v>11.543999999999999</c:v>
                </c:pt>
                <c:pt idx="2380">
                  <c:v>11.549000000000001</c:v>
                </c:pt>
                <c:pt idx="2381">
                  <c:v>11.552999999999999</c:v>
                </c:pt>
                <c:pt idx="2382">
                  <c:v>11.558000000000002</c:v>
                </c:pt>
                <c:pt idx="2383">
                  <c:v>11.561999999999999</c:v>
                </c:pt>
                <c:pt idx="2384">
                  <c:v>11.566999999999998</c:v>
                </c:pt>
                <c:pt idx="2385">
                  <c:v>11.571</c:v>
                </c:pt>
                <c:pt idx="2386">
                  <c:v>11.575000000000001</c:v>
                </c:pt>
                <c:pt idx="2387">
                  <c:v>11.578999999999999</c:v>
                </c:pt>
                <c:pt idx="2388">
                  <c:v>11.583</c:v>
                </c:pt>
                <c:pt idx="2389">
                  <c:v>11.587000000000002</c:v>
                </c:pt>
                <c:pt idx="2390">
                  <c:v>11.592000000000001</c:v>
                </c:pt>
                <c:pt idx="2391">
                  <c:v>11.595999999999998</c:v>
                </c:pt>
                <c:pt idx="2392">
                  <c:v>11.601000000000001</c:v>
                </c:pt>
                <c:pt idx="2393">
                  <c:v>11.606</c:v>
                </c:pt>
                <c:pt idx="2394">
                  <c:v>11.610000000000001</c:v>
                </c:pt>
                <c:pt idx="2395">
                  <c:v>11.613999999999999</c:v>
                </c:pt>
                <c:pt idx="2396">
                  <c:v>11.618</c:v>
                </c:pt>
                <c:pt idx="2397">
                  <c:v>11.624999999999998</c:v>
                </c:pt>
                <c:pt idx="2398">
                  <c:v>11.629</c:v>
                </c:pt>
                <c:pt idx="2399">
                  <c:v>11.633999999999999</c:v>
                </c:pt>
                <c:pt idx="2400">
                  <c:v>11.638</c:v>
                </c:pt>
                <c:pt idx="2401">
                  <c:v>11.642999999999999</c:v>
                </c:pt>
                <c:pt idx="2402">
                  <c:v>11.647</c:v>
                </c:pt>
                <c:pt idx="2403">
                  <c:v>11.651000000000002</c:v>
                </c:pt>
                <c:pt idx="2404">
                  <c:v>11.654999999999999</c:v>
                </c:pt>
                <c:pt idx="2405">
                  <c:v>11.659000000000001</c:v>
                </c:pt>
                <c:pt idx="2406">
                  <c:v>11.664</c:v>
                </c:pt>
                <c:pt idx="2407">
                  <c:v>11.668000000000001</c:v>
                </c:pt>
                <c:pt idx="2408">
                  <c:v>11.671999999999999</c:v>
                </c:pt>
                <c:pt idx="2409">
                  <c:v>11.677000000000001</c:v>
                </c:pt>
                <c:pt idx="2410">
                  <c:v>11.680000000000001</c:v>
                </c:pt>
                <c:pt idx="2411">
                  <c:v>11.693</c:v>
                </c:pt>
                <c:pt idx="2412">
                  <c:v>11.697000000000001</c:v>
                </c:pt>
                <c:pt idx="2413">
                  <c:v>11.700999999999999</c:v>
                </c:pt>
                <c:pt idx="2414">
                  <c:v>11.705</c:v>
                </c:pt>
                <c:pt idx="2415">
                  <c:v>11.709000000000001</c:v>
                </c:pt>
                <c:pt idx="2416">
                  <c:v>11.714</c:v>
                </c:pt>
                <c:pt idx="2417">
                  <c:v>11.717999999999998</c:v>
                </c:pt>
                <c:pt idx="2418">
                  <c:v>11.722</c:v>
                </c:pt>
                <c:pt idx="2419">
                  <c:v>11.726000000000001</c:v>
                </c:pt>
                <c:pt idx="2420">
                  <c:v>11.729000000000001</c:v>
                </c:pt>
                <c:pt idx="2421">
                  <c:v>11.734</c:v>
                </c:pt>
                <c:pt idx="2422">
                  <c:v>11.738000000000001</c:v>
                </c:pt>
                <c:pt idx="2423">
                  <c:v>11.741999999999999</c:v>
                </c:pt>
                <c:pt idx="2424">
                  <c:v>11.747000000000002</c:v>
                </c:pt>
                <c:pt idx="2425">
                  <c:v>11.752000000000001</c:v>
                </c:pt>
                <c:pt idx="2426">
                  <c:v>11.755999999999998</c:v>
                </c:pt>
                <c:pt idx="2427">
                  <c:v>11.76</c:v>
                </c:pt>
                <c:pt idx="2428">
                  <c:v>11.764000000000001</c:v>
                </c:pt>
                <c:pt idx="2429">
                  <c:v>11.769</c:v>
                </c:pt>
                <c:pt idx="2430">
                  <c:v>11.773000000000001</c:v>
                </c:pt>
                <c:pt idx="2431">
                  <c:v>11.776999999999999</c:v>
                </c:pt>
                <c:pt idx="2432">
                  <c:v>11.781000000000001</c:v>
                </c:pt>
                <c:pt idx="2433">
                  <c:v>11.784999999999998</c:v>
                </c:pt>
                <c:pt idx="2434">
                  <c:v>11.789</c:v>
                </c:pt>
                <c:pt idx="2435">
                  <c:v>11.793000000000001</c:v>
                </c:pt>
                <c:pt idx="2436">
                  <c:v>11.799000000000001</c:v>
                </c:pt>
                <c:pt idx="2437">
                  <c:v>11.802999999999999</c:v>
                </c:pt>
                <c:pt idx="2438">
                  <c:v>11.808999999999999</c:v>
                </c:pt>
                <c:pt idx="2439">
                  <c:v>11.813999999999998</c:v>
                </c:pt>
                <c:pt idx="2440">
                  <c:v>11.819000000000001</c:v>
                </c:pt>
                <c:pt idx="2441">
                  <c:v>11.822999999999999</c:v>
                </c:pt>
                <c:pt idx="2442">
                  <c:v>11.827</c:v>
                </c:pt>
                <c:pt idx="2443">
                  <c:v>11.831000000000001</c:v>
                </c:pt>
                <c:pt idx="2444">
                  <c:v>11.834999999999999</c:v>
                </c:pt>
                <c:pt idx="2445">
                  <c:v>11.839</c:v>
                </c:pt>
                <c:pt idx="2446">
                  <c:v>11.842999999999998</c:v>
                </c:pt>
                <c:pt idx="2447">
                  <c:v>11.848000000000001</c:v>
                </c:pt>
                <c:pt idx="2448">
                  <c:v>11.851999999999999</c:v>
                </c:pt>
                <c:pt idx="2449">
                  <c:v>11.856</c:v>
                </c:pt>
                <c:pt idx="2450">
                  <c:v>11.860000000000001</c:v>
                </c:pt>
                <c:pt idx="2451">
                  <c:v>11.865</c:v>
                </c:pt>
                <c:pt idx="2452">
                  <c:v>11.869000000000002</c:v>
                </c:pt>
                <c:pt idx="2453">
                  <c:v>11.872999999999999</c:v>
                </c:pt>
                <c:pt idx="2454">
                  <c:v>11.877000000000001</c:v>
                </c:pt>
                <c:pt idx="2455">
                  <c:v>11.880999999999998</c:v>
                </c:pt>
                <c:pt idx="2456">
                  <c:v>11.886000000000001</c:v>
                </c:pt>
                <c:pt idx="2457">
                  <c:v>11.889999999999999</c:v>
                </c:pt>
                <c:pt idx="2458">
                  <c:v>11.894</c:v>
                </c:pt>
                <c:pt idx="2459">
                  <c:v>11.898000000000001</c:v>
                </c:pt>
                <c:pt idx="2460">
                  <c:v>11.911</c:v>
                </c:pt>
                <c:pt idx="2461">
                  <c:v>11.915000000000001</c:v>
                </c:pt>
                <c:pt idx="2462">
                  <c:v>11.918999999999999</c:v>
                </c:pt>
                <c:pt idx="2463">
                  <c:v>11.924999999999999</c:v>
                </c:pt>
                <c:pt idx="2464">
                  <c:v>11.929</c:v>
                </c:pt>
                <c:pt idx="2465">
                  <c:v>11.932</c:v>
                </c:pt>
                <c:pt idx="2466">
                  <c:v>11.936999999999999</c:v>
                </c:pt>
                <c:pt idx="2467">
                  <c:v>11.941999999999998</c:v>
                </c:pt>
                <c:pt idx="2468">
                  <c:v>11.946</c:v>
                </c:pt>
                <c:pt idx="2469">
                  <c:v>11.953000000000001</c:v>
                </c:pt>
                <c:pt idx="2470">
                  <c:v>11.959000000000001</c:v>
                </c:pt>
                <c:pt idx="2471">
                  <c:v>11.964</c:v>
                </c:pt>
                <c:pt idx="2472">
                  <c:v>11.967999999999998</c:v>
                </c:pt>
                <c:pt idx="2473">
                  <c:v>11.973000000000001</c:v>
                </c:pt>
                <c:pt idx="2474">
                  <c:v>11.978</c:v>
                </c:pt>
                <c:pt idx="2475">
                  <c:v>11.982000000000001</c:v>
                </c:pt>
                <c:pt idx="2476">
                  <c:v>11.987</c:v>
                </c:pt>
                <c:pt idx="2477">
                  <c:v>11.993</c:v>
                </c:pt>
                <c:pt idx="2478">
                  <c:v>11.997000000000002</c:v>
                </c:pt>
                <c:pt idx="2479">
                  <c:v>12.000999999999999</c:v>
                </c:pt>
                <c:pt idx="2480">
                  <c:v>12.005000000000001</c:v>
                </c:pt>
                <c:pt idx="2481">
                  <c:v>12.008999999999999</c:v>
                </c:pt>
                <c:pt idx="2482">
                  <c:v>12.013</c:v>
                </c:pt>
                <c:pt idx="2483">
                  <c:v>12.017000000000001</c:v>
                </c:pt>
                <c:pt idx="2484">
                  <c:v>12.020999999999999</c:v>
                </c:pt>
                <c:pt idx="2485">
                  <c:v>12.025</c:v>
                </c:pt>
                <c:pt idx="2486">
                  <c:v>12.029000000000002</c:v>
                </c:pt>
                <c:pt idx="2487">
                  <c:v>12.034999999999998</c:v>
                </c:pt>
                <c:pt idx="2488">
                  <c:v>12.037999999999998</c:v>
                </c:pt>
                <c:pt idx="2489">
                  <c:v>12.042</c:v>
                </c:pt>
                <c:pt idx="2490">
                  <c:v>12.046999999999999</c:v>
                </c:pt>
                <c:pt idx="2491">
                  <c:v>12.051</c:v>
                </c:pt>
                <c:pt idx="2492">
                  <c:v>12.055000000000001</c:v>
                </c:pt>
                <c:pt idx="2493">
                  <c:v>12.058999999999999</c:v>
                </c:pt>
                <c:pt idx="2494">
                  <c:v>12.063000000000001</c:v>
                </c:pt>
                <c:pt idx="2495">
                  <c:v>12.066999999999998</c:v>
                </c:pt>
                <c:pt idx="2496">
                  <c:v>12.071</c:v>
                </c:pt>
                <c:pt idx="2497">
                  <c:v>12.075000000000001</c:v>
                </c:pt>
                <c:pt idx="2498">
                  <c:v>12.078999999999999</c:v>
                </c:pt>
                <c:pt idx="2499">
                  <c:v>12.083</c:v>
                </c:pt>
                <c:pt idx="2500">
                  <c:v>12.087000000000002</c:v>
                </c:pt>
                <c:pt idx="2501">
                  <c:v>12.090999999999999</c:v>
                </c:pt>
                <c:pt idx="2502">
                  <c:v>12.095000000000001</c:v>
                </c:pt>
                <c:pt idx="2503">
                  <c:v>12.101000000000001</c:v>
                </c:pt>
                <c:pt idx="2504">
                  <c:v>12.104999999999999</c:v>
                </c:pt>
                <c:pt idx="2505">
                  <c:v>12.109</c:v>
                </c:pt>
                <c:pt idx="2506">
                  <c:v>12.115</c:v>
                </c:pt>
                <c:pt idx="2507">
                  <c:v>12.119000000000002</c:v>
                </c:pt>
                <c:pt idx="2508">
                  <c:v>12.122999999999999</c:v>
                </c:pt>
                <c:pt idx="2509">
                  <c:v>12.127999999999998</c:v>
                </c:pt>
                <c:pt idx="2510">
                  <c:v>12.132</c:v>
                </c:pt>
                <c:pt idx="2511">
                  <c:v>12.136000000000001</c:v>
                </c:pt>
                <c:pt idx="2512">
                  <c:v>12.139999999999999</c:v>
                </c:pt>
                <c:pt idx="2513">
                  <c:v>12.144</c:v>
                </c:pt>
                <c:pt idx="2514">
                  <c:v>12.148000000000001</c:v>
                </c:pt>
                <c:pt idx="2515">
                  <c:v>12.151999999999999</c:v>
                </c:pt>
                <c:pt idx="2516">
                  <c:v>12.156000000000001</c:v>
                </c:pt>
                <c:pt idx="2517">
                  <c:v>12.159999999999998</c:v>
                </c:pt>
                <c:pt idx="2518">
                  <c:v>12.165000000000001</c:v>
                </c:pt>
                <c:pt idx="2519">
                  <c:v>12.177000000000001</c:v>
                </c:pt>
                <c:pt idx="2520">
                  <c:v>12.180999999999999</c:v>
                </c:pt>
                <c:pt idx="2521">
                  <c:v>12.185</c:v>
                </c:pt>
                <c:pt idx="2522">
                  <c:v>12.188999999999998</c:v>
                </c:pt>
                <c:pt idx="2523">
                  <c:v>12.193</c:v>
                </c:pt>
                <c:pt idx="2524">
                  <c:v>12.197999999999999</c:v>
                </c:pt>
                <c:pt idx="2525">
                  <c:v>12.200999999999999</c:v>
                </c:pt>
                <c:pt idx="2526">
                  <c:v>12.206000000000001</c:v>
                </c:pt>
                <c:pt idx="2527">
                  <c:v>12.209999999999999</c:v>
                </c:pt>
                <c:pt idx="2528">
                  <c:v>12.214</c:v>
                </c:pt>
                <c:pt idx="2529">
                  <c:v>12.217999999999998</c:v>
                </c:pt>
                <c:pt idx="2530">
                  <c:v>12.222</c:v>
                </c:pt>
                <c:pt idx="2531">
                  <c:v>12.228</c:v>
                </c:pt>
                <c:pt idx="2532">
                  <c:v>12.232000000000001</c:v>
                </c:pt>
                <c:pt idx="2533">
                  <c:v>12.235999999999999</c:v>
                </c:pt>
                <c:pt idx="2534">
                  <c:v>12.241000000000001</c:v>
                </c:pt>
                <c:pt idx="2535">
                  <c:v>12.246</c:v>
                </c:pt>
                <c:pt idx="2536">
                  <c:v>12.249999999999998</c:v>
                </c:pt>
                <c:pt idx="2537">
                  <c:v>12.254</c:v>
                </c:pt>
                <c:pt idx="2538">
                  <c:v>12.258000000000001</c:v>
                </c:pt>
                <c:pt idx="2539">
                  <c:v>12.261999999999999</c:v>
                </c:pt>
                <c:pt idx="2540">
                  <c:v>12.267000000000001</c:v>
                </c:pt>
                <c:pt idx="2541">
                  <c:v>12.270000000000001</c:v>
                </c:pt>
                <c:pt idx="2542">
                  <c:v>12.275</c:v>
                </c:pt>
                <c:pt idx="2543">
                  <c:v>12.279000000000002</c:v>
                </c:pt>
                <c:pt idx="2544">
                  <c:v>12.282999999999999</c:v>
                </c:pt>
                <c:pt idx="2545">
                  <c:v>12.287000000000001</c:v>
                </c:pt>
                <c:pt idx="2546">
                  <c:v>12.293000000000001</c:v>
                </c:pt>
                <c:pt idx="2547">
                  <c:v>12.296999999999999</c:v>
                </c:pt>
                <c:pt idx="2548">
                  <c:v>12.302000000000001</c:v>
                </c:pt>
                <c:pt idx="2549">
                  <c:v>12.308000000000002</c:v>
                </c:pt>
                <c:pt idx="2550">
                  <c:v>12.311999999999999</c:v>
                </c:pt>
                <c:pt idx="2551">
                  <c:v>12.318</c:v>
                </c:pt>
                <c:pt idx="2552">
                  <c:v>12.322000000000001</c:v>
                </c:pt>
                <c:pt idx="2553">
                  <c:v>12.325999999999999</c:v>
                </c:pt>
                <c:pt idx="2554">
                  <c:v>12.33</c:v>
                </c:pt>
                <c:pt idx="2555">
                  <c:v>12.334999999999999</c:v>
                </c:pt>
                <c:pt idx="2556">
                  <c:v>12.339</c:v>
                </c:pt>
                <c:pt idx="2557">
                  <c:v>12.343999999999999</c:v>
                </c:pt>
                <c:pt idx="2558">
                  <c:v>12.348000000000001</c:v>
                </c:pt>
                <c:pt idx="2559">
                  <c:v>12.353</c:v>
                </c:pt>
                <c:pt idx="2560">
                  <c:v>12.357999999999999</c:v>
                </c:pt>
                <c:pt idx="2561">
                  <c:v>12.362</c:v>
                </c:pt>
                <c:pt idx="2562">
                  <c:v>12.366000000000001</c:v>
                </c:pt>
                <c:pt idx="2563">
                  <c:v>12.37</c:v>
                </c:pt>
                <c:pt idx="2564">
                  <c:v>12.374000000000001</c:v>
                </c:pt>
                <c:pt idx="2565">
                  <c:v>12.379</c:v>
                </c:pt>
                <c:pt idx="2566">
                  <c:v>12.382</c:v>
                </c:pt>
                <c:pt idx="2567">
                  <c:v>12.386999999999999</c:v>
                </c:pt>
                <c:pt idx="2568">
                  <c:v>12.389999999999999</c:v>
                </c:pt>
                <c:pt idx="2569">
                  <c:v>12.394</c:v>
                </c:pt>
                <c:pt idx="2570">
                  <c:v>12.398000000000001</c:v>
                </c:pt>
                <c:pt idx="2571">
                  <c:v>12.403</c:v>
                </c:pt>
                <c:pt idx="2572">
                  <c:v>12.406999999999998</c:v>
                </c:pt>
                <c:pt idx="2573">
                  <c:v>12.411</c:v>
                </c:pt>
                <c:pt idx="2574">
                  <c:v>12.415999999999999</c:v>
                </c:pt>
                <c:pt idx="2575">
                  <c:v>12.42</c:v>
                </c:pt>
                <c:pt idx="2576">
                  <c:v>12.424000000000001</c:v>
                </c:pt>
                <c:pt idx="2577">
                  <c:v>12.427999999999999</c:v>
                </c:pt>
                <c:pt idx="2578">
                  <c:v>12.433999999999999</c:v>
                </c:pt>
                <c:pt idx="2579">
                  <c:v>12.438000000000001</c:v>
                </c:pt>
                <c:pt idx="2580">
                  <c:v>12.441999999999998</c:v>
                </c:pt>
                <c:pt idx="2581">
                  <c:v>12.447000000000001</c:v>
                </c:pt>
                <c:pt idx="2582">
                  <c:v>12.452</c:v>
                </c:pt>
                <c:pt idx="2583">
                  <c:v>12.456000000000001</c:v>
                </c:pt>
                <c:pt idx="2584">
                  <c:v>12.459999999999999</c:v>
                </c:pt>
                <c:pt idx="2585">
                  <c:v>12.464</c:v>
                </c:pt>
                <c:pt idx="2586">
                  <c:v>12.47</c:v>
                </c:pt>
                <c:pt idx="2587">
                  <c:v>12.476000000000001</c:v>
                </c:pt>
                <c:pt idx="2588">
                  <c:v>12.479999999999999</c:v>
                </c:pt>
                <c:pt idx="2589">
                  <c:v>12.485999999999999</c:v>
                </c:pt>
                <c:pt idx="2590">
                  <c:v>12.491000000000001</c:v>
                </c:pt>
                <c:pt idx="2591">
                  <c:v>12.494999999999999</c:v>
                </c:pt>
                <c:pt idx="2592">
                  <c:v>12.499999999999998</c:v>
                </c:pt>
                <c:pt idx="2593">
                  <c:v>12.505999999999998</c:v>
                </c:pt>
                <c:pt idx="2594">
                  <c:v>12.511000000000001</c:v>
                </c:pt>
                <c:pt idx="2595">
                  <c:v>12.517000000000001</c:v>
                </c:pt>
                <c:pt idx="2596">
                  <c:v>12.523000000000001</c:v>
                </c:pt>
                <c:pt idx="2597">
                  <c:v>12.528</c:v>
                </c:pt>
                <c:pt idx="2598">
                  <c:v>12.532999999999999</c:v>
                </c:pt>
                <c:pt idx="2599">
                  <c:v>12.537000000000001</c:v>
                </c:pt>
                <c:pt idx="2600">
                  <c:v>12.543999999999999</c:v>
                </c:pt>
                <c:pt idx="2601">
                  <c:v>12.548</c:v>
                </c:pt>
                <c:pt idx="2602">
                  <c:v>12.552999999999999</c:v>
                </c:pt>
                <c:pt idx="2603">
                  <c:v>12.56</c:v>
                </c:pt>
                <c:pt idx="2604">
                  <c:v>12.563999999999998</c:v>
                </c:pt>
                <c:pt idx="2605">
                  <c:v>12.569000000000001</c:v>
                </c:pt>
                <c:pt idx="2606">
                  <c:v>12.572999999999999</c:v>
                </c:pt>
                <c:pt idx="2607">
                  <c:v>12.577</c:v>
                </c:pt>
                <c:pt idx="2608">
                  <c:v>12.581999999999999</c:v>
                </c:pt>
                <c:pt idx="2609">
                  <c:v>12.586</c:v>
                </c:pt>
                <c:pt idx="2610">
                  <c:v>12.590999999999999</c:v>
                </c:pt>
                <c:pt idx="2611">
                  <c:v>12.598000000000001</c:v>
                </c:pt>
                <c:pt idx="2612">
                  <c:v>12.604000000000001</c:v>
                </c:pt>
                <c:pt idx="2613">
                  <c:v>12.609</c:v>
                </c:pt>
                <c:pt idx="2614">
                  <c:v>12.613000000000001</c:v>
                </c:pt>
                <c:pt idx="2615">
                  <c:v>12.619000000000002</c:v>
                </c:pt>
                <c:pt idx="2616">
                  <c:v>12.624999999999998</c:v>
                </c:pt>
                <c:pt idx="2617">
                  <c:v>12.629</c:v>
                </c:pt>
                <c:pt idx="2618">
                  <c:v>12.633999999999999</c:v>
                </c:pt>
                <c:pt idx="2619">
                  <c:v>12.639999999999999</c:v>
                </c:pt>
                <c:pt idx="2620">
                  <c:v>12.645000000000001</c:v>
                </c:pt>
                <c:pt idx="2621">
                  <c:v>12.651000000000002</c:v>
                </c:pt>
                <c:pt idx="2622">
                  <c:v>12.656999999999998</c:v>
                </c:pt>
                <c:pt idx="2623">
                  <c:v>12.662999999999998</c:v>
                </c:pt>
                <c:pt idx="2624">
                  <c:v>12.668999999999999</c:v>
                </c:pt>
                <c:pt idx="2625">
                  <c:v>12.674000000000001</c:v>
                </c:pt>
                <c:pt idx="2626">
                  <c:v>12.679</c:v>
                </c:pt>
                <c:pt idx="2627">
                  <c:v>12.688999999999998</c:v>
                </c:pt>
                <c:pt idx="2628">
                  <c:v>12.694000000000001</c:v>
                </c:pt>
                <c:pt idx="2629">
                  <c:v>12.699</c:v>
                </c:pt>
                <c:pt idx="2630">
                  <c:v>12.703999999999999</c:v>
                </c:pt>
                <c:pt idx="2631">
                  <c:v>12.708</c:v>
                </c:pt>
                <c:pt idx="2632">
                  <c:v>12.714</c:v>
                </c:pt>
                <c:pt idx="2633">
                  <c:v>12.72</c:v>
                </c:pt>
                <c:pt idx="2634">
                  <c:v>12.723999999999998</c:v>
                </c:pt>
                <c:pt idx="2635">
                  <c:v>12.731</c:v>
                </c:pt>
                <c:pt idx="2636">
                  <c:v>12.737</c:v>
                </c:pt>
                <c:pt idx="2637">
                  <c:v>12.741000000000001</c:v>
                </c:pt>
                <c:pt idx="2638">
                  <c:v>12.747000000000002</c:v>
                </c:pt>
                <c:pt idx="2639">
                  <c:v>12.752999999999998</c:v>
                </c:pt>
                <c:pt idx="2640">
                  <c:v>12.757</c:v>
                </c:pt>
                <c:pt idx="2641">
                  <c:v>12.761000000000001</c:v>
                </c:pt>
                <c:pt idx="2642">
                  <c:v>12.767999999999999</c:v>
                </c:pt>
                <c:pt idx="2643">
                  <c:v>12.770999999999999</c:v>
                </c:pt>
                <c:pt idx="2644">
                  <c:v>12.776000000000002</c:v>
                </c:pt>
                <c:pt idx="2645">
                  <c:v>12.781000000000001</c:v>
                </c:pt>
                <c:pt idx="2646">
                  <c:v>12.786</c:v>
                </c:pt>
                <c:pt idx="2647">
                  <c:v>12.790999999999999</c:v>
                </c:pt>
                <c:pt idx="2648">
                  <c:v>12.798</c:v>
                </c:pt>
                <c:pt idx="2649">
                  <c:v>12.802999999999999</c:v>
                </c:pt>
                <c:pt idx="2650">
                  <c:v>12.807</c:v>
                </c:pt>
                <c:pt idx="2651">
                  <c:v>12.811000000000002</c:v>
                </c:pt>
                <c:pt idx="2652">
                  <c:v>12.816999999999998</c:v>
                </c:pt>
                <c:pt idx="2653">
                  <c:v>12.822999999999999</c:v>
                </c:pt>
                <c:pt idx="2654">
                  <c:v>12.828000000000001</c:v>
                </c:pt>
                <c:pt idx="2655">
                  <c:v>12.831999999999999</c:v>
                </c:pt>
                <c:pt idx="2656">
                  <c:v>12.836</c:v>
                </c:pt>
                <c:pt idx="2657">
                  <c:v>12.840000000000002</c:v>
                </c:pt>
                <c:pt idx="2658">
                  <c:v>12.845000000000001</c:v>
                </c:pt>
                <c:pt idx="2659">
                  <c:v>12.848999999999998</c:v>
                </c:pt>
                <c:pt idx="2660">
                  <c:v>12.853</c:v>
                </c:pt>
                <c:pt idx="2661">
                  <c:v>12.857000000000001</c:v>
                </c:pt>
                <c:pt idx="2662">
                  <c:v>12.860999999999999</c:v>
                </c:pt>
                <c:pt idx="2663">
                  <c:v>12.866000000000001</c:v>
                </c:pt>
                <c:pt idx="2664">
                  <c:v>12.87</c:v>
                </c:pt>
                <c:pt idx="2665">
                  <c:v>12.874000000000001</c:v>
                </c:pt>
                <c:pt idx="2666">
                  <c:v>12.877999999999998</c:v>
                </c:pt>
                <c:pt idx="2667">
                  <c:v>12.882</c:v>
                </c:pt>
                <c:pt idx="2668">
                  <c:v>12.886999999999999</c:v>
                </c:pt>
                <c:pt idx="2669">
                  <c:v>12.891</c:v>
                </c:pt>
                <c:pt idx="2670">
                  <c:v>12.895000000000001</c:v>
                </c:pt>
                <c:pt idx="2671">
                  <c:v>12.898999999999999</c:v>
                </c:pt>
                <c:pt idx="2672">
                  <c:v>12.904000000000002</c:v>
                </c:pt>
                <c:pt idx="2673">
                  <c:v>12.907999999999999</c:v>
                </c:pt>
                <c:pt idx="2674">
                  <c:v>12.912999999999998</c:v>
                </c:pt>
                <c:pt idx="2675">
                  <c:v>12.918000000000001</c:v>
                </c:pt>
                <c:pt idx="2676">
                  <c:v>12.921999999999999</c:v>
                </c:pt>
                <c:pt idx="2677">
                  <c:v>12.927999999999999</c:v>
                </c:pt>
                <c:pt idx="2678">
                  <c:v>12.933999999999999</c:v>
                </c:pt>
                <c:pt idx="2679">
                  <c:v>12.938999999999998</c:v>
                </c:pt>
                <c:pt idx="2680">
                  <c:v>12.944000000000001</c:v>
                </c:pt>
                <c:pt idx="2681">
                  <c:v>12.947999999999999</c:v>
                </c:pt>
                <c:pt idx="2682">
                  <c:v>12.953000000000001</c:v>
                </c:pt>
                <c:pt idx="2683">
                  <c:v>12.965000000000002</c:v>
                </c:pt>
                <c:pt idx="2684">
                  <c:v>12.970999999999998</c:v>
                </c:pt>
                <c:pt idx="2685">
                  <c:v>12.975</c:v>
                </c:pt>
                <c:pt idx="2686">
                  <c:v>12.979000000000001</c:v>
                </c:pt>
                <c:pt idx="2687">
                  <c:v>12.984</c:v>
                </c:pt>
                <c:pt idx="2688">
                  <c:v>12.988000000000001</c:v>
                </c:pt>
                <c:pt idx="2689">
                  <c:v>12.996</c:v>
                </c:pt>
                <c:pt idx="2690">
                  <c:v>12.999999999999998</c:v>
                </c:pt>
                <c:pt idx="2691">
                  <c:v>13.004</c:v>
                </c:pt>
                <c:pt idx="2692">
                  <c:v>13.008000000000001</c:v>
                </c:pt>
                <c:pt idx="2693">
                  <c:v>13.011999999999999</c:v>
                </c:pt>
                <c:pt idx="2694">
                  <c:v>13.020000000000001</c:v>
                </c:pt>
                <c:pt idx="2695">
                  <c:v>13.023999999999999</c:v>
                </c:pt>
                <c:pt idx="2696">
                  <c:v>13.028</c:v>
                </c:pt>
                <c:pt idx="2697">
                  <c:v>13.032999999999999</c:v>
                </c:pt>
                <c:pt idx="2698">
                  <c:v>13.037999999999998</c:v>
                </c:pt>
                <c:pt idx="2699">
                  <c:v>13.042</c:v>
                </c:pt>
                <c:pt idx="2700">
                  <c:v>13.046999999999999</c:v>
                </c:pt>
                <c:pt idx="2701">
                  <c:v>13.051</c:v>
                </c:pt>
                <c:pt idx="2702">
                  <c:v>13.055999999999999</c:v>
                </c:pt>
                <c:pt idx="2703">
                  <c:v>13.061999999999999</c:v>
                </c:pt>
                <c:pt idx="2704">
                  <c:v>13.066999999999998</c:v>
                </c:pt>
                <c:pt idx="2705">
                  <c:v>13.072000000000001</c:v>
                </c:pt>
                <c:pt idx="2706">
                  <c:v>13.078999999999999</c:v>
                </c:pt>
                <c:pt idx="2707">
                  <c:v>13.083</c:v>
                </c:pt>
                <c:pt idx="2708">
                  <c:v>13.087000000000002</c:v>
                </c:pt>
                <c:pt idx="2709">
                  <c:v>13.090999999999999</c:v>
                </c:pt>
                <c:pt idx="2710">
                  <c:v>13.095999999999998</c:v>
                </c:pt>
                <c:pt idx="2711">
                  <c:v>13.1</c:v>
                </c:pt>
                <c:pt idx="2712">
                  <c:v>13.104999999999999</c:v>
                </c:pt>
                <c:pt idx="2713">
                  <c:v>13.109</c:v>
                </c:pt>
                <c:pt idx="2714">
                  <c:v>13.113999999999999</c:v>
                </c:pt>
                <c:pt idx="2715">
                  <c:v>13.119000000000002</c:v>
                </c:pt>
                <c:pt idx="2716">
                  <c:v>13.125999999999999</c:v>
                </c:pt>
                <c:pt idx="2717">
                  <c:v>13.13</c:v>
                </c:pt>
                <c:pt idx="2718">
                  <c:v>13.135</c:v>
                </c:pt>
                <c:pt idx="2719">
                  <c:v>13.139000000000001</c:v>
                </c:pt>
                <c:pt idx="2720">
                  <c:v>13.144</c:v>
                </c:pt>
                <c:pt idx="2721">
                  <c:v>13.148999999999999</c:v>
                </c:pt>
                <c:pt idx="2722">
                  <c:v>13.153</c:v>
                </c:pt>
                <c:pt idx="2723">
                  <c:v>13.156999999999998</c:v>
                </c:pt>
                <c:pt idx="2724">
                  <c:v>13.161</c:v>
                </c:pt>
                <c:pt idx="2725">
                  <c:v>13.165999999999999</c:v>
                </c:pt>
                <c:pt idx="2726">
                  <c:v>13.17</c:v>
                </c:pt>
                <c:pt idx="2727">
                  <c:v>13.174999999999999</c:v>
                </c:pt>
                <c:pt idx="2728">
                  <c:v>13.180999999999999</c:v>
                </c:pt>
                <c:pt idx="2729">
                  <c:v>13.185</c:v>
                </c:pt>
                <c:pt idx="2730">
                  <c:v>13.188999999999998</c:v>
                </c:pt>
                <c:pt idx="2731">
                  <c:v>13.194999999999999</c:v>
                </c:pt>
                <c:pt idx="2732">
                  <c:v>13.199</c:v>
                </c:pt>
                <c:pt idx="2733">
                  <c:v>13.203999999999999</c:v>
                </c:pt>
                <c:pt idx="2734">
                  <c:v>13.208</c:v>
                </c:pt>
                <c:pt idx="2735">
                  <c:v>13.212999999999999</c:v>
                </c:pt>
                <c:pt idx="2736">
                  <c:v>13.217000000000001</c:v>
                </c:pt>
                <c:pt idx="2737">
                  <c:v>13.220999999999998</c:v>
                </c:pt>
                <c:pt idx="2738">
                  <c:v>13.225</c:v>
                </c:pt>
                <c:pt idx="2739">
                  <c:v>13.229000000000001</c:v>
                </c:pt>
                <c:pt idx="2740">
                  <c:v>13.232999999999999</c:v>
                </c:pt>
                <c:pt idx="2741">
                  <c:v>13.238000000000001</c:v>
                </c:pt>
                <c:pt idx="2742">
                  <c:v>13.241999999999999</c:v>
                </c:pt>
                <c:pt idx="2743">
                  <c:v>13.247999999999999</c:v>
                </c:pt>
                <c:pt idx="2744">
                  <c:v>13.252000000000001</c:v>
                </c:pt>
                <c:pt idx="2745">
                  <c:v>13.257</c:v>
                </c:pt>
                <c:pt idx="2746">
                  <c:v>13.261999999999999</c:v>
                </c:pt>
                <c:pt idx="2747">
                  <c:v>13.267000000000001</c:v>
                </c:pt>
                <c:pt idx="2748">
                  <c:v>13.270999999999999</c:v>
                </c:pt>
                <c:pt idx="2749">
                  <c:v>13.275</c:v>
                </c:pt>
                <c:pt idx="2750">
                  <c:v>13.279000000000002</c:v>
                </c:pt>
                <c:pt idx="2751">
                  <c:v>13.284000000000001</c:v>
                </c:pt>
                <c:pt idx="2752">
                  <c:v>13.287999999999998</c:v>
                </c:pt>
                <c:pt idx="2753">
                  <c:v>13.292</c:v>
                </c:pt>
                <c:pt idx="2754">
                  <c:v>13.296999999999999</c:v>
                </c:pt>
                <c:pt idx="2755">
                  <c:v>13.301</c:v>
                </c:pt>
                <c:pt idx="2756">
                  <c:v>13.305000000000001</c:v>
                </c:pt>
                <c:pt idx="2757">
                  <c:v>13.308999999999999</c:v>
                </c:pt>
                <c:pt idx="2758">
                  <c:v>13.313999999999998</c:v>
                </c:pt>
                <c:pt idx="2759">
                  <c:v>13.319000000000001</c:v>
                </c:pt>
                <c:pt idx="2760">
                  <c:v>13.325000000000001</c:v>
                </c:pt>
                <c:pt idx="2761">
                  <c:v>13.33</c:v>
                </c:pt>
                <c:pt idx="2762">
                  <c:v>13.334999999999999</c:v>
                </c:pt>
                <c:pt idx="2763">
                  <c:v>13.339</c:v>
                </c:pt>
                <c:pt idx="2764">
                  <c:v>13.342999999999998</c:v>
                </c:pt>
                <c:pt idx="2765">
                  <c:v>13.354999999999999</c:v>
                </c:pt>
                <c:pt idx="2766">
                  <c:v>13.360000000000001</c:v>
                </c:pt>
                <c:pt idx="2767">
                  <c:v>13.365</c:v>
                </c:pt>
                <c:pt idx="2768">
                  <c:v>13.369000000000002</c:v>
                </c:pt>
                <c:pt idx="2769">
                  <c:v>13.372999999999999</c:v>
                </c:pt>
                <c:pt idx="2770">
                  <c:v>13.377999999999998</c:v>
                </c:pt>
                <c:pt idx="2771">
                  <c:v>13.382</c:v>
                </c:pt>
                <c:pt idx="2772">
                  <c:v>13.386999999999999</c:v>
                </c:pt>
                <c:pt idx="2773">
                  <c:v>13.391</c:v>
                </c:pt>
                <c:pt idx="2774">
                  <c:v>13.395000000000001</c:v>
                </c:pt>
                <c:pt idx="2775">
                  <c:v>13.398999999999999</c:v>
                </c:pt>
                <c:pt idx="2776">
                  <c:v>13.404000000000002</c:v>
                </c:pt>
                <c:pt idx="2777">
                  <c:v>13.407999999999999</c:v>
                </c:pt>
                <c:pt idx="2778">
                  <c:v>13.412000000000001</c:v>
                </c:pt>
                <c:pt idx="2779">
                  <c:v>13.417</c:v>
                </c:pt>
                <c:pt idx="2780">
                  <c:v>13.421000000000001</c:v>
                </c:pt>
                <c:pt idx="2781">
                  <c:v>13.424999999999999</c:v>
                </c:pt>
                <c:pt idx="2782">
                  <c:v>13.429</c:v>
                </c:pt>
                <c:pt idx="2783">
                  <c:v>13.433999999999999</c:v>
                </c:pt>
                <c:pt idx="2784">
                  <c:v>13.438000000000001</c:v>
                </c:pt>
                <c:pt idx="2785">
                  <c:v>13.444000000000001</c:v>
                </c:pt>
                <c:pt idx="2786">
                  <c:v>13.447999999999999</c:v>
                </c:pt>
                <c:pt idx="2787">
                  <c:v>13.452</c:v>
                </c:pt>
                <c:pt idx="2788">
                  <c:v>13.456999999999999</c:v>
                </c:pt>
                <c:pt idx="2789">
                  <c:v>13.461</c:v>
                </c:pt>
                <c:pt idx="2790">
                  <c:v>13.465999999999999</c:v>
                </c:pt>
                <c:pt idx="2791">
                  <c:v>13.47</c:v>
                </c:pt>
                <c:pt idx="2792">
                  <c:v>13.473999999999998</c:v>
                </c:pt>
                <c:pt idx="2793">
                  <c:v>13.478</c:v>
                </c:pt>
                <c:pt idx="2794">
                  <c:v>13.482000000000001</c:v>
                </c:pt>
                <c:pt idx="2795">
                  <c:v>13.485999999999999</c:v>
                </c:pt>
                <c:pt idx="2796">
                  <c:v>13.491000000000001</c:v>
                </c:pt>
                <c:pt idx="2797">
                  <c:v>13.497999999999999</c:v>
                </c:pt>
                <c:pt idx="2798">
                  <c:v>13.504</c:v>
                </c:pt>
                <c:pt idx="2799">
                  <c:v>13.508999999999999</c:v>
                </c:pt>
                <c:pt idx="2800">
                  <c:v>13.514999999999999</c:v>
                </c:pt>
                <c:pt idx="2801">
                  <c:v>13.519</c:v>
                </c:pt>
                <c:pt idx="2802">
                  <c:v>13.525</c:v>
                </c:pt>
                <c:pt idx="2803">
                  <c:v>13.529000000000002</c:v>
                </c:pt>
                <c:pt idx="2804">
                  <c:v>13.532999999999999</c:v>
                </c:pt>
                <c:pt idx="2805">
                  <c:v>13.537999999999998</c:v>
                </c:pt>
                <c:pt idx="2806">
                  <c:v>13.542</c:v>
                </c:pt>
                <c:pt idx="2807">
                  <c:v>13.546999999999999</c:v>
                </c:pt>
                <c:pt idx="2808">
                  <c:v>13.551</c:v>
                </c:pt>
                <c:pt idx="2809">
                  <c:v>13.555000000000001</c:v>
                </c:pt>
                <c:pt idx="2810">
                  <c:v>13.558999999999999</c:v>
                </c:pt>
                <c:pt idx="2811">
                  <c:v>13.563000000000001</c:v>
                </c:pt>
                <c:pt idx="2812">
                  <c:v>13.568</c:v>
                </c:pt>
                <c:pt idx="2813">
                  <c:v>13.571</c:v>
                </c:pt>
                <c:pt idx="2814">
                  <c:v>13.575000000000001</c:v>
                </c:pt>
                <c:pt idx="2815">
                  <c:v>13.58</c:v>
                </c:pt>
                <c:pt idx="2816">
                  <c:v>13.584000000000001</c:v>
                </c:pt>
                <c:pt idx="2817">
                  <c:v>13.587999999999999</c:v>
                </c:pt>
                <c:pt idx="2818">
                  <c:v>13.592000000000001</c:v>
                </c:pt>
                <c:pt idx="2819">
                  <c:v>13.597</c:v>
                </c:pt>
                <c:pt idx="2820">
                  <c:v>13.601000000000001</c:v>
                </c:pt>
                <c:pt idx="2821">
                  <c:v>13.604999999999999</c:v>
                </c:pt>
                <c:pt idx="2822">
                  <c:v>13.610999999999999</c:v>
                </c:pt>
                <c:pt idx="2823">
                  <c:v>13.615</c:v>
                </c:pt>
                <c:pt idx="2824">
                  <c:v>13.619000000000002</c:v>
                </c:pt>
                <c:pt idx="2825">
                  <c:v>13.622999999999999</c:v>
                </c:pt>
                <c:pt idx="2826">
                  <c:v>13.63</c:v>
                </c:pt>
                <c:pt idx="2827">
                  <c:v>13.635</c:v>
                </c:pt>
                <c:pt idx="2828">
                  <c:v>13.639000000000001</c:v>
                </c:pt>
                <c:pt idx="2829">
                  <c:v>13.642999999999999</c:v>
                </c:pt>
                <c:pt idx="2830">
                  <c:v>13.648000000000001</c:v>
                </c:pt>
                <c:pt idx="2831">
                  <c:v>13.651999999999999</c:v>
                </c:pt>
                <c:pt idx="2832">
                  <c:v>13.659000000000001</c:v>
                </c:pt>
                <c:pt idx="2833">
                  <c:v>13.662999999999998</c:v>
                </c:pt>
                <c:pt idx="2834">
                  <c:v>13.668000000000001</c:v>
                </c:pt>
                <c:pt idx="2835">
                  <c:v>13.671999999999999</c:v>
                </c:pt>
                <c:pt idx="2836">
                  <c:v>13.676</c:v>
                </c:pt>
                <c:pt idx="2837">
                  <c:v>13.680000000000001</c:v>
                </c:pt>
                <c:pt idx="2838">
                  <c:v>13.683999999999999</c:v>
                </c:pt>
                <c:pt idx="2839">
                  <c:v>13.688999999999998</c:v>
                </c:pt>
                <c:pt idx="2840">
                  <c:v>13.693</c:v>
                </c:pt>
                <c:pt idx="2841">
                  <c:v>13.697000000000001</c:v>
                </c:pt>
                <c:pt idx="2842">
                  <c:v>13.705</c:v>
                </c:pt>
                <c:pt idx="2843">
                  <c:v>13.709999999999999</c:v>
                </c:pt>
                <c:pt idx="2844">
                  <c:v>13.715000000000002</c:v>
                </c:pt>
                <c:pt idx="2845">
                  <c:v>13.722</c:v>
                </c:pt>
                <c:pt idx="2846">
                  <c:v>13.729000000000001</c:v>
                </c:pt>
                <c:pt idx="2847">
                  <c:v>13.732999999999999</c:v>
                </c:pt>
                <c:pt idx="2848">
                  <c:v>13.738999999999999</c:v>
                </c:pt>
                <c:pt idx="2849">
                  <c:v>13.744000000000002</c:v>
                </c:pt>
                <c:pt idx="2850">
                  <c:v>13.749000000000001</c:v>
                </c:pt>
                <c:pt idx="2851">
                  <c:v>13.755000000000001</c:v>
                </c:pt>
                <c:pt idx="2852">
                  <c:v>13.758999999999999</c:v>
                </c:pt>
                <c:pt idx="2853">
                  <c:v>13.764999999999999</c:v>
                </c:pt>
                <c:pt idx="2854">
                  <c:v>13.770999999999999</c:v>
                </c:pt>
                <c:pt idx="2855">
                  <c:v>13.776000000000002</c:v>
                </c:pt>
                <c:pt idx="2856">
                  <c:v>13.78</c:v>
                </c:pt>
                <c:pt idx="2857">
                  <c:v>13.784000000000001</c:v>
                </c:pt>
                <c:pt idx="2858">
                  <c:v>13.787999999999998</c:v>
                </c:pt>
                <c:pt idx="2859">
                  <c:v>13.792</c:v>
                </c:pt>
                <c:pt idx="2860">
                  <c:v>13.796000000000001</c:v>
                </c:pt>
                <c:pt idx="2861">
                  <c:v>13.801</c:v>
                </c:pt>
                <c:pt idx="2862">
                  <c:v>13.808000000000002</c:v>
                </c:pt>
                <c:pt idx="2863">
                  <c:v>13.811999999999999</c:v>
                </c:pt>
                <c:pt idx="2864">
                  <c:v>13.818</c:v>
                </c:pt>
                <c:pt idx="2865">
                  <c:v>13.822000000000001</c:v>
                </c:pt>
                <c:pt idx="2866">
                  <c:v>13.827</c:v>
                </c:pt>
                <c:pt idx="2867">
                  <c:v>13.833</c:v>
                </c:pt>
                <c:pt idx="2868">
                  <c:v>13.837999999999999</c:v>
                </c:pt>
                <c:pt idx="2869">
                  <c:v>13.842000000000001</c:v>
                </c:pt>
                <c:pt idx="2870">
                  <c:v>13.845999999999998</c:v>
                </c:pt>
                <c:pt idx="2871">
                  <c:v>13.85</c:v>
                </c:pt>
                <c:pt idx="2872">
                  <c:v>13.857000000000001</c:v>
                </c:pt>
                <c:pt idx="2873">
                  <c:v>13.863000000000001</c:v>
                </c:pt>
                <c:pt idx="2874">
                  <c:v>13.866999999999999</c:v>
                </c:pt>
                <c:pt idx="2875">
                  <c:v>13.871</c:v>
                </c:pt>
                <c:pt idx="2876">
                  <c:v>13.874999999999998</c:v>
                </c:pt>
                <c:pt idx="2877">
                  <c:v>13.882</c:v>
                </c:pt>
                <c:pt idx="2878">
                  <c:v>13.886999999999999</c:v>
                </c:pt>
                <c:pt idx="2879">
                  <c:v>13.892999999999999</c:v>
                </c:pt>
                <c:pt idx="2880">
                  <c:v>13.897</c:v>
                </c:pt>
                <c:pt idx="2881">
                  <c:v>13.901000000000002</c:v>
                </c:pt>
                <c:pt idx="2882">
                  <c:v>13.906000000000001</c:v>
                </c:pt>
                <c:pt idx="2883">
                  <c:v>13.911</c:v>
                </c:pt>
                <c:pt idx="2884">
                  <c:v>13.915999999999999</c:v>
                </c:pt>
                <c:pt idx="2885">
                  <c:v>13.923</c:v>
                </c:pt>
                <c:pt idx="2886">
                  <c:v>13.927999999999999</c:v>
                </c:pt>
                <c:pt idx="2887">
                  <c:v>13.932</c:v>
                </c:pt>
                <c:pt idx="2888">
                  <c:v>13.941000000000001</c:v>
                </c:pt>
                <c:pt idx="2889">
                  <c:v>13.944999999999999</c:v>
                </c:pt>
                <c:pt idx="2890">
                  <c:v>13.950000000000001</c:v>
                </c:pt>
                <c:pt idx="2891">
                  <c:v>13.955</c:v>
                </c:pt>
                <c:pt idx="2892">
                  <c:v>13.959000000000001</c:v>
                </c:pt>
                <c:pt idx="2893">
                  <c:v>13.962999999999999</c:v>
                </c:pt>
                <c:pt idx="2894">
                  <c:v>13.968999999999999</c:v>
                </c:pt>
                <c:pt idx="2895">
                  <c:v>13.973000000000001</c:v>
                </c:pt>
                <c:pt idx="2896">
                  <c:v>13.978</c:v>
                </c:pt>
                <c:pt idx="2897">
                  <c:v>13.984</c:v>
                </c:pt>
                <c:pt idx="2898">
                  <c:v>13.99</c:v>
                </c:pt>
                <c:pt idx="2899">
                  <c:v>13.996</c:v>
                </c:pt>
                <c:pt idx="2900">
                  <c:v>14.002000000000001</c:v>
                </c:pt>
                <c:pt idx="2901">
                  <c:v>14.007</c:v>
                </c:pt>
                <c:pt idx="2902">
                  <c:v>14.011000000000001</c:v>
                </c:pt>
                <c:pt idx="2903">
                  <c:v>14.016</c:v>
                </c:pt>
                <c:pt idx="2904">
                  <c:v>14.023000000000001</c:v>
                </c:pt>
                <c:pt idx="2905">
                  <c:v>14.028</c:v>
                </c:pt>
                <c:pt idx="2906">
                  <c:v>14.031999999999998</c:v>
                </c:pt>
                <c:pt idx="2907">
                  <c:v>14.037999999999998</c:v>
                </c:pt>
                <c:pt idx="2908">
                  <c:v>14.042</c:v>
                </c:pt>
                <c:pt idx="2909">
                  <c:v>14.048</c:v>
                </c:pt>
                <c:pt idx="2910">
                  <c:v>14.055000000000001</c:v>
                </c:pt>
                <c:pt idx="2911">
                  <c:v>14.058999999999999</c:v>
                </c:pt>
                <c:pt idx="2912">
                  <c:v>14.063000000000001</c:v>
                </c:pt>
                <c:pt idx="2913">
                  <c:v>14.069000000000001</c:v>
                </c:pt>
                <c:pt idx="2914">
                  <c:v>14.074</c:v>
                </c:pt>
                <c:pt idx="2915">
                  <c:v>14.078000000000001</c:v>
                </c:pt>
                <c:pt idx="2916">
                  <c:v>14.081999999999999</c:v>
                </c:pt>
                <c:pt idx="2917">
                  <c:v>14.089</c:v>
                </c:pt>
                <c:pt idx="2918">
                  <c:v>14.092999999999998</c:v>
                </c:pt>
                <c:pt idx="2919">
                  <c:v>14.098999999999998</c:v>
                </c:pt>
                <c:pt idx="2920">
                  <c:v>14.109</c:v>
                </c:pt>
                <c:pt idx="2921">
                  <c:v>14.115</c:v>
                </c:pt>
                <c:pt idx="2922">
                  <c:v>14.122000000000002</c:v>
                </c:pt>
                <c:pt idx="2923">
                  <c:v>14.127999999999998</c:v>
                </c:pt>
                <c:pt idx="2924">
                  <c:v>14.132</c:v>
                </c:pt>
                <c:pt idx="2925">
                  <c:v>14.138</c:v>
                </c:pt>
                <c:pt idx="2926">
                  <c:v>14.144</c:v>
                </c:pt>
                <c:pt idx="2927">
                  <c:v>14.151000000000002</c:v>
                </c:pt>
                <c:pt idx="2928">
                  <c:v>14.156000000000001</c:v>
                </c:pt>
                <c:pt idx="2929">
                  <c:v>14.159999999999998</c:v>
                </c:pt>
                <c:pt idx="2930">
                  <c:v>14.165000000000001</c:v>
                </c:pt>
                <c:pt idx="2931">
                  <c:v>14.168999999999999</c:v>
                </c:pt>
                <c:pt idx="2932">
                  <c:v>14.173</c:v>
                </c:pt>
                <c:pt idx="2933">
                  <c:v>14.177999999999999</c:v>
                </c:pt>
                <c:pt idx="2934">
                  <c:v>14.182</c:v>
                </c:pt>
                <c:pt idx="2935">
                  <c:v>14.188999999999998</c:v>
                </c:pt>
                <c:pt idx="2936">
                  <c:v>14.196</c:v>
                </c:pt>
                <c:pt idx="2937">
                  <c:v>14.200000000000001</c:v>
                </c:pt>
                <c:pt idx="2938">
                  <c:v>14.206999999999999</c:v>
                </c:pt>
                <c:pt idx="2939">
                  <c:v>14.212000000000002</c:v>
                </c:pt>
                <c:pt idx="2940">
                  <c:v>14.215999999999999</c:v>
                </c:pt>
                <c:pt idx="2941">
                  <c:v>14.223999999999998</c:v>
                </c:pt>
                <c:pt idx="2942">
                  <c:v>14.229000000000001</c:v>
                </c:pt>
                <c:pt idx="2943">
                  <c:v>14.232999999999999</c:v>
                </c:pt>
                <c:pt idx="2944">
                  <c:v>14.24</c:v>
                </c:pt>
                <c:pt idx="2945">
                  <c:v>14.246</c:v>
                </c:pt>
                <c:pt idx="2946">
                  <c:v>14.250999999999999</c:v>
                </c:pt>
                <c:pt idx="2947">
                  <c:v>14.255000000000001</c:v>
                </c:pt>
                <c:pt idx="2948">
                  <c:v>14.26</c:v>
                </c:pt>
                <c:pt idx="2949">
                  <c:v>14.266</c:v>
                </c:pt>
                <c:pt idx="2950">
                  <c:v>14.270999999999999</c:v>
                </c:pt>
                <c:pt idx="2951">
                  <c:v>14.276000000000002</c:v>
                </c:pt>
                <c:pt idx="2952">
                  <c:v>14.281000000000001</c:v>
                </c:pt>
                <c:pt idx="2953">
                  <c:v>14.287999999999998</c:v>
                </c:pt>
                <c:pt idx="2954">
                  <c:v>14.293000000000001</c:v>
                </c:pt>
                <c:pt idx="2955">
                  <c:v>14.299000000000001</c:v>
                </c:pt>
                <c:pt idx="2956">
                  <c:v>14.305000000000001</c:v>
                </c:pt>
                <c:pt idx="2957">
                  <c:v>14.31</c:v>
                </c:pt>
                <c:pt idx="2958">
                  <c:v>14.313999999999998</c:v>
                </c:pt>
                <c:pt idx="2959">
                  <c:v>14.319000000000001</c:v>
                </c:pt>
                <c:pt idx="2960">
                  <c:v>14.324</c:v>
                </c:pt>
                <c:pt idx="2961">
                  <c:v>14.328000000000001</c:v>
                </c:pt>
                <c:pt idx="2962">
                  <c:v>14.331999999999999</c:v>
                </c:pt>
                <c:pt idx="2963">
                  <c:v>14.337999999999999</c:v>
                </c:pt>
                <c:pt idx="2964">
                  <c:v>14.342000000000001</c:v>
                </c:pt>
                <c:pt idx="2965">
                  <c:v>14.345999999999998</c:v>
                </c:pt>
                <c:pt idx="2966">
                  <c:v>14.35</c:v>
                </c:pt>
                <c:pt idx="2967">
                  <c:v>14.356</c:v>
                </c:pt>
                <c:pt idx="2968">
                  <c:v>14.362</c:v>
                </c:pt>
                <c:pt idx="2969">
                  <c:v>14.366999999999999</c:v>
                </c:pt>
                <c:pt idx="2970">
                  <c:v>14.372000000000002</c:v>
                </c:pt>
                <c:pt idx="2971">
                  <c:v>14.375999999999999</c:v>
                </c:pt>
                <c:pt idx="2972">
                  <c:v>14.38</c:v>
                </c:pt>
                <c:pt idx="2973">
                  <c:v>14.385</c:v>
                </c:pt>
                <c:pt idx="2974">
                  <c:v>14.389999999999999</c:v>
                </c:pt>
                <c:pt idx="2975">
                  <c:v>14.394</c:v>
                </c:pt>
                <c:pt idx="2976">
                  <c:v>14.4</c:v>
                </c:pt>
                <c:pt idx="2977">
                  <c:v>14.404000000000002</c:v>
                </c:pt>
                <c:pt idx="2978">
                  <c:v>14.407999999999999</c:v>
                </c:pt>
                <c:pt idx="2979">
                  <c:v>14.415000000000001</c:v>
                </c:pt>
                <c:pt idx="2980">
                  <c:v>14.42</c:v>
                </c:pt>
                <c:pt idx="2981">
                  <c:v>14.424999999999999</c:v>
                </c:pt>
                <c:pt idx="2982">
                  <c:v>14.430999999999999</c:v>
                </c:pt>
                <c:pt idx="2983">
                  <c:v>14.435</c:v>
                </c:pt>
                <c:pt idx="2984">
                  <c:v>14.438999999999998</c:v>
                </c:pt>
                <c:pt idx="2985">
                  <c:v>14.444000000000001</c:v>
                </c:pt>
                <c:pt idx="2986">
                  <c:v>14.447999999999999</c:v>
                </c:pt>
                <c:pt idx="2987">
                  <c:v>14.453999999999999</c:v>
                </c:pt>
                <c:pt idx="2988">
                  <c:v>14.459999999999999</c:v>
                </c:pt>
                <c:pt idx="2989">
                  <c:v>14.464</c:v>
                </c:pt>
                <c:pt idx="2990">
                  <c:v>14.468999999999999</c:v>
                </c:pt>
                <c:pt idx="2991">
                  <c:v>14.473000000000001</c:v>
                </c:pt>
                <c:pt idx="2992">
                  <c:v>14.479000000000001</c:v>
                </c:pt>
                <c:pt idx="2993">
                  <c:v>14.485000000000001</c:v>
                </c:pt>
                <c:pt idx="2994">
                  <c:v>14.49</c:v>
                </c:pt>
                <c:pt idx="2995">
                  <c:v>14.494999999999999</c:v>
                </c:pt>
                <c:pt idx="2996">
                  <c:v>14.500999999999999</c:v>
                </c:pt>
                <c:pt idx="2997">
                  <c:v>14.507</c:v>
                </c:pt>
                <c:pt idx="2998">
                  <c:v>14.511000000000001</c:v>
                </c:pt>
                <c:pt idx="2999">
                  <c:v>14.517000000000001</c:v>
                </c:pt>
                <c:pt idx="3000">
                  <c:v>14.523999999999999</c:v>
                </c:pt>
                <c:pt idx="3001">
                  <c:v>14.526999999999999</c:v>
                </c:pt>
                <c:pt idx="3002">
                  <c:v>14.531000000000001</c:v>
                </c:pt>
                <c:pt idx="3003">
                  <c:v>14.542</c:v>
                </c:pt>
                <c:pt idx="3004">
                  <c:v>14.546999999999999</c:v>
                </c:pt>
                <c:pt idx="3005">
                  <c:v>14.551</c:v>
                </c:pt>
                <c:pt idx="3006">
                  <c:v>14.557</c:v>
                </c:pt>
                <c:pt idx="3007">
                  <c:v>14.561000000000002</c:v>
                </c:pt>
                <c:pt idx="3008">
                  <c:v>14.565</c:v>
                </c:pt>
                <c:pt idx="3009">
                  <c:v>14.571</c:v>
                </c:pt>
                <c:pt idx="3010">
                  <c:v>14.575000000000001</c:v>
                </c:pt>
                <c:pt idx="3011">
                  <c:v>14.578999999999999</c:v>
                </c:pt>
                <c:pt idx="3012">
                  <c:v>14.584000000000001</c:v>
                </c:pt>
                <c:pt idx="3013">
                  <c:v>14.587999999999999</c:v>
                </c:pt>
                <c:pt idx="3014">
                  <c:v>14.592000000000001</c:v>
                </c:pt>
                <c:pt idx="3015">
                  <c:v>14.595999999999998</c:v>
                </c:pt>
                <c:pt idx="3016">
                  <c:v>14.6</c:v>
                </c:pt>
                <c:pt idx="3017">
                  <c:v>14.604999999999999</c:v>
                </c:pt>
                <c:pt idx="3018">
                  <c:v>14.609</c:v>
                </c:pt>
                <c:pt idx="3019">
                  <c:v>14.613999999999999</c:v>
                </c:pt>
                <c:pt idx="3020">
                  <c:v>14.618</c:v>
                </c:pt>
                <c:pt idx="3021">
                  <c:v>14.622999999999999</c:v>
                </c:pt>
                <c:pt idx="3022">
                  <c:v>14.627999999999998</c:v>
                </c:pt>
                <c:pt idx="3023">
                  <c:v>14.632</c:v>
                </c:pt>
                <c:pt idx="3024">
                  <c:v>14.636999999999999</c:v>
                </c:pt>
                <c:pt idx="3025">
                  <c:v>14.642000000000001</c:v>
                </c:pt>
                <c:pt idx="3026">
                  <c:v>14.645999999999999</c:v>
                </c:pt>
                <c:pt idx="3027">
                  <c:v>14.651999999999999</c:v>
                </c:pt>
                <c:pt idx="3028">
                  <c:v>14.656000000000001</c:v>
                </c:pt>
                <c:pt idx="3029">
                  <c:v>14.661</c:v>
                </c:pt>
                <c:pt idx="3030">
                  <c:v>14.665000000000001</c:v>
                </c:pt>
                <c:pt idx="3031">
                  <c:v>14.668999999999999</c:v>
                </c:pt>
                <c:pt idx="3032">
                  <c:v>14.673</c:v>
                </c:pt>
                <c:pt idx="3033">
                  <c:v>14.677999999999999</c:v>
                </c:pt>
                <c:pt idx="3034">
                  <c:v>14.682</c:v>
                </c:pt>
                <c:pt idx="3035">
                  <c:v>14.686000000000002</c:v>
                </c:pt>
                <c:pt idx="3036">
                  <c:v>14.69</c:v>
                </c:pt>
                <c:pt idx="3037">
                  <c:v>14.694000000000001</c:v>
                </c:pt>
                <c:pt idx="3038">
                  <c:v>14.700000000000001</c:v>
                </c:pt>
                <c:pt idx="3039">
                  <c:v>14.703999999999999</c:v>
                </c:pt>
                <c:pt idx="3040">
                  <c:v>14.709000000000001</c:v>
                </c:pt>
                <c:pt idx="3041">
                  <c:v>14.714</c:v>
                </c:pt>
                <c:pt idx="3042">
                  <c:v>14.717999999999998</c:v>
                </c:pt>
                <c:pt idx="3043">
                  <c:v>14.722</c:v>
                </c:pt>
                <c:pt idx="3044">
                  <c:v>14.726999999999999</c:v>
                </c:pt>
                <c:pt idx="3045">
                  <c:v>14.731</c:v>
                </c:pt>
                <c:pt idx="3046">
                  <c:v>14.735000000000001</c:v>
                </c:pt>
                <c:pt idx="3047">
                  <c:v>14.738999999999999</c:v>
                </c:pt>
                <c:pt idx="3048">
                  <c:v>14.744000000000002</c:v>
                </c:pt>
                <c:pt idx="3049">
                  <c:v>14.747999999999999</c:v>
                </c:pt>
                <c:pt idx="3050">
                  <c:v>14.752000000000001</c:v>
                </c:pt>
                <c:pt idx="3051">
                  <c:v>14.755999999999998</c:v>
                </c:pt>
                <c:pt idx="3052">
                  <c:v>14.76</c:v>
                </c:pt>
                <c:pt idx="3053">
                  <c:v>14.764000000000001</c:v>
                </c:pt>
                <c:pt idx="3054">
                  <c:v>14.769</c:v>
                </c:pt>
                <c:pt idx="3055">
                  <c:v>14.773000000000001</c:v>
                </c:pt>
                <c:pt idx="3056">
                  <c:v>14.776999999999999</c:v>
                </c:pt>
                <c:pt idx="3057">
                  <c:v>14.781000000000001</c:v>
                </c:pt>
                <c:pt idx="3058">
                  <c:v>14.784999999999998</c:v>
                </c:pt>
                <c:pt idx="3059">
                  <c:v>14.789</c:v>
                </c:pt>
                <c:pt idx="3060">
                  <c:v>14.793000000000001</c:v>
                </c:pt>
                <c:pt idx="3061">
                  <c:v>14.796999999999999</c:v>
                </c:pt>
                <c:pt idx="3062">
                  <c:v>14.801</c:v>
                </c:pt>
                <c:pt idx="3063">
                  <c:v>14.805999999999999</c:v>
                </c:pt>
                <c:pt idx="3064">
                  <c:v>14.81</c:v>
                </c:pt>
                <c:pt idx="3065">
                  <c:v>14.815</c:v>
                </c:pt>
                <c:pt idx="3066">
                  <c:v>14.819999999999999</c:v>
                </c:pt>
                <c:pt idx="3067">
                  <c:v>14.825000000000001</c:v>
                </c:pt>
                <c:pt idx="3068">
                  <c:v>14.828999999999999</c:v>
                </c:pt>
                <c:pt idx="3069">
                  <c:v>14.834999999999999</c:v>
                </c:pt>
                <c:pt idx="3070">
                  <c:v>14.840000000000002</c:v>
                </c:pt>
                <c:pt idx="3071">
                  <c:v>14.845000000000001</c:v>
                </c:pt>
                <c:pt idx="3072">
                  <c:v>14.848999999999998</c:v>
                </c:pt>
                <c:pt idx="3073">
                  <c:v>14.854000000000001</c:v>
                </c:pt>
                <c:pt idx="3074">
                  <c:v>14.866000000000001</c:v>
                </c:pt>
                <c:pt idx="3075">
                  <c:v>14.871</c:v>
                </c:pt>
                <c:pt idx="3076">
                  <c:v>14.875999999999999</c:v>
                </c:pt>
                <c:pt idx="3077">
                  <c:v>14.882</c:v>
                </c:pt>
                <c:pt idx="3078">
                  <c:v>14.888</c:v>
                </c:pt>
                <c:pt idx="3079">
                  <c:v>14.892000000000001</c:v>
                </c:pt>
                <c:pt idx="3080">
                  <c:v>14.895999999999999</c:v>
                </c:pt>
                <c:pt idx="3081">
                  <c:v>14.901000000000002</c:v>
                </c:pt>
                <c:pt idx="3082">
                  <c:v>14.904999999999999</c:v>
                </c:pt>
                <c:pt idx="3083">
                  <c:v>14.909000000000001</c:v>
                </c:pt>
                <c:pt idx="3084">
                  <c:v>14.914</c:v>
                </c:pt>
                <c:pt idx="3085">
                  <c:v>14.92</c:v>
                </c:pt>
                <c:pt idx="3086">
                  <c:v>14.924000000000001</c:v>
                </c:pt>
                <c:pt idx="3087">
                  <c:v>14.927999999999999</c:v>
                </c:pt>
                <c:pt idx="3088">
                  <c:v>14.935</c:v>
                </c:pt>
                <c:pt idx="3089">
                  <c:v>14.938999999999998</c:v>
                </c:pt>
                <c:pt idx="3090">
                  <c:v>14.944999999999999</c:v>
                </c:pt>
                <c:pt idx="3091">
                  <c:v>14.950999999999999</c:v>
                </c:pt>
                <c:pt idx="3092">
                  <c:v>14.955</c:v>
                </c:pt>
                <c:pt idx="3093">
                  <c:v>14.959999999999999</c:v>
                </c:pt>
                <c:pt idx="3094">
                  <c:v>14.965999999999999</c:v>
                </c:pt>
                <c:pt idx="3095">
                  <c:v>14.970999999999998</c:v>
                </c:pt>
                <c:pt idx="3096">
                  <c:v>14.976999999999999</c:v>
                </c:pt>
                <c:pt idx="3097">
                  <c:v>14.987</c:v>
                </c:pt>
                <c:pt idx="3098">
                  <c:v>14.991999999999999</c:v>
                </c:pt>
                <c:pt idx="3099">
                  <c:v>15.000999999999999</c:v>
                </c:pt>
                <c:pt idx="3100">
                  <c:v>15.008999999999999</c:v>
                </c:pt>
                <c:pt idx="3101">
                  <c:v>15.014999999999999</c:v>
                </c:pt>
                <c:pt idx="3102">
                  <c:v>15.019</c:v>
                </c:pt>
                <c:pt idx="3103">
                  <c:v>15.023999999999999</c:v>
                </c:pt>
                <c:pt idx="3104">
                  <c:v>15.028</c:v>
                </c:pt>
                <c:pt idx="3105">
                  <c:v>15.031999999999998</c:v>
                </c:pt>
                <c:pt idx="3106">
                  <c:v>15.036</c:v>
                </c:pt>
                <c:pt idx="3107">
                  <c:v>15.040000000000001</c:v>
                </c:pt>
                <c:pt idx="3108">
                  <c:v>15.043999999999999</c:v>
                </c:pt>
                <c:pt idx="3109">
                  <c:v>15.048</c:v>
                </c:pt>
                <c:pt idx="3110">
                  <c:v>15.054</c:v>
                </c:pt>
                <c:pt idx="3111">
                  <c:v>15.058999999999999</c:v>
                </c:pt>
                <c:pt idx="3112">
                  <c:v>15.063000000000001</c:v>
                </c:pt>
                <c:pt idx="3113">
                  <c:v>15.069000000000001</c:v>
                </c:pt>
                <c:pt idx="3114">
                  <c:v>15.072999999999999</c:v>
                </c:pt>
                <c:pt idx="3115">
                  <c:v>15.077</c:v>
                </c:pt>
                <c:pt idx="3116">
                  <c:v>15.083</c:v>
                </c:pt>
                <c:pt idx="3117">
                  <c:v>15.089</c:v>
                </c:pt>
                <c:pt idx="3118">
                  <c:v>15.093999999999999</c:v>
                </c:pt>
                <c:pt idx="3119">
                  <c:v>15.1</c:v>
                </c:pt>
                <c:pt idx="3120">
                  <c:v>15.106</c:v>
                </c:pt>
                <c:pt idx="3121">
                  <c:v>15.110999999999999</c:v>
                </c:pt>
                <c:pt idx="3122">
                  <c:v>15.116999999999999</c:v>
                </c:pt>
                <c:pt idx="3123">
                  <c:v>15.122999999999999</c:v>
                </c:pt>
                <c:pt idx="3124">
                  <c:v>15.129</c:v>
                </c:pt>
                <c:pt idx="3125">
                  <c:v>15.136000000000001</c:v>
                </c:pt>
                <c:pt idx="3126">
                  <c:v>15.139999999999999</c:v>
                </c:pt>
                <c:pt idx="3127">
                  <c:v>15.145000000000001</c:v>
                </c:pt>
                <c:pt idx="3128">
                  <c:v>15.148999999999999</c:v>
                </c:pt>
                <c:pt idx="3129">
                  <c:v>15.154000000000002</c:v>
                </c:pt>
                <c:pt idx="3130">
                  <c:v>15.157999999999999</c:v>
                </c:pt>
                <c:pt idx="3131">
                  <c:v>15.162999999999998</c:v>
                </c:pt>
                <c:pt idx="3132">
                  <c:v>15.167</c:v>
                </c:pt>
                <c:pt idx="3133">
                  <c:v>15.173</c:v>
                </c:pt>
                <c:pt idx="3134">
                  <c:v>15.177000000000001</c:v>
                </c:pt>
                <c:pt idx="3135">
                  <c:v>15.180999999999999</c:v>
                </c:pt>
                <c:pt idx="3136">
                  <c:v>15.185</c:v>
                </c:pt>
                <c:pt idx="3137">
                  <c:v>15.19</c:v>
                </c:pt>
                <c:pt idx="3138">
                  <c:v>15.194000000000001</c:v>
                </c:pt>
                <c:pt idx="3139">
                  <c:v>15.199</c:v>
                </c:pt>
                <c:pt idx="3140">
                  <c:v>15.203999999999999</c:v>
                </c:pt>
                <c:pt idx="3141">
                  <c:v>15.209999999999999</c:v>
                </c:pt>
                <c:pt idx="3142">
                  <c:v>15.215999999999999</c:v>
                </c:pt>
                <c:pt idx="3143">
                  <c:v>15.228</c:v>
                </c:pt>
                <c:pt idx="3144">
                  <c:v>15.232999999999999</c:v>
                </c:pt>
                <c:pt idx="3145">
                  <c:v>15.238999999999999</c:v>
                </c:pt>
                <c:pt idx="3146">
                  <c:v>15.244999999999999</c:v>
                </c:pt>
                <c:pt idx="3147">
                  <c:v>15.249000000000001</c:v>
                </c:pt>
                <c:pt idx="3148">
                  <c:v>15.254</c:v>
                </c:pt>
                <c:pt idx="3149">
                  <c:v>15.258000000000001</c:v>
                </c:pt>
                <c:pt idx="3150">
                  <c:v>15.264000000000001</c:v>
                </c:pt>
                <c:pt idx="3151">
                  <c:v>15.267999999999999</c:v>
                </c:pt>
                <c:pt idx="3152">
                  <c:v>15.272</c:v>
                </c:pt>
                <c:pt idx="3153">
                  <c:v>15.276000000000002</c:v>
                </c:pt>
                <c:pt idx="3154">
                  <c:v>15.28</c:v>
                </c:pt>
                <c:pt idx="3155">
                  <c:v>15.284999999999998</c:v>
                </c:pt>
                <c:pt idx="3156">
                  <c:v>15.289</c:v>
                </c:pt>
                <c:pt idx="3157">
                  <c:v>15.293000000000001</c:v>
                </c:pt>
                <c:pt idx="3158">
                  <c:v>15.296999999999999</c:v>
                </c:pt>
                <c:pt idx="3159">
                  <c:v>15.301</c:v>
                </c:pt>
                <c:pt idx="3160">
                  <c:v>15.305000000000001</c:v>
                </c:pt>
                <c:pt idx="3161">
                  <c:v>15.308999999999999</c:v>
                </c:pt>
                <c:pt idx="3162">
                  <c:v>15.313000000000001</c:v>
                </c:pt>
                <c:pt idx="3163">
                  <c:v>15.319999999999999</c:v>
                </c:pt>
                <c:pt idx="3164">
                  <c:v>15.324</c:v>
                </c:pt>
                <c:pt idx="3165">
                  <c:v>15.328000000000001</c:v>
                </c:pt>
                <c:pt idx="3166">
                  <c:v>15.334000000000001</c:v>
                </c:pt>
                <c:pt idx="3167">
                  <c:v>15.337999999999999</c:v>
                </c:pt>
                <c:pt idx="3168">
                  <c:v>15.343999999999999</c:v>
                </c:pt>
                <c:pt idx="3169">
                  <c:v>15.348000000000001</c:v>
                </c:pt>
                <c:pt idx="3170">
                  <c:v>15.351999999999999</c:v>
                </c:pt>
                <c:pt idx="3171">
                  <c:v>15.356</c:v>
                </c:pt>
                <c:pt idx="3172">
                  <c:v>15.360000000000001</c:v>
                </c:pt>
                <c:pt idx="3173">
                  <c:v>15.365</c:v>
                </c:pt>
                <c:pt idx="3174">
                  <c:v>15.369000000000002</c:v>
                </c:pt>
                <c:pt idx="3175">
                  <c:v>15.372999999999999</c:v>
                </c:pt>
                <c:pt idx="3176">
                  <c:v>15.377000000000001</c:v>
                </c:pt>
                <c:pt idx="3177">
                  <c:v>15.382</c:v>
                </c:pt>
                <c:pt idx="3178">
                  <c:v>15.386999999999999</c:v>
                </c:pt>
                <c:pt idx="3179">
                  <c:v>15.391</c:v>
                </c:pt>
                <c:pt idx="3180">
                  <c:v>15.397</c:v>
                </c:pt>
                <c:pt idx="3181">
                  <c:v>15.401000000000002</c:v>
                </c:pt>
                <c:pt idx="3182">
                  <c:v>15.404999999999999</c:v>
                </c:pt>
                <c:pt idx="3183">
                  <c:v>15.409000000000001</c:v>
                </c:pt>
                <c:pt idx="3184">
                  <c:v>15.414</c:v>
                </c:pt>
                <c:pt idx="3185">
                  <c:v>15.417</c:v>
                </c:pt>
                <c:pt idx="3186">
                  <c:v>15.423</c:v>
                </c:pt>
                <c:pt idx="3187">
                  <c:v>15.429</c:v>
                </c:pt>
                <c:pt idx="3188">
                  <c:v>15.433000000000002</c:v>
                </c:pt>
                <c:pt idx="3189">
                  <c:v>15.436999999999999</c:v>
                </c:pt>
                <c:pt idx="3190">
                  <c:v>15.443</c:v>
                </c:pt>
                <c:pt idx="3191">
                  <c:v>15.447000000000001</c:v>
                </c:pt>
                <c:pt idx="3192">
                  <c:v>15.450999999999999</c:v>
                </c:pt>
                <c:pt idx="3193">
                  <c:v>15.455</c:v>
                </c:pt>
                <c:pt idx="3194">
                  <c:v>15.459000000000001</c:v>
                </c:pt>
                <c:pt idx="3195">
                  <c:v>15.465000000000002</c:v>
                </c:pt>
                <c:pt idx="3196">
                  <c:v>15.47</c:v>
                </c:pt>
                <c:pt idx="3197">
                  <c:v>15.475</c:v>
                </c:pt>
                <c:pt idx="3198">
                  <c:v>15.479999999999999</c:v>
                </c:pt>
                <c:pt idx="3199">
                  <c:v>15.485000000000001</c:v>
                </c:pt>
                <c:pt idx="3200">
                  <c:v>15.491000000000001</c:v>
                </c:pt>
                <c:pt idx="3201">
                  <c:v>15.494999999999999</c:v>
                </c:pt>
                <c:pt idx="3202">
                  <c:v>15.499000000000001</c:v>
                </c:pt>
                <c:pt idx="3203">
                  <c:v>15.502999999999998</c:v>
                </c:pt>
                <c:pt idx="3204">
                  <c:v>15.508999999999999</c:v>
                </c:pt>
                <c:pt idx="3205">
                  <c:v>15.513</c:v>
                </c:pt>
                <c:pt idx="3206">
                  <c:v>15.517000000000001</c:v>
                </c:pt>
                <c:pt idx="3207">
                  <c:v>15.520999999999999</c:v>
                </c:pt>
                <c:pt idx="3208">
                  <c:v>15.526999999999999</c:v>
                </c:pt>
                <c:pt idx="3209">
                  <c:v>15.531000000000001</c:v>
                </c:pt>
                <c:pt idx="3210">
                  <c:v>15.536</c:v>
                </c:pt>
                <c:pt idx="3211">
                  <c:v>15.540000000000001</c:v>
                </c:pt>
                <c:pt idx="3212">
                  <c:v>15.545</c:v>
                </c:pt>
                <c:pt idx="3213">
                  <c:v>15.551</c:v>
                </c:pt>
                <c:pt idx="3214">
                  <c:v>15.555999999999999</c:v>
                </c:pt>
                <c:pt idx="3215">
                  <c:v>15.561000000000002</c:v>
                </c:pt>
                <c:pt idx="3216">
                  <c:v>15.566999999999998</c:v>
                </c:pt>
                <c:pt idx="3217">
                  <c:v>15.572000000000001</c:v>
                </c:pt>
                <c:pt idx="3218">
                  <c:v>15.578999999999999</c:v>
                </c:pt>
                <c:pt idx="3219">
                  <c:v>15.584000000000001</c:v>
                </c:pt>
                <c:pt idx="3220">
                  <c:v>15.590000000000002</c:v>
                </c:pt>
                <c:pt idx="3221">
                  <c:v>15.595000000000001</c:v>
                </c:pt>
                <c:pt idx="3222">
                  <c:v>15.6</c:v>
                </c:pt>
                <c:pt idx="3223">
                  <c:v>15.606</c:v>
                </c:pt>
                <c:pt idx="3224">
                  <c:v>15.610999999999999</c:v>
                </c:pt>
                <c:pt idx="3225">
                  <c:v>15.616000000000001</c:v>
                </c:pt>
                <c:pt idx="3226">
                  <c:v>15.622000000000002</c:v>
                </c:pt>
                <c:pt idx="3227">
                  <c:v>15.627000000000001</c:v>
                </c:pt>
                <c:pt idx="3228">
                  <c:v>15.630999999999998</c:v>
                </c:pt>
                <c:pt idx="3229">
                  <c:v>15.636999999999999</c:v>
                </c:pt>
                <c:pt idx="3230">
                  <c:v>15.641</c:v>
                </c:pt>
                <c:pt idx="3231">
                  <c:v>15.645000000000001</c:v>
                </c:pt>
                <c:pt idx="3232">
                  <c:v>15.651000000000002</c:v>
                </c:pt>
                <c:pt idx="3233">
                  <c:v>15.654999999999999</c:v>
                </c:pt>
                <c:pt idx="3234">
                  <c:v>15.659000000000001</c:v>
                </c:pt>
                <c:pt idx="3235">
                  <c:v>15.664</c:v>
                </c:pt>
                <c:pt idx="3236">
                  <c:v>15.668999999999999</c:v>
                </c:pt>
                <c:pt idx="3237">
                  <c:v>15.673</c:v>
                </c:pt>
                <c:pt idx="3238">
                  <c:v>15.677000000000001</c:v>
                </c:pt>
                <c:pt idx="3239">
                  <c:v>15.680999999999999</c:v>
                </c:pt>
                <c:pt idx="3240">
                  <c:v>15.685</c:v>
                </c:pt>
                <c:pt idx="3241">
                  <c:v>15.688999999999998</c:v>
                </c:pt>
                <c:pt idx="3242">
                  <c:v>15.693</c:v>
                </c:pt>
                <c:pt idx="3243">
                  <c:v>15.699</c:v>
                </c:pt>
                <c:pt idx="3244">
                  <c:v>15.703999999999999</c:v>
                </c:pt>
                <c:pt idx="3245">
                  <c:v>15.709999999999999</c:v>
                </c:pt>
                <c:pt idx="3246">
                  <c:v>15.717000000000001</c:v>
                </c:pt>
                <c:pt idx="3247">
                  <c:v>15.722</c:v>
                </c:pt>
                <c:pt idx="3248">
                  <c:v>15.726000000000001</c:v>
                </c:pt>
                <c:pt idx="3249">
                  <c:v>15.732000000000001</c:v>
                </c:pt>
                <c:pt idx="3250">
                  <c:v>15.738000000000001</c:v>
                </c:pt>
                <c:pt idx="3251">
                  <c:v>15.744000000000002</c:v>
                </c:pt>
                <c:pt idx="3252">
                  <c:v>15.747999999999999</c:v>
                </c:pt>
                <c:pt idx="3253">
                  <c:v>15.754</c:v>
                </c:pt>
                <c:pt idx="3254">
                  <c:v>15.76</c:v>
                </c:pt>
                <c:pt idx="3255">
                  <c:v>15.764999999999999</c:v>
                </c:pt>
                <c:pt idx="3256">
                  <c:v>15.770999999999999</c:v>
                </c:pt>
                <c:pt idx="3257">
                  <c:v>15.776000000000002</c:v>
                </c:pt>
                <c:pt idx="3258">
                  <c:v>15.781000000000001</c:v>
                </c:pt>
                <c:pt idx="3259">
                  <c:v>15.787000000000001</c:v>
                </c:pt>
                <c:pt idx="3260">
                  <c:v>15.792</c:v>
                </c:pt>
                <c:pt idx="3261">
                  <c:v>15.798</c:v>
                </c:pt>
                <c:pt idx="3262">
                  <c:v>15.802000000000001</c:v>
                </c:pt>
                <c:pt idx="3263">
                  <c:v>15.807</c:v>
                </c:pt>
                <c:pt idx="3264">
                  <c:v>15.811000000000002</c:v>
                </c:pt>
                <c:pt idx="3265">
                  <c:v>15.815</c:v>
                </c:pt>
                <c:pt idx="3266">
                  <c:v>15.819000000000001</c:v>
                </c:pt>
                <c:pt idx="3267">
                  <c:v>15.822999999999999</c:v>
                </c:pt>
                <c:pt idx="3268">
                  <c:v>15.828000000000001</c:v>
                </c:pt>
                <c:pt idx="3269">
                  <c:v>15.831999999999999</c:v>
                </c:pt>
                <c:pt idx="3270">
                  <c:v>15.837000000000002</c:v>
                </c:pt>
                <c:pt idx="3271">
                  <c:v>15.840000000000002</c:v>
                </c:pt>
                <c:pt idx="3272">
                  <c:v>15.845999999999998</c:v>
                </c:pt>
                <c:pt idx="3273">
                  <c:v>15.85</c:v>
                </c:pt>
                <c:pt idx="3274">
                  <c:v>15.854000000000001</c:v>
                </c:pt>
                <c:pt idx="3275">
                  <c:v>15.860000000000001</c:v>
                </c:pt>
                <c:pt idx="3276">
                  <c:v>15.866000000000001</c:v>
                </c:pt>
                <c:pt idx="3277">
                  <c:v>15.871</c:v>
                </c:pt>
                <c:pt idx="3278">
                  <c:v>15.877000000000001</c:v>
                </c:pt>
                <c:pt idx="3279">
                  <c:v>15.882</c:v>
                </c:pt>
                <c:pt idx="3280">
                  <c:v>15.888</c:v>
                </c:pt>
                <c:pt idx="3281">
                  <c:v>15.892999999999999</c:v>
                </c:pt>
                <c:pt idx="3282">
                  <c:v>15.898000000000001</c:v>
                </c:pt>
                <c:pt idx="3283">
                  <c:v>15.901999999999999</c:v>
                </c:pt>
                <c:pt idx="3284">
                  <c:v>15.907999999999999</c:v>
                </c:pt>
                <c:pt idx="3285">
                  <c:v>15.912000000000001</c:v>
                </c:pt>
                <c:pt idx="3286">
                  <c:v>15.917</c:v>
                </c:pt>
                <c:pt idx="3287">
                  <c:v>15.921999999999999</c:v>
                </c:pt>
                <c:pt idx="3288">
                  <c:v>15.927000000000001</c:v>
                </c:pt>
                <c:pt idx="3289">
                  <c:v>15.933000000000002</c:v>
                </c:pt>
                <c:pt idx="3290">
                  <c:v>15.938999999999998</c:v>
                </c:pt>
                <c:pt idx="3291">
                  <c:v>15.943</c:v>
                </c:pt>
                <c:pt idx="3292">
                  <c:v>15.949</c:v>
                </c:pt>
                <c:pt idx="3293">
                  <c:v>15.955</c:v>
                </c:pt>
                <c:pt idx="3294">
                  <c:v>15.961</c:v>
                </c:pt>
                <c:pt idx="3295">
                  <c:v>15.965999999999999</c:v>
                </c:pt>
                <c:pt idx="3296">
                  <c:v>15.970999999999998</c:v>
                </c:pt>
                <c:pt idx="3297">
                  <c:v>15.976999999999999</c:v>
                </c:pt>
                <c:pt idx="3298">
                  <c:v>15.982000000000001</c:v>
                </c:pt>
                <c:pt idx="3299">
                  <c:v>15.988000000000001</c:v>
                </c:pt>
                <c:pt idx="3300">
                  <c:v>15.994000000000002</c:v>
                </c:pt>
                <c:pt idx="3301">
                  <c:v>15.999999999999998</c:v>
                </c:pt>
                <c:pt idx="3302">
                  <c:v>16.005000000000003</c:v>
                </c:pt>
                <c:pt idx="3303">
                  <c:v>16.011000000000003</c:v>
                </c:pt>
                <c:pt idx="3304">
                  <c:v>16.015999999999998</c:v>
                </c:pt>
                <c:pt idx="3305">
                  <c:v>16.021000000000001</c:v>
                </c:pt>
                <c:pt idx="3306">
                  <c:v>16.024000000000001</c:v>
                </c:pt>
                <c:pt idx="3307">
                  <c:v>16.030999999999999</c:v>
                </c:pt>
                <c:pt idx="3308">
                  <c:v>16.036000000000001</c:v>
                </c:pt>
                <c:pt idx="3309">
                  <c:v>16.04</c:v>
                </c:pt>
                <c:pt idx="3310">
                  <c:v>16.043999999999997</c:v>
                </c:pt>
                <c:pt idx="3311">
                  <c:v>16.048000000000002</c:v>
                </c:pt>
                <c:pt idx="3312">
                  <c:v>16.052</c:v>
                </c:pt>
                <c:pt idx="3313">
                  <c:v>16.055999999999997</c:v>
                </c:pt>
                <c:pt idx="3314">
                  <c:v>16.060000000000002</c:v>
                </c:pt>
                <c:pt idx="3315">
                  <c:v>16.066000000000003</c:v>
                </c:pt>
                <c:pt idx="3316">
                  <c:v>16.07</c:v>
                </c:pt>
                <c:pt idx="3317">
                  <c:v>16.075000000000003</c:v>
                </c:pt>
                <c:pt idx="3318">
                  <c:v>16.082000000000001</c:v>
                </c:pt>
                <c:pt idx="3319">
                  <c:v>16.085999999999999</c:v>
                </c:pt>
                <c:pt idx="3320">
                  <c:v>16.090000000000003</c:v>
                </c:pt>
                <c:pt idx="3321">
                  <c:v>16.094000000000001</c:v>
                </c:pt>
                <c:pt idx="3322">
                  <c:v>16.097999999999999</c:v>
                </c:pt>
                <c:pt idx="3323">
                  <c:v>16.101999999999997</c:v>
                </c:pt>
                <c:pt idx="3324">
                  <c:v>16.106000000000002</c:v>
                </c:pt>
                <c:pt idx="3325">
                  <c:v>16.110999999999997</c:v>
                </c:pt>
                <c:pt idx="3326">
                  <c:v>16.115000000000002</c:v>
                </c:pt>
                <c:pt idx="3327">
                  <c:v>16.121000000000002</c:v>
                </c:pt>
                <c:pt idx="3328">
                  <c:v>16.125999999999998</c:v>
                </c:pt>
                <c:pt idx="3329">
                  <c:v>16.131999999999998</c:v>
                </c:pt>
                <c:pt idx="3330">
                  <c:v>16.136000000000003</c:v>
                </c:pt>
                <c:pt idx="3331">
                  <c:v>16.140999999999998</c:v>
                </c:pt>
                <c:pt idx="3332">
                  <c:v>16.149999999999999</c:v>
                </c:pt>
                <c:pt idx="3333">
                  <c:v>16.155999999999999</c:v>
                </c:pt>
                <c:pt idx="3334">
                  <c:v>16.162999999999997</c:v>
                </c:pt>
                <c:pt idx="3335">
                  <c:v>16.167000000000002</c:v>
                </c:pt>
                <c:pt idx="3336">
                  <c:v>16.170999999999999</c:v>
                </c:pt>
                <c:pt idx="3337">
                  <c:v>16.177999999999997</c:v>
                </c:pt>
                <c:pt idx="3338">
                  <c:v>16.182000000000002</c:v>
                </c:pt>
                <c:pt idx="3339">
                  <c:v>16.186</c:v>
                </c:pt>
                <c:pt idx="3340">
                  <c:v>16.195</c:v>
                </c:pt>
                <c:pt idx="3341">
                  <c:v>16.200000000000003</c:v>
                </c:pt>
                <c:pt idx="3342">
                  <c:v>16.204000000000001</c:v>
                </c:pt>
                <c:pt idx="3343">
                  <c:v>16.215000000000003</c:v>
                </c:pt>
                <c:pt idx="3344">
                  <c:v>16.219000000000001</c:v>
                </c:pt>
                <c:pt idx="3345">
                  <c:v>16.225000000000001</c:v>
                </c:pt>
                <c:pt idx="3346">
                  <c:v>16.228999999999999</c:v>
                </c:pt>
                <c:pt idx="3347">
                  <c:v>16.232999999999997</c:v>
                </c:pt>
                <c:pt idx="3348">
                  <c:v>16.237000000000002</c:v>
                </c:pt>
                <c:pt idx="3349">
                  <c:v>16.241</c:v>
                </c:pt>
                <c:pt idx="3350">
                  <c:v>16.244999999999997</c:v>
                </c:pt>
                <c:pt idx="3351">
                  <c:v>16.249000000000002</c:v>
                </c:pt>
                <c:pt idx="3352">
                  <c:v>16.253</c:v>
                </c:pt>
                <c:pt idx="3353">
                  <c:v>16.258000000000003</c:v>
                </c:pt>
                <c:pt idx="3354">
                  <c:v>16.265000000000001</c:v>
                </c:pt>
                <c:pt idx="3355">
                  <c:v>16.270000000000003</c:v>
                </c:pt>
                <c:pt idx="3356">
                  <c:v>16.274999999999999</c:v>
                </c:pt>
                <c:pt idx="3357">
                  <c:v>16.280999999999999</c:v>
                </c:pt>
                <c:pt idx="3358">
                  <c:v>16.286999999999999</c:v>
                </c:pt>
                <c:pt idx="3359">
                  <c:v>16.292000000000002</c:v>
                </c:pt>
                <c:pt idx="3360">
                  <c:v>16.298000000000002</c:v>
                </c:pt>
                <c:pt idx="3361">
                  <c:v>16.305</c:v>
                </c:pt>
                <c:pt idx="3362">
                  <c:v>16.310000000000002</c:v>
                </c:pt>
                <c:pt idx="3363">
                  <c:v>16.316000000000003</c:v>
                </c:pt>
                <c:pt idx="3364">
                  <c:v>16.322000000000003</c:v>
                </c:pt>
                <c:pt idx="3365">
                  <c:v>16.326999999999998</c:v>
                </c:pt>
                <c:pt idx="3366">
                  <c:v>16.331000000000003</c:v>
                </c:pt>
                <c:pt idx="3367">
                  <c:v>16.338000000000001</c:v>
                </c:pt>
                <c:pt idx="3368">
                  <c:v>16.341999999999999</c:v>
                </c:pt>
                <c:pt idx="3369">
                  <c:v>16.347999999999999</c:v>
                </c:pt>
                <c:pt idx="3370">
                  <c:v>16.353999999999999</c:v>
                </c:pt>
                <c:pt idx="3371">
                  <c:v>16.357999999999997</c:v>
                </c:pt>
                <c:pt idx="3372">
                  <c:v>16.362000000000002</c:v>
                </c:pt>
                <c:pt idx="3373">
                  <c:v>16.366999999999997</c:v>
                </c:pt>
                <c:pt idx="3374">
                  <c:v>16.371000000000002</c:v>
                </c:pt>
                <c:pt idx="3375">
                  <c:v>16.375</c:v>
                </c:pt>
                <c:pt idx="3376">
                  <c:v>16.378999999999998</c:v>
                </c:pt>
                <c:pt idx="3377">
                  <c:v>16.383000000000003</c:v>
                </c:pt>
                <c:pt idx="3378">
                  <c:v>16.387</c:v>
                </c:pt>
                <c:pt idx="3379">
                  <c:v>16.390999999999998</c:v>
                </c:pt>
                <c:pt idx="3380">
                  <c:v>16.396000000000001</c:v>
                </c:pt>
                <c:pt idx="3381">
                  <c:v>16.402000000000001</c:v>
                </c:pt>
                <c:pt idx="3382">
                  <c:v>16.405999999999999</c:v>
                </c:pt>
                <c:pt idx="3383">
                  <c:v>16.409999999999997</c:v>
                </c:pt>
                <c:pt idx="3384">
                  <c:v>16.414999999999999</c:v>
                </c:pt>
                <c:pt idx="3385">
                  <c:v>16.423000000000002</c:v>
                </c:pt>
                <c:pt idx="3386">
                  <c:v>16.429000000000002</c:v>
                </c:pt>
                <c:pt idx="3387">
                  <c:v>16.435000000000002</c:v>
                </c:pt>
                <c:pt idx="3388">
                  <c:v>16.441000000000003</c:v>
                </c:pt>
                <c:pt idx="3389">
                  <c:v>16.445</c:v>
                </c:pt>
                <c:pt idx="3390">
                  <c:v>16.451000000000001</c:v>
                </c:pt>
                <c:pt idx="3391">
                  <c:v>16.454999999999998</c:v>
                </c:pt>
                <c:pt idx="3392">
                  <c:v>16.459000000000003</c:v>
                </c:pt>
                <c:pt idx="3393">
                  <c:v>16.463999999999999</c:v>
                </c:pt>
                <c:pt idx="3394">
                  <c:v>16.466999999999999</c:v>
                </c:pt>
                <c:pt idx="3395">
                  <c:v>16.470999999999997</c:v>
                </c:pt>
                <c:pt idx="3396">
                  <c:v>16.475000000000001</c:v>
                </c:pt>
                <c:pt idx="3397">
                  <c:v>16.478999999999999</c:v>
                </c:pt>
                <c:pt idx="3398">
                  <c:v>16.482999999999997</c:v>
                </c:pt>
                <c:pt idx="3399">
                  <c:v>16.488</c:v>
                </c:pt>
                <c:pt idx="3400">
                  <c:v>16.491999999999997</c:v>
                </c:pt>
                <c:pt idx="3401">
                  <c:v>16.496000000000002</c:v>
                </c:pt>
                <c:pt idx="3402">
                  <c:v>16.500999999999998</c:v>
                </c:pt>
                <c:pt idx="3403">
                  <c:v>16.505000000000003</c:v>
                </c:pt>
                <c:pt idx="3404">
                  <c:v>16.509</c:v>
                </c:pt>
                <c:pt idx="3405">
                  <c:v>16.512999999999998</c:v>
                </c:pt>
                <c:pt idx="3406">
                  <c:v>16.517000000000003</c:v>
                </c:pt>
                <c:pt idx="3407">
                  <c:v>16.521000000000001</c:v>
                </c:pt>
                <c:pt idx="3408">
                  <c:v>16.524999999999999</c:v>
                </c:pt>
                <c:pt idx="3409">
                  <c:v>16.529000000000003</c:v>
                </c:pt>
                <c:pt idx="3410">
                  <c:v>16.533000000000001</c:v>
                </c:pt>
                <c:pt idx="3411">
                  <c:v>16.536999999999999</c:v>
                </c:pt>
                <c:pt idx="3412">
                  <c:v>16.540999999999997</c:v>
                </c:pt>
                <c:pt idx="3413">
                  <c:v>16.545999999999999</c:v>
                </c:pt>
                <c:pt idx="3414">
                  <c:v>16.549999999999997</c:v>
                </c:pt>
                <c:pt idx="3415">
                  <c:v>16.555</c:v>
                </c:pt>
                <c:pt idx="3416">
                  <c:v>16.558999999999997</c:v>
                </c:pt>
                <c:pt idx="3417">
                  <c:v>16.563000000000002</c:v>
                </c:pt>
                <c:pt idx="3418">
                  <c:v>16.567</c:v>
                </c:pt>
                <c:pt idx="3419">
                  <c:v>16.570999999999998</c:v>
                </c:pt>
                <c:pt idx="3420">
                  <c:v>16.575000000000003</c:v>
                </c:pt>
                <c:pt idx="3421">
                  <c:v>16.579999999999998</c:v>
                </c:pt>
                <c:pt idx="3422">
                  <c:v>16.584000000000003</c:v>
                </c:pt>
                <c:pt idx="3423">
                  <c:v>16.588000000000001</c:v>
                </c:pt>
                <c:pt idx="3424">
                  <c:v>16.594999999999999</c:v>
                </c:pt>
                <c:pt idx="3425">
                  <c:v>16.600000000000001</c:v>
                </c:pt>
                <c:pt idx="3426">
                  <c:v>16.604999999999997</c:v>
                </c:pt>
                <c:pt idx="3427">
                  <c:v>16.609000000000002</c:v>
                </c:pt>
                <c:pt idx="3428">
                  <c:v>16.613999999999997</c:v>
                </c:pt>
                <c:pt idx="3429">
                  <c:v>16.618000000000002</c:v>
                </c:pt>
                <c:pt idx="3430">
                  <c:v>16.622</c:v>
                </c:pt>
                <c:pt idx="3431">
                  <c:v>16.625999999999998</c:v>
                </c:pt>
                <c:pt idx="3432">
                  <c:v>16.630000000000003</c:v>
                </c:pt>
                <c:pt idx="3433">
                  <c:v>16.634</c:v>
                </c:pt>
                <c:pt idx="3434">
                  <c:v>16.637999999999998</c:v>
                </c:pt>
                <c:pt idx="3435">
                  <c:v>16.649999999999999</c:v>
                </c:pt>
                <c:pt idx="3436">
                  <c:v>16.654000000000003</c:v>
                </c:pt>
                <c:pt idx="3437">
                  <c:v>16.658000000000001</c:v>
                </c:pt>
                <c:pt idx="3438">
                  <c:v>16.662999999999997</c:v>
                </c:pt>
                <c:pt idx="3439">
                  <c:v>16.667000000000002</c:v>
                </c:pt>
                <c:pt idx="3440">
                  <c:v>16.670999999999999</c:v>
                </c:pt>
                <c:pt idx="3441">
                  <c:v>16.674999999999997</c:v>
                </c:pt>
                <c:pt idx="3442">
                  <c:v>16.679000000000002</c:v>
                </c:pt>
                <c:pt idx="3443">
                  <c:v>16.683</c:v>
                </c:pt>
                <c:pt idx="3444">
                  <c:v>16.686999999999998</c:v>
                </c:pt>
                <c:pt idx="3445">
                  <c:v>16.691000000000003</c:v>
                </c:pt>
                <c:pt idx="3446">
                  <c:v>16.695</c:v>
                </c:pt>
                <c:pt idx="3447">
                  <c:v>16.698999999999998</c:v>
                </c:pt>
                <c:pt idx="3448">
                  <c:v>16.703000000000003</c:v>
                </c:pt>
                <c:pt idx="3449">
                  <c:v>16.707000000000001</c:v>
                </c:pt>
                <c:pt idx="3450">
                  <c:v>16.712000000000003</c:v>
                </c:pt>
                <c:pt idx="3451">
                  <c:v>16.716999999999999</c:v>
                </c:pt>
                <c:pt idx="3452">
                  <c:v>16.720999999999997</c:v>
                </c:pt>
                <c:pt idx="3453">
                  <c:v>16.726999999999997</c:v>
                </c:pt>
                <c:pt idx="3454">
                  <c:v>16.731000000000002</c:v>
                </c:pt>
                <c:pt idx="3455">
                  <c:v>16.734999999999999</c:v>
                </c:pt>
                <c:pt idx="3456">
                  <c:v>16.738999999999997</c:v>
                </c:pt>
                <c:pt idx="3457">
                  <c:v>16.744</c:v>
                </c:pt>
                <c:pt idx="3458">
                  <c:v>16.75</c:v>
                </c:pt>
                <c:pt idx="3459">
                  <c:v>16.755000000000003</c:v>
                </c:pt>
                <c:pt idx="3460">
                  <c:v>16.761000000000003</c:v>
                </c:pt>
                <c:pt idx="3461">
                  <c:v>16.765999999999998</c:v>
                </c:pt>
                <c:pt idx="3462">
                  <c:v>16.771999999999998</c:v>
                </c:pt>
                <c:pt idx="3463">
                  <c:v>16.777999999999999</c:v>
                </c:pt>
                <c:pt idx="3464">
                  <c:v>16.783000000000001</c:v>
                </c:pt>
                <c:pt idx="3465">
                  <c:v>16.789000000000001</c:v>
                </c:pt>
                <c:pt idx="3466">
                  <c:v>16.795000000000002</c:v>
                </c:pt>
                <c:pt idx="3467">
                  <c:v>16.799999999999997</c:v>
                </c:pt>
                <c:pt idx="3468">
                  <c:v>16.805999999999997</c:v>
                </c:pt>
                <c:pt idx="3469">
                  <c:v>16.811</c:v>
                </c:pt>
                <c:pt idx="3470">
                  <c:v>16.816000000000003</c:v>
                </c:pt>
                <c:pt idx="3471">
                  <c:v>16.822000000000003</c:v>
                </c:pt>
                <c:pt idx="3472">
                  <c:v>16.826000000000001</c:v>
                </c:pt>
                <c:pt idx="3473">
                  <c:v>16.832000000000001</c:v>
                </c:pt>
                <c:pt idx="3474">
                  <c:v>16.840000000000003</c:v>
                </c:pt>
                <c:pt idx="3475">
                  <c:v>16.844999999999999</c:v>
                </c:pt>
                <c:pt idx="3476">
                  <c:v>16.850000000000001</c:v>
                </c:pt>
                <c:pt idx="3477">
                  <c:v>16.856999999999999</c:v>
                </c:pt>
                <c:pt idx="3478">
                  <c:v>16.860999999999997</c:v>
                </c:pt>
                <c:pt idx="3479">
                  <c:v>16.865000000000002</c:v>
                </c:pt>
                <c:pt idx="3480">
                  <c:v>16.869</c:v>
                </c:pt>
                <c:pt idx="3481">
                  <c:v>16.874000000000002</c:v>
                </c:pt>
                <c:pt idx="3482">
                  <c:v>16.878</c:v>
                </c:pt>
                <c:pt idx="3483">
                  <c:v>16.884</c:v>
                </c:pt>
                <c:pt idx="3484">
                  <c:v>16.889000000000003</c:v>
                </c:pt>
                <c:pt idx="3485">
                  <c:v>16.895000000000003</c:v>
                </c:pt>
                <c:pt idx="3486">
                  <c:v>16.899000000000001</c:v>
                </c:pt>
                <c:pt idx="3487">
                  <c:v>16.905000000000001</c:v>
                </c:pt>
                <c:pt idx="3488">
                  <c:v>16.909999999999997</c:v>
                </c:pt>
                <c:pt idx="3489">
                  <c:v>16.915999999999997</c:v>
                </c:pt>
                <c:pt idx="3490">
                  <c:v>16.920999999999999</c:v>
                </c:pt>
                <c:pt idx="3491">
                  <c:v>16.924999999999997</c:v>
                </c:pt>
                <c:pt idx="3492">
                  <c:v>16.929000000000002</c:v>
                </c:pt>
                <c:pt idx="3493">
                  <c:v>16.933999999999997</c:v>
                </c:pt>
                <c:pt idx="3494">
                  <c:v>16.939</c:v>
                </c:pt>
                <c:pt idx="3495">
                  <c:v>16.944000000000003</c:v>
                </c:pt>
                <c:pt idx="3496">
                  <c:v>16.950000000000003</c:v>
                </c:pt>
                <c:pt idx="3497">
                  <c:v>16.956000000000003</c:v>
                </c:pt>
                <c:pt idx="3498">
                  <c:v>16.960999999999999</c:v>
                </c:pt>
                <c:pt idx="3499">
                  <c:v>16.966999999999999</c:v>
                </c:pt>
                <c:pt idx="3500">
                  <c:v>16.972000000000001</c:v>
                </c:pt>
                <c:pt idx="3501">
                  <c:v>16.978000000000002</c:v>
                </c:pt>
                <c:pt idx="3502">
                  <c:v>16.984000000000002</c:v>
                </c:pt>
                <c:pt idx="3503">
                  <c:v>16.988</c:v>
                </c:pt>
                <c:pt idx="3504">
                  <c:v>16.991999999999997</c:v>
                </c:pt>
                <c:pt idx="3505">
                  <c:v>16.997</c:v>
                </c:pt>
                <c:pt idx="3506">
                  <c:v>17.003</c:v>
                </c:pt>
                <c:pt idx="3507">
                  <c:v>17.006999999999998</c:v>
                </c:pt>
                <c:pt idx="3508">
                  <c:v>17.011000000000003</c:v>
                </c:pt>
                <c:pt idx="3509">
                  <c:v>17.017000000000003</c:v>
                </c:pt>
                <c:pt idx="3510">
                  <c:v>17.021999999999998</c:v>
                </c:pt>
                <c:pt idx="3511">
                  <c:v>17.026000000000003</c:v>
                </c:pt>
                <c:pt idx="3512">
                  <c:v>17.030999999999999</c:v>
                </c:pt>
                <c:pt idx="3513">
                  <c:v>17.034999999999997</c:v>
                </c:pt>
                <c:pt idx="3514">
                  <c:v>17.039000000000001</c:v>
                </c:pt>
                <c:pt idx="3515">
                  <c:v>17.042999999999999</c:v>
                </c:pt>
                <c:pt idx="3516">
                  <c:v>17.048999999999999</c:v>
                </c:pt>
                <c:pt idx="3517">
                  <c:v>17.054000000000002</c:v>
                </c:pt>
                <c:pt idx="3518">
                  <c:v>17.058</c:v>
                </c:pt>
                <c:pt idx="3519">
                  <c:v>17.061999999999998</c:v>
                </c:pt>
                <c:pt idx="3520">
                  <c:v>17.066000000000003</c:v>
                </c:pt>
                <c:pt idx="3521">
                  <c:v>17.07</c:v>
                </c:pt>
                <c:pt idx="3522">
                  <c:v>17.073999999999998</c:v>
                </c:pt>
                <c:pt idx="3523">
                  <c:v>17.078000000000003</c:v>
                </c:pt>
                <c:pt idx="3524">
                  <c:v>17.082000000000001</c:v>
                </c:pt>
                <c:pt idx="3525">
                  <c:v>17.085999999999999</c:v>
                </c:pt>
                <c:pt idx="3526">
                  <c:v>17.090000000000003</c:v>
                </c:pt>
                <c:pt idx="3527">
                  <c:v>17.094999999999999</c:v>
                </c:pt>
                <c:pt idx="3528">
                  <c:v>17.098999999999997</c:v>
                </c:pt>
                <c:pt idx="3529">
                  <c:v>17.104999999999997</c:v>
                </c:pt>
                <c:pt idx="3530">
                  <c:v>17.110999999999997</c:v>
                </c:pt>
                <c:pt idx="3531">
                  <c:v>17.115000000000002</c:v>
                </c:pt>
                <c:pt idx="3532">
                  <c:v>17.119</c:v>
                </c:pt>
                <c:pt idx="3533">
                  <c:v>17.125</c:v>
                </c:pt>
                <c:pt idx="3534">
                  <c:v>17.128999999999998</c:v>
                </c:pt>
                <c:pt idx="3535">
                  <c:v>17.134</c:v>
                </c:pt>
                <c:pt idx="3536">
                  <c:v>17.137999999999998</c:v>
                </c:pt>
                <c:pt idx="3537">
                  <c:v>17.143000000000001</c:v>
                </c:pt>
                <c:pt idx="3538">
                  <c:v>17.149000000000001</c:v>
                </c:pt>
                <c:pt idx="3539">
                  <c:v>17.155000000000001</c:v>
                </c:pt>
                <c:pt idx="3540">
                  <c:v>17.159999999999997</c:v>
                </c:pt>
                <c:pt idx="3541">
                  <c:v>17.164999999999999</c:v>
                </c:pt>
                <c:pt idx="3542">
                  <c:v>17.170000000000002</c:v>
                </c:pt>
                <c:pt idx="3543">
                  <c:v>17.176000000000002</c:v>
                </c:pt>
                <c:pt idx="3544">
                  <c:v>17.182000000000002</c:v>
                </c:pt>
                <c:pt idx="3545">
                  <c:v>17.186999999999998</c:v>
                </c:pt>
                <c:pt idx="3546">
                  <c:v>17.192999999999998</c:v>
                </c:pt>
                <c:pt idx="3547">
                  <c:v>17.198999999999998</c:v>
                </c:pt>
                <c:pt idx="3548">
                  <c:v>17.204000000000001</c:v>
                </c:pt>
                <c:pt idx="3549">
                  <c:v>17.21</c:v>
                </c:pt>
                <c:pt idx="3550">
                  <c:v>17.213999999999999</c:v>
                </c:pt>
                <c:pt idx="3551">
                  <c:v>17.217999999999996</c:v>
                </c:pt>
                <c:pt idx="3552">
                  <c:v>17.222999999999999</c:v>
                </c:pt>
                <c:pt idx="3553">
                  <c:v>17.226999999999997</c:v>
                </c:pt>
                <c:pt idx="3554">
                  <c:v>17.231000000000002</c:v>
                </c:pt>
                <c:pt idx="3555">
                  <c:v>17.234999999999999</c:v>
                </c:pt>
                <c:pt idx="3556">
                  <c:v>17.240000000000002</c:v>
                </c:pt>
                <c:pt idx="3557">
                  <c:v>17.244</c:v>
                </c:pt>
                <c:pt idx="3558">
                  <c:v>17.247999999999998</c:v>
                </c:pt>
                <c:pt idx="3559">
                  <c:v>17.252000000000002</c:v>
                </c:pt>
                <c:pt idx="3560">
                  <c:v>17.256</c:v>
                </c:pt>
                <c:pt idx="3561">
                  <c:v>17.259999999999998</c:v>
                </c:pt>
                <c:pt idx="3562">
                  <c:v>17.264000000000003</c:v>
                </c:pt>
                <c:pt idx="3563">
                  <c:v>17.268000000000001</c:v>
                </c:pt>
                <c:pt idx="3564">
                  <c:v>17.271999999999998</c:v>
                </c:pt>
                <c:pt idx="3565">
                  <c:v>17.276000000000003</c:v>
                </c:pt>
                <c:pt idx="3566">
                  <c:v>17.28</c:v>
                </c:pt>
                <c:pt idx="3567">
                  <c:v>17.284999999999997</c:v>
                </c:pt>
                <c:pt idx="3568">
                  <c:v>17.292000000000002</c:v>
                </c:pt>
                <c:pt idx="3569">
                  <c:v>17.295999999999999</c:v>
                </c:pt>
                <c:pt idx="3570">
                  <c:v>17.299999999999997</c:v>
                </c:pt>
                <c:pt idx="3571">
                  <c:v>17.305</c:v>
                </c:pt>
                <c:pt idx="3572">
                  <c:v>17.308999999999997</c:v>
                </c:pt>
                <c:pt idx="3573">
                  <c:v>17.313000000000002</c:v>
                </c:pt>
                <c:pt idx="3574">
                  <c:v>17.319000000000003</c:v>
                </c:pt>
                <c:pt idx="3575">
                  <c:v>17.325000000000003</c:v>
                </c:pt>
                <c:pt idx="3576">
                  <c:v>17.331000000000003</c:v>
                </c:pt>
                <c:pt idx="3577">
                  <c:v>17.337000000000003</c:v>
                </c:pt>
                <c:pt idx="3578">
                  <c:v>17.342999999999996</c:v>
                </c:pt>
                <c:pt idx="3579">
                  <c:v>17.347999999999999</c:v>
                </c:pt>
                <c:pt idx="3580">
                  <c:v>17.354999999999997</c:v>
                </c:pt>
                <c:pt idx="3581">
                  <c:v>17.36</c:v>
                </c:pt>
                <c:pt idx="3582">
                  <c:v>17.366</c:v>
                </c:pt>
                <c:pt idx="3583">
                  <c:v>17.371000000000002</c:v>
                </c:pt>
                <c:pt idx="3584">
                  <c:v>17.377000000000002</c:v>
                </c:pt>
                <c:pt idx="3585">
                  <c:v>17.384999999999998</c:v>
                </c:pt>
                <c:pt idx="3586">
                  <c:v>17.389000000000003</c:v>
                </c:pt>
                <c:pt idx="3587">
                  <c:v>17.393000000000001</c:v>
                </c:pt>
                <c:pt idx="3588">
                  <c:v>17.396999999999998</c:v>
                </c:pt>
                <c:pt idx="3589">
                  <c:v>17.402999999999999</c:v>
                </c:pt>
                <c:pt idx="3590">
                  <c:v>17.408000000000001</c:v>
                </c:pt>
                <c:pt idx="3591">
                  <c:v>17.415999999999997</c:v>
                </c:pt>
                <c:pt idx="3592">
                  <c:v>17.420000000000002</c:v>
                </c:pt>
                <c:pt idx="3593">
                  <c:v>17.424999999999997</c:v>
                </c:pt>
                <c:pt idx="3594">
                  <c:v>17.427999999999997</c:v>
                </c:pt>
                <c:pt idx="3595">
                  <c:v>17.433999999999997</c:v>
                </c:pt>
                <c:pt idx="3596">
                  <c:v>17.438000000000002</c:v>
                </c:pt>
                <c:pt idx="3597">
                  <c:v>17.442</c:v>
                </c:pt>
                <c:pt idx="3598">
                  <c:v>17.448</c:v>
                </c:pt>
                <c:pt idx="3599">
                  <c:v>17.451999999999998</c:v>
                </c:pt>
                <c:pt idx="3600">
                  <c:v>17.456000000000003</c:v>
                </c:pt>
                <c:pt idx="3601">
                  <c:v>17.46</c:v>
                </c:pt>
                <c:pt idx="3602">
                  <c:v>17.463999999999999</c:v>
                </c:pt>
                <c:pt idx="3603">
                  <c:v>17.467999999999996</c:v>
                </c:pt>
                <c:pt idx="3604">
                  <c:v>17.472000000000001</c:v>
                </c:pt>
                <c:pt idx="3605">
                  <c:v>17.476999999999997</c:v>
                </c:pt>
                <c:pt idx="3606">
                  <c:v>17.481999999999999</c:v>
                </c:pt>
                <c:pt idx="3607">
                  <c:v>17.485999999999997</c:v>
                </c:pt>
                <c:pt idx="3608">
                  <c:v>17.490000000000002</c:v>
                </c:pt>
                <c:pt idx="3609">
                  <c:v>17.494</c:v>
                </c:pt>
                <c:pt idx="3610">
                  <c:v>17.497999999999998</c:v>
                </c:pt>
                <c:pt idx="3611">
                  <c:v>17.505000000000003</c:v>
                </c:pt>
                <c:pt idx="3612">
                  <c:v>17.509999999999998</c:v>
                </c:pt>
                <c:pt idx="3613">
                  <c:v>17.515999999999998</c:v>
                </c:pt>
                <c:pt idx="3614">
                  <c:v>17.521000000000001</c:v>
                </c:pt>
                <c:pt idx="3615">
                  <c:v>17.527000000000001</c:v>
                </c:pt>
                <c:pt idx="3616">
                  <c:v>17.531999999999996</c:v>
                </c:pt>
                <c:pt idx="3617">
                  <c:v>17.537999999999997</c:v>
                </c:pt>
                <c:pt idx="3618">
                  <c:v>17.543999999999997</c:v>
                </c:pt>
                <c:pt idx="3619">
                  <c:v>17.548000000000002</c:v>
                </c:pt>
                <c:pt idx="3620">
                  <c:v>17.552999999999997</c:v>
                </c:pt>
                <c:pt idx="3621">
                  <c:v>17.560000000000002</c:v>
                </c:pt>
                <c:pt idx="3622">
                  <c:v>17.564999999999998</c:v>
                </c:pt>
                <c:pt idx="3623">
                  <c:v>17.569000000000003</c:v>
                </c:pt>
                <c:pt idx="3624">
                  <c:v>17.573</c:v>
                </c:pt>
                <c:pt idx="3625">
                  <c:v>17.576999999999998</c:v>
                </c:pt>
                <c:pt idx="3626">
                  <c:v>17.581000000000003</c:v>
                </c:pt>
                <c:pt idx="3627">
                  <c:v>17.585000000000001</c:v>
                </c:pt>
                <c:pt idx="3628">
                  <c:v>17.588999999999999</c:v>
                </c:pt>
                <c:pt idx="3629">
                  <c:v>17.594999999999999</c:v>
                </c:pt>
                <c:pt idx="3630">
                  <c:v>17.600000000000001</c:v>
                </c:pt>
                <c:pt idx="3631">
                  <c:v>17.606999999999999</c:v>
                </c:pt>
                <c:pt idx="3632">
                  <c:v>17.612000000000002</c:v>
                </c:pt>
                <c:pt idx="3633">
                  <c:v>17.616999999999997</c:v>
                </c:pt>
                <c:pt idx="3634">
                  <c:v>17.625</c:v>
                </c:pt>
                <c:pt idx="3635">
                  <c:v>17.628999999999998</c:v>
                </c:pt>
                <c:pt idx="3636">
                  <c:v>17.633000000000003</c:v>
                </c:pt>
                <c:pt idx="3637">
                  <c:v>17.637</c:v>
                </c:pt>
                <c:pt idx="3638">
                  <c:v>17.643000000000001</c:v>
                </c:pt>
                <c:pt idx="3639">
                  <c:v>17.649000000000001</c:v>
                </c:pt>
                <c:pt idx="3640">
                  <c:v>17.654000000000003</c:v>
                </c:pt>
                <c:pt idx="3641">
                  <c:v>17.659999999999997</c:v>
                </c:pt>
                <c:pt idx="3642">
                  <c:v>17.665999999999997</c:v>
                </c:pt>
                <c:pt idx="3643">
                  <c:v>17.670000000000002</c:v>
                </c:pt>
                <c:pt idx="3644">
                  <c:v>17.674999999999997</c:v>
                </c:pt>
                <c:pt idx="3645">
                  <c:v>17.679000000000002</c:v>
                </c:pt>
                <c:pt idx="3646">
                  <c:v>17.683</c:v>
                </c:pt>
                <c:pt idx="3647">
                  <c:v>17.689</c:v>
                </c:pt>
                <c:pt idx="3648">
                  <c:v>17.694000000000003</c:v>
                </c:pt>
                <c:pt idx="3649">
                  <c:v>17.700000000000003</c:v>
                </c:pt>
                <c:pt idx="3650">
                  <c:v>17.704999999999998</c:v>
                </c:pt>
                <c:pt idx="3651">
                  <c:v>17.710999999999999</c:v>
                </c:pt>
                <c:pt idx="3652">
                  <c:v>17.716999999999999</c:v>
                </c:pt>
                <c:pt idx="3653">
                  <c:v>17.723999999999997</c:v>
                </c:pt>
                <c:pt idx="3654">
                  <c:v>17.729999999999997</c:v>
                </c:pt>
                <c:pt idx="3655">
                  <c:v>17.734999999999999</c:v>
                </c:pt>
                <c:pt idx="3656">
                  <c:v>17.741</c:v>
                </c:pt>
                <c:pt idx="3657">
                  <c:v>17.744999999999997</c:v>
                </c:pt>
                <c:pt idx="3658">
                  <c:v>17.749000000000002</c:v>
                </c:pt>
                <c:pt idx="3659">
                  <c:v>17.756</c:v>
                </c:pt>
                <c:pt idx="3660">
                  <c:v>17.759999999999998</c:v>
                </c:pt>
                <c:pt idx="3661">
                  <c:v>17.764000000000003</c:v>
                </c:pt>
                <c:pt idx="3662">
                  <c:v>17.768000000000001</c:v>
                </c:pt>
                <c:pt idx="3663">
                  <c:v>17.771999999999998</c:v>
                </c:pt>
                <c:pt idx="3664">
                  <c:v>17.777999999999999</c:v>
                </c:pt>
                <c:pt idx="3665">
                  <c:v>17.784999999999997</c:v>
                </c:pt>
                <c:pt idx="3666">
                  <c:v>17.79</c:v>
                </c:pt>
                <c:pt idx="3667">
                  <c:v>17.795000000000002</c:v>
                </c:pt>
                <c:pt idx="3668">
                  <c:v>17.801000000000002</c:v>
                </c:pt>
                <c:pt idx="3669">
                  <c:v>17.805999999999997</c:v>
                </c:pt>
                <c:pt idx="3670">
                  <c:v>17.811</c:v>
                </c:pt>
                <c:pt idx="3671">
                  <c:v>17.823999999999998</c:v>
                </c:pt>
                <c:pt idx="3672">
                  <c:v>17.828000000000003</c:v>
                </c:pt>
                <c:pt idx="3673">
                  <c:v>17.832999999999998</c:v>
                </c:pt>
                <c:pt idx="3674">
                  <c:v>17.837000000000003</c:v>
                </c:pt>
                <c:pt idx="3675">
                  <c:v>17.842999999999996</c:v>
                </c:pt>
                <c:pt idx="3676">
                  <c:v>17.847999999999999</c:v>
                </c:pt>
                <c:pt idx="3677">
                  <c:v>17.853000000000002</c:v>
                </c:pt>
                <c:pt idx="3678">
                  <c:v>17.859000000000002</c:v>
                </c:pt>
                <c:pt idx="3679">
                  <c:v>17.865000000000002</c:v>
                </c:pt>
                <c:pt idx="3680">
                  <c:v>17.869999999999997</c:v>
                </c:pt>
                <c:pt idx="3681">
                  <c:v>17.875</c:v>
                </c:pt>
                <c:pt idx="3682">
                  <c:v>17.880000000000003</c:v>
                </c:pt>
                <c:pt idx="3683">
                  <c:v>17.884999999999998</c:v>
                </c:pt>
                <c:pt idx="3684">
                  <c:v>17.89</c:v>
                </c:pt>
                <c:pt idx="3685">
                  <c:v>17.895000000000003</c:v>
                </c:pt>
                <c:pt idx="3686">
                  <c:v>17.902999999999999</c:v>
                </c:pt>
                <c:pt idx="3687">
                  <c:v>17.906999999999996</c:v>
                </c:pt>
                <c:pt idx="3688">
                  <c:v>17.912999999999997</c:v>
                </c:pt>
                <c:pt idx="3689">
                  <c:v>17.917999999999999</c:v>
                </c:pt>
                <c:pt idx="3690">
                  <c:v>17.923999999999999</c:v>
                </c:pt>
                <c:pt idx="3691">
                  <c:v>17.929000000000002</c:v>
                </c:pt>
                <c:pt idx="3692">
                  <c:v>17.935000000000002</c:v>
                </c:pt>
                <c:pt idx="3693">
                  <c:v>17.939</c:v>
                </c:pt>
                <c:pt idx="3694">
                  <c:v>17.944000000000003</c:v>
                </c:pt>
                <c:pt idx="3695">
                  <c:v>17.950000000000003</c:v>
                </c:pt>
                <c:pt idx="3696">
                  <c:v>17.954000000000001</c:v>
                </c:pt>
                <c:pt idx="3697">
                  <c:v>17.959000000000003</c:v>
                </c:pt>
                <c:pt idx="3698">
                  <c:v>17.963999999999999</c:v>
                </c:pt>
                <c:pt idx="3699">
                  <c:v>17.967999999999996</c:v>
                </c:pt>
                <c:pt idx="3700">
                  <c:v>17.972000000000001</c:v>
                </c:pt>
                <c:pt idx="3701">
                  <c:v>17.975999999999999</c:v>
                </c:pt>
                <c:pt idx="3702">
                  <c:v>17.979999999999997</c:v>
                </c:pt>
                <c:pt idx="3703">
                  <c:v>17.984000000000002</c:v>
                </c:pt>
                <c:pt idx="3704">
                  <c:v>17.988</c:v>
                </c:pt>
                <c:pt idx="3705">
                  <c:v>17.991999999999997</c:v>
                </c:pt>
                <c:pt idx="3706">
                  <c:v>17.997999999999998</c:v>
                </c:pt>
                <c:pt idx="3707">
                  <c:v>18.003999999999998</c:v>
                </c:pt>
                <c:pt idx="3708">
                  <c:v>18.008000000000003</c:v>
                </c:pt>
                <c:pt idx="3709">
                  <c:v>18.012</c:v>
                </c:pt>
                <c:pt idx="3710">
                  <c:v>18.017000000000003</c:v>
                </c:pt>
                <c:pt idx="3711">
                  <c:v>18.021000000000001</c:v>
                </c:pt>
                <c:pt idx="3712">
                  <c:v>18.024999999999999</c:v>
                </c:pt>
                <c:pt idx="3713">
                  <c:v>18.029000000000003</c:v>
                </c:pt>
                <c:pt idx="3714">
                  <c:v>18.033000000000001</c:v>
                </c:pt>
                <c:pt idx="3715">
                  <c:v>18.036999999999999</c:v>
                </c:pt>
                <c:pt idx="3716">
                  <c:v>18.043999999999997</c:v>
                </c:pt>
                <c:pt idx="3717">
                  <c:v>18.049999999999997</c:v>
                </c:pt>
                <c:pt idx="3718">
                  <c:v>18.055</c:v>
                </c:pt>
                <c:pt idx="3719">
                  <c:v>18.061</c:v>
                </c:pt>
                <c:pt idx="3720">
                  <c:v>18.066000000000003</c:v>
                </c:pt>
                <c:pt idx="3721">
                  <c:v>18.070999999999998</c:v>
                </c:pt>
                <c:pt idx="3722">
                  <c:v>18.076999999999998</c:v>
                </c:pt>
                <c:pt idx="3723">
                  <c:v>18.082000000000001</c:v>
                </c:pt>
                <c:pt idx="3724">
                  <c:v>18.088000000000001</c:v>
                </c:pt>
                <c:pt idx="3725">
                  <c:v>18.094000000000001</c:v>
                </c:pt>
                <c:pt idx="3726">
                  <c:v>18.098999999999997</c:v>
                </c:pt>
                <c:pt idx="3727">
                  <c:v>18.104999999999997</c:v>
                </c:pt>
                <c:pt idx="3728">
                  <c:v>18.11</c:v>
                </c:pt>
                <c:pt idx="3729">
                  <c:v>18.115000000000002</c:v>
                </c:pt>
                <c:pt idx="3730">
                  <c:v>18.119999999999997</c:v>
                </c:pt>
                <c:pt idx="3731">
                  <c:v>18.127000000000002</c:v>
                </c:pt>
                <c:pt idx="3732">
                  <c:v>18.131999999999998</c:v>
                </c:pt>
                <c:pt idx="3733">
                  <c:v>18.137999999999998</c:v>
                </c:pt>
                <c:pt idx="3734">
                  <c:v>18.145000000000003</c:v>
                </c:pt>
                <c:pt idx="3735">
                  <c:v>18.149999999999999</c:v>
                </c:pt>
                <c:pt idx="3736">
                  <c:v>18.155000000000001</c:v>
                </c:pt>
                <c:pt idx="3737">
                  <c:v>18.158999999999999</c:v>
                </c:pt>
                <c:pt idx="3738">
                  <c:v>18.162999999999997</c:v>
                </c:pt>
                <c:pt idx="3739">
                  <c:v>18.167999999999999</c:v>
                </c:pt>
                <c:pt idx="3740">
                  <c:v>18.171999999999997</c:v>
                </c:pt>
                <c:pt idx="3741">
                  <c:v>18.177</c:v>
                </c:pt>
                <c:pt idx="3742">
                  <c:v>18.180999999999997</c:v>
                </c:pt>
                <c:pt idx="3743">
                  <c:v>18.186</c:v>
                </c:pt>
                <c:pt idx="3744">
                  <c:v>18.189999999999998</c:v>
                </c:pt>
                <c:pt idx="3745">
                  <c:v>18.197000000000003</c:v>
                </c:pt>
                <c:pt idx="3746">
                  <c:v>18.201000000000001</c:v>
                </c:pt>
                <c:pt idx="3747">
                  <c:v>18.204999999999998</c:v>
                </c:pt>
                <c:pt idx="3748">
                  <c:v>18.209000000000003</c:v>
                </c:pt>
                <c:pt idx="3749">
                  <c:v>18.215000000000003</c:v>
                </c:pt>
                <c:pt idx="3750">
                  <c:v>18.219000000000001</c:v>
                </c:pt>
                <c:pt idx="3751">
                  <c:v>18.225000000000001</c:v>
                </c:pt>
                <c:pt idx="3752">
                  <c:v>18.229999999999997</c:v>
                </c:pt>
                <c:pt idx="3753">
                  <c:v>18.234999999999999</c:v>
                </c:pt>
                <c:pt idx="3754">
                  <c:v>18.240000000000002</c:v>
                </c:pt>
                <c:pt idx="3755">
                  <c:v>18.246000000000002</c:v>
                </c:pt>
                <c:pt idx="3756">
                  <c:v>18.250999999999998</c:v>
                </c:pt>
                <c:pt idx="3757">
                  <c:v>18.256999999999998</c:v>
                </c:pt>
                <c:pt idx="3758">
                  <c:v>18.262</c:v>
                </c:pt>
                <c:pt idx="3759">
                  <c:v>18.268000000000001</c:v>
                </c:pt>
                <c:pt idx="3760">
                  <c:v>18.274000000000001</c:v>
                </c:pt>
                <c:pt idx="3761">
                  <c:v>18.279000000000003</c:v>
                </c:pt>
                <c:pt idx="3762">
                  <c:v>18.284999999999997</c:v>
                </c:pt>
                <c:pt idx="3763">
                  <c:v>18.29</c:v>
                </c:pt>
                <c:pt idx="3764">
                  <c:v>18.295000000000002</c:v>
                </c:pt>
                <c:pt idx="3765">
                  <c:v>18.299999999999997</c:v>
                </c:pt>
                <c:pt idx="3766">
                  <c:v>18.305</c:v>
                </c:pt>
                <c:pt idx="3767">
                  <c:v>18.311</c:v>
                </c:pt>
                <c:pt idx="3768">
                  <c:v>18.314999999999998</c:v>
                </c:pt>
                <c:pt idx="3769">
                  <c:v>18.32</c:v>
                </c:pt>
                <c:pt idx="3770">
                  <c:v>18.326000000000001</c:v>
                </c:pt>
                <c:pt idx="3771">
                  <c:v>18.329999999999998</c:v>
                </c:pt>
                <c:pt idx="3772">
                  <c:v>18.335000000000001</c:v>
                </c:pt>
                <c:pt idx="3773">
                  <c:v>18.338999999999999</c:v>
                </c:pt>
                <c:pt idx="3774">
                  <c:v>18.342999999999996</c:v>
                </c:pt>
                <c:pt idx="3775">
                  <c:v>18.350000000000001</c:v>
                </c:pt>
                <c:pt idx="3776">
                  <c:v>18.354999999999997</c:v>
                </c:pt>
                <c:pt idx="3777">
                  <c:v>18.36</c:v>
                </c:pt>
                <c:pt idx="3778">
                  <c:v>18.365000000000002</c:v>
                </c:pt>
                <c:pt idx="3779">
                  <c:v>18.371000000000002</c:v>
                </c:pt>
                <c:pt idx="3780">
                  <c:v>18.375</c:v>
                </c:pt>
                <c:pt idx="3781">
                  <c:v>18.381</c:v>
                </c:pt>
                <c:pt idx="3782">
                  <c:v>18.387</c:v>
                </c:pt>
                <c:pt idx="3783">
                  <c:v>18.392000000000003</c:v>
                </c:pt>
                <c:pt idx="3784">
                  <c:v>18.396999999999998</c:v>
                </c:pt>
                <c:pt idx="3785">
                  <c:v>18.402999999999999</c:v>
                </c:pt>
                <c:pt idx="3786">
                  <c:v>18.406999999999996</c:v>
                </c:pt>
                <c:pt idx="3787">
                  <c:v>18.411000000000001</c:v>
                </c:pt>
                <c:pt idx="3788">
                  <c:v>18.414999999999999</c:v>
                </c:pt>
                <c:pt idx="3789">
                  <c:v>18.418999999999997</c:v>
                </c:pt>
                <c:pt idx="3790">
                  <c:v>18.423000000000002</c:v>
                </c:pt>
                <c:pt idx="3791">
                  <c:v>18.427</c:v>
                </c:pt>
                <c:pt idx="3792">
                  <c:v>18.430999999999997</c:v>
                </c:pt>
                <c:pt idx="3793">
                  <c:v>18.436999999999998</c:v>
                </c:pt>
                <c:pt idx="3794">
                  <c:v>18.441000000000003</c:v>
                </c:pt>
                <c:pt idx="3795">
                  <c:v>18.445</c:v>
                </c:pt>
                <c:pt idx="3796">
                  <c:v>18.448999999999998</c:v>
                </c:pt>
                <c:pt idx="3797">
                  <c:v>18.454000000000001</c:v>
                </c:pt>
                <c:pt idx="3798">
                  <c:v>18.457999999999998</c:v>
                </c:pt>
                <c:pt idx="3799">
                  <c:v>18.462000000000003</c:v>
                </c:pt>
                <c:pt idx="3800">
                  <c:v>18.466999999999999</c:v>
                </c:pt>
                <c:pt idx="3801">
                  <c:v>18.470999999999997</c:v>
                </c:pt>
                <c:pt idx="3802">
                  <c:v>18.475999999999999</c:v>
                </c:pt>
                <c:pt idx="3803">
                  <c:v>18.481000000000002</c:v>
                </c:pt>
                <c:pt idx="3804">
                  <c:v>18.485999999999997</c:v>
                </c:pt>
                <c:pt idx="3805">
                  <c:v>18.490000000000002</c:v>
                </c:pt>
                <c:pt idx="3806">
                  <c:v>18.493000000000002</c:v>
                </c:pt>
                <c:pt idx="3807">
                  <c:v>18.497</c:v>
                </c:pt>
                <c:pt idx="3808">
                  <c:v>18.502000000000002</c:v>
                </c:pt>
                <c:pt idx="3809">
                  <c:v>18.508000000000003</c:v>
                </c:pt>
                <c:pt idx="3810">
                  <c:v>18.514000000000003</c:v>
                </c:pt>
                <c:pt idx="3811">
                  <c:v>18.518999999999998</c:v>
                </c:pt>
                <c:pt idx="3812">
                  <c:v>18.524000000000001</c:v>
                </c:pt>
                <c:pt idx="3813">
                  <c:v>18.527999999999999</c:v>
                </c:pt>
                <c:pt idx="3814">
                  <c:v>18.533999999999999</c:v>
                </c:pt>
                <c:pt idx="3815">
                  <c:v>18.54</c:v>
                </c:pt>
                <c:pt idx="3816">
                  <c:v>18.545999999999999</c:v>
                </c:pt>
                <c:pt idx="3817">
                  <c:v>18.551000000000002</c:v>
                </c:pt>
                <c:pt idx="3818">
                  <c:v>18.555999999999997</c:v>
                </c:pt>
                <c:pt idx="3819">
                  <c:v>18.561999999999998</c:v>
                </c:pt>
                <c:pt idx="3820">
                  <c:v>18.567</c:v>
                </c:pt>
                <c:pt idx="3821">
                  <c:v>18.573</c:v>
                </c:pt>
                <c:pt idx="3822">
                  <c:v>18.579000000000001</c:v>
                </c:pt>
                <c:pt idx="3823">
                  <c:v>18.585000000000001</c:v>
                </c:pt>
                <c:pt idx="3824">
                  <c:v>18.590000000000003</c:v>
                </c:pt>
                <c:pt idx="3825">
                  <c:v>18.594000000000001</c:v>
                </c:pt>
                <c:pt idx="3826">
                  <c:v>18.597999999999999</c:v>
                </c:pt>
                <c:pt idx="3827">
                  <c:v>18.601999999999997</c:v>
                </c:pt>
                <c:pt idx="3828">
                  <c:v>18.606000000000002</c:v>
                </c:pt>
                <c:pt idx="3829">
                  <c:v>18.61</c:v>
                </c:pt>
                <c:pt idx="3830">
                  <c:v>18.613999999999997</c:v>
                </c:pt>
                <c:pt idx="3831">
                  <c:v>18.619999999999997</c:v>
                </c:pt>
                <c:pt idx="3832">
                  <c:v>18.625</c:v>
                </c:pt>
                <c:pt idx="3833">
                  <c:v>18.631999999999998</c:v>
                </c:pt>
                <c:pt idx="3834">
                  <c:v>18.636000000000003</c:v>
                </c:pt>
                <c:pt idx="3835">
                  <c:v>18.64</c:v>
                </c:pt>
                <c:pt idx="3836">
                  <c:v>18.645000000000003</c:v>
                </c:pt>
                <c:pt idx="3837">
                  <c:v>18.649000000000001</c:v>
                </c:pt>
                <c:pt idx="3838">
                  <c:v>18.654000000000003</c:v>
                </c:pt>
                <c:pt idx="3839">
                  <c:v>18.656999999999996</c:v>
                </c:pt>
                <c:pt idx="3840">
                  <c:v>18.661999999999999</c:v>
                </c:pt>
                <c:pt idx="3841">
                  <c:v>18.668999999999997</c:v>
                </c:pt>
                <c:pt idx="3842">
                  <c:v>18.674999999999997</c:v>
                </c:pt>
                <c:pt idx="3843">
                  <c:v>18.68</c:v>
                </c:pt>
                <c:pt idx="3844">
                  <c:v>18.685000000000002</c:v>
                </c:pt>
                <c:pt idx="3845">
                  <c:v>18.689999999999998</c:v>
                </c:pt>
                <c:pt idx="3846">
                  <c:v>18.695999999999998</c:v>
                </c:pt>
                <c:pt idx="3847">
                  <c:v>18.701000000000001</c:v>
                </c:pt>
                <c:pt idx="3848">
                  <c:v>18.706000000000003</c:v>
                </c:pt>
                <c:pt idx="3849">
                  <c:v>18.713000000000001</c:v>
                </c:pt>
                <c:pt idx="3850">
                  <c:v>18.717999999999996</c:v>
                </c:pt>
                <c:pt idx="3851">
                  <c:v>18.722000000000001</c:v>
                </c:pt>
                <c:pt idx="3852">
                  <c:v>18.728000000000002</c:v>
                </c:pt>
                <c:pt idx="3853">
                  <c:v>18.734999999999999</c:v>
                </c:pt>
                <c:pt idx="3854">
                  <c:v>18.740000000000002</c:v>
                </c:pt>
                <c:pt idx="3855">
                  <c:v>18.744999999999997</c:v>
                </c:pt>
                <c:pt idx="3856">
                  <c:v>18.749000000000002</c:v>
                </c:pt>
                <c:pt idx="3857">
                  <c:v>18.753999999999998</c:v>
                </c:pt>
                <c:pt idx="3858">
                  <c:v>18.758000000000003</c:v>
                </c:pt>
                <c:pt idx="3859">
                  <c:v>18.762999999999998</c:v>
                </c:pt>
                <c:pt idx="3860">
                  <c:v>18.768999999999998</c:v>
                </c:pt>
                <c:pt idx="3861">
                  <c:v>18.773000000000003</c:v>
                </c:pt>
                <c:pt idx="3862">
                  <c:v>18.777000000000001</c:v>
                </c:pt>
                <c:pt idx="3863">
                  <c:v>18.783999999999999</c:v>
                </c:pt>
                <c:pt idx="3864">
                  <c:v>18.789000000000001</c:v>
                </c:pt>
                <c:pt idx="3865">
                  <c:v>18.795000000000002</c:v>
                </c:pt>
                <c:pt idx="3866">
                  <c:v>18.801000000000002</c:v>
                </c:pt>
                <c:pt idx="3867">
                  <c:v>18.805999999999997</c:v>
                </c:pt>
                <c:pt idx="3868">
                  <c:v>18.811999999999998</c:v>
                </c:pt>
                <c:pt idx="3869">
                  <c:v>18.817</c:v>
                </c:pt>
                <c:pt idx="3870">
                  <c:v>18.823</c:v>
                </c:pt>
                <c:pt idx="3871">
                  <c:v>18.829000000000001</c:v>
                </c:pt>
                <c:pt idx="3872">
                  <c:v>18.834000000000003</c:v>
                </c:pt>
                <c:pt idx="3873">
                  <c:v>18.840000000000003</c:v>
                </c:pt>
                <c:pt idx="3874">
                  <c:v>18.845999999999997</c:v>
                </c:pt>
                <c:pt idx="3875">
                  <c:v>18.851999999999997</c:v>
                </c:pt>
                <c:pt idx="3876">
                  <c:v>18.856000000000002</c:v>
                </c:pt>
                <c:pt idx="3877">
                  <c:v>18.862000000000002</c:v>
                </c:pt>
                <c:pt idx="3878">
                  <c:v>18.866999999999997</c:v>
                </c:pt>
                <c:pt idx="3879">
                  <c:v>18.871000000000002</c:v>
                </c:pt>
                <c:pt idx="3880">
                  <c:v>18.875999999999998</c:v>
                </c:pt>
                <c:pt idx="3881">
                  <c:v>18.881999999999998</c:v>
                </c:pt>
                <c:pt idx="3882">
                  <c:v>18.887</c:v>
                </c:pt>
                <c:pt idx="3883">
                  <c:v>18.893000000000001</c:v>
                </c:pt>
                <c:pt idx="3884">
                  <c:v>18.898000000000003</c:v>
                </c:pt>
                <c:pt idx="3885">
                  <c:v>18.904000000000003</c:v>
                </c:pt>
                <c:pt idx="3886">
                  <c:v>18.908000000000001</c:v>
                </c:pt>
                <c:pt idx="3887">
                  <c:v>18.911999999999999</c:v>
                </c:pt>
                <c:pt idx="3888">
                  <c:v>18.915999999999997</c:v>
                </c:pt>
                <c:pt idx="3889">
                  <c:v>18.920000000000002</c:v>
                </c:pt>
                <c:pt idx="3890">
                  <c:v>18.924999999999997</c:v>
                </c:pt>
                <c:pt idx="3891">
                  <c:v>18.929000000000002</c:v>
                </c:pt>
                <c:pt idx="3892">
                  <c:v>18.933</c:v>
                </c:pt>
                <c:pt idx="3893">
                  <c:v>18.939</c:v>
                </c:pt>
                <c:pt idx="3894">
                  <c:v>18.945</c:v>
                </c:pt>
                <c:pt idx="3895">
                  <c:v>18.951000000000001</c:v>
                </c:pt>
                <c:pt idx="3896">
                  <c:v>18.954999999999998</c:v>
                </c:pt>
                <c:pt idx="3897">
                  <c:v>18.960999999999999</c:v>
                </c:pt>
                <c:pt idx="3898">
                  <c:v>18.966999999999999</c:v>
                </c:pt>
                <c:pt idx="3899">
                  <c:v>18.972000000000001</c:v>
                </c:pt>
                <c:pt idx="3900">
                  <c:v>18.978000000000002</c:v>
                </c:pt>
                <c:pt idx="3901">
                  <c:v>18.984000000000002</c:v>
                </c:pt>
                <c:pt idx="3902">
                  <c:v>18.988999999999997</c:v>
                </c:pt>
                <c:pt idx="3903">
                  <c:v>18.994</c:v>
                </c:pt>
                <c:pt idx="3904">
                  <c:v>19</c:v>
                </c:pt>
                <c:pt idx="3905">
                  <c:v>19.005000000000003</c:v>
                </c:pt>
                <c:pt idx="3906">
                  <c:v>19.009999999999998</c:v>
                </c:pt>
                <c:pt idx="3907">
                  <c:v>19.014000000000003</c:v>
                </c:pt>
                <c:pt idx="3908">
                  <c:v>19.017000000000003</c:v>
                </c:pt>
                <c:pt idx="3909">
                  <c:v>19.021999999999998</c:v>
                </c:pt>
                <c:pt idx="3910">
                  <c:v>19.027999999999999</c:v>
                </c:pt>
                <c:pt idx="3911">
                  <c:v>19.031999999999996</c:v>
                </c:pt>
                <c:pt idx="3912">
                  <c:v>19.036000000000001</c:v>
                </c:pt>
                <c:pt idx="3913">
                  <c:v>19.040999999999997</c:v>
                </c:pt>
                <c:pt idx="3914">
                  <c:v>19.045000000000002</c:v>
                </c:pt>
                <c:pt idx="3915">
                  <c:v>19.048999999999999</c:v>
                </c:pt>
                <c:pt idx="3916">
                  <c:v>19.052999999999997</c:v>
                </c:pt>
                <c:pt idx="3917">
                  <c:v>19.058999999999997</c:v>
                </c:pt>
                <c:pt idx="3918">
                  <c:v>19.064</c:v>
                </c:pt>
                <c:pt idx="3919">
                  <c:v>19.067</c:v>
                </c:pt>
                <c:pt idx="3920">
                  <c:v>19.075000000000003</c:v>
                </c:pt>
                <c:pt idx="3921">
                  <c:v>19.081000000000003</c:v>
                </c:pt>
                <c:pt idx="3922">
                  <c:v>19.098999999999997</c:v>
                </c:pt>
                <c:pt idx="3923">
                  <c:v>19.104999999999997</c:v>
                </c:pt>
                <c:pt idx="3924">
                  <c:v>19.110999999999997</c:v>
                </c:pt>
                <c:pt idx="3925">
                  <c:v>19.122</c:v>
                </c:pt>
                <c:pt idx="3926">
                  <c:v>19.131999999999998</c:v>
                </c:pt>
                <c:pt idx="3927">
                  <c:v>19.137</c:v>
                </c:pt>
                <c:pt idx="3928">
                  <c:v>19.142000000000003</c:v>
                </c:pt>
                <c:pt idx="3929">
                  <c:v>19.149000000000001</c:v>
                </c:pt>
                <c:pt idx="3930">
                  <c:v>19.156999999999996</c:v>
                </c:pt>
                <c:pt idx="3931">
                  <c:v>19.161999999999999</c:v>
                </c:pt>
                <c:pt idx="3932">
                  <c:v>19.165999999999997</c:v>
                </c:pt>
                <c:pt idx="3933">
                  <c:v>19.170000000000002</c:v>
                </c:pt>
                <c:pt idx="3934">
                  <c:v>19.173999999999999</c:v>
                </c:pt>
                <c:pt idx="3935">
                  <c:v>19.177999999999997</c:v>
                </c:pt>
                <c:pt idx="3936">
                  <c:v>19.182000000000002</c:v>
                </c:pt>
                <c:pt idx="3937">
                  <c:v>19.186999999999998</c:v>
                </c:pt>
                <c:pt idx="3938">
                  <c:v>19.191000000000003</c:v>
                </c:pt>
                <c:pt idx="3939">
                  <c:v>19.195</c:v>
                </c:pt>
                <c:pt idx="3940">
                  <c:v>19.198999999999998</c:v>
                </c:pt>
                <c:pt idx="3941">
                  <c:v>19.203000000000003</c:v>
                </c:pt>
                <c:pt idx="3942">
                  <c:v>19.207000000000001</c:v>
                </c:pt>
                <c:pt idx="3943">
                  <c:v>19.210999999999999</c:v>
                </c:pt>
                <c:pt idx="3944">
                  <c:v>19.216000000000001</c:v>
                </c:pt>
                <c:pt idx="3945">
                  <c:v>19.220999999999997</c:v>
                </c:pt>
                <c:pt idx="3946">
                  <c:v>19.225000000000001</c:v>
                </c:pt>
                <c:pt idx="3947">
                  <c:v>19.229999999999997</c:v>
                </c:pt>
                <c:pt idx="3948">
                  <c:v>19.235999999999997</c:v>
                </c:pt>
                <c:pt idx="3949">
                  <c:v>19.240000000000002</c:v>
                </c:pt>
                <c:pt idx="3950">
                  <c:v>19.244</c:v>
                </c:pt>
                <c:pt idx="3951">
                  <c:v>19.247999999999998</c:v>
                </c:pt>
                <c:pt idx="3952">
                  <c:v>19.253</c:v>
                </c:pt>
                <c:pt idx="3953">
                  <c:v>19.256999999999998</c:v>
                </c:pt>
                <c:pt idx="3954">
                  <c:v>19.261000000000003</c:v>
                </c:pt>
                <c:pt idx="3955">
                  <c:v>19.265999999999998</c:v>
                </c:pt>
                <c:pt idx="3956">
                  <c:v>19.270000000000003</c:v>
                </c:pt>
                <c:pt idx="3957">
                  <c:v>19.274000000000001</c:v>
                </c:pt>
                <c:pt idx="3958">
                  <c:v>19.277999999999999</c:v>
                </c:pt>
                <c:pt idx="3959">
                  <c:v>19.281999999999996</c:v>
                </c:pt>
                <c:pt idx="3960">
                  <c:v>19.286999999999999</c:v>
                </c:pt>
                <c:pt idx="3961">
                  <c:v>19.290999999999997</c:v>
                </c:pt>
                <c:pt idx="3962">
                  <c:v>19.295000000000002</c:v>
                </c:pt>
                <c:pt idx="3963">
                  <c:v>19.298999999999999</c:v>
                </c:pt>
                <c:pt idx="3964">
                  <c:v>19.302999999999997</c:v>
                </c:pt>
                <c:pt idx="3965">
                  <c:v>19.307000000000002</c:v>
                </c:pt>
                <c:pt idx="3966">
                  <c:v>19.311</c:v>
                </c:pt>
                <c:pt idx="3967">
                  <c:v>19.316000000000003</c:v>
                </c:pt>
                <c:pt idx="3968">
                  <c:v>19.32</c:v>
                </c:pt>
                <c:pt idx="3969">
                  <c:v>19.323999999999998</c:v>
                </c:pt>
                <c:pt idx="3970">
                  <c:v>19.328000000000003</c:v>
                </c:pt>
                <c:pt idx="3971">
                  <c:v>19.332000000000001</c:v>
                </c:pt>
                <c:pt idx="3972">
                  <c:v>19.338000000000001</c:v>
                </c:pt>
                <c:pt idx="3973">
                  <c:v>19.344999999999999</c:v>
                </c:pt>
                <c:pt idx="3974">
                  <c:v>19.348999999999997</c:v>
                </c:pt>
                <c:pt idx="3975">
                  <c:v>19.353000000000002</c:v>
                </c:pt>
                <c:pt idx="3976">
                  <c:v>19.36</c:v>
                </c:pt>
                <c:pt idx="3977">
                  <c:v>19.365000000000002</c:v>
                </c:pt>
                <c:pt idx="3978">
                  <c:v>19.369</c:v>
                </c:pt>
                <c:pt idx="3979">
                  <c:v>19.374000000000002</c:v>
                </c:pt>
                <c:pt idx="3980">
                  <c:v>19.386000000000003</c:v>
                </c:pt>
                <c:pt idx="3981">
                  <c:v>19.39</c:v>
                </c:pt>
                <c:pt idx="3982">
                  <c:v>19.393999999999998</c:v>
                </c:pt>
                <c:pt idx="3983">
                  <c:v>19.399999999999999</c:v>
                </c:pt>
                <c:pt idx="3984">
                  <c:v>19.405000000000001</c:v>
                </c:pt>
                <c:pt idx="3985">
                  <c:v>19.411999999999999</c:v>
                </c:pt>
                <c:pt idx="3986">
                  <c:v>19.415999999999997</c:v>
                </c:pt>
                <c:pt idx="3987">
                  <c:v>19.420000000000002</c:v>
                </c:pt>
                <c:pt idx="3988">
                  <c:v>19.424999999999997</c:v>
                </c:pt>
                <c:pt idx="3989">
                  <c:v>19.429000000000002</c:v>
                </c:pt>
                <c:pt idx="3990">
                  <c:v>19.433999999999997</c:v>
                </c:pt>
                <c:pt idx="3991">
                  <c:v>19.438000000000002</c:v>
                </c:pt>
                <c:pt idx="3992">
                  <c:v>19.445999999999998</c:v>
                </c:pt>
                <c:pt idx="3993">
                  <c:v>19.451000000000001</c:v>
                </c:pt>
                <c:pt idx="3994">
                  <c:v>19.454999999999998</c:v>
                </c:pt>
                <c:pt idx="3995">
                  <c:v>19.46</c:v>
                </c:pt>
                <c:pt idx="3996">
                  <c:v>19.465000000000003</c:v>
                </c:pt>
                <c:pt idx="3997">
                  <c:v>19.469000000000001</c:v>
                </c:pt>
                <c:pt idx="3998">
                  <c:v>19.472999999999999</c:v>
                </c:pt>
                <c:pt idx="3999">
                  <c:v>19.476999999999997</c:v>
                </c:pt>
                <c:pt idx="4000">
                  <c:v>19.481000000000002</c:v>
                </c:pt>
                <c:pt idx="4001">
                  <c:v>19.485999999999997</c:v>
                </c:pt>
                <c:pt idx="4002">
                  <c:v>19.490000000000002</c:v>
                </c:pt>
                <c:pt idx="4003">
                  <c:v>19.494</c:v>
                </c:pt>
                <c:pt idx="4004">
                  <c:v>19.497999999999998</c:v>
                </c:pt>
                <c:pt idx="4005">
                  <c:v>19.502000000000002</c:v>
                </c:pt>
                <c:pt idx="4006">
                  <c:v>19.506</c:v>
                </c:pt>
                <c:pt idx="4007">
                  <c:v>19.511000000000003</c:v>
                </c:pt>
                <c:pt idx="4008">
                  <c:v>19.515000000000001</c:v>
                </c:pt>
                <c:pt idx="4009">
                  <c:v>19.518999999999998</c:v>
                </c:pt>
                <c:pt idx="4010">
                  <c:v>19.523000000000003</c:v>
                </c:pt>
                <c:pt idx="4011">
                  <c:v>19.527000000000001</c:v>
                </c:pt>
                <c:pt idx="4012">
                  <c:v>19.531999999999996</c:v>
                </c:pt>
                <c:pt idx="4013">
                  <c:v>19.536999999999999</c:v>
                </c:pt>
                <c:pt idx="4014">
                  <c:v>19.540999999999997</c:v>
                </c:pt>
                <c:pt idx="4015">
                  <c:v>19.545000000000002</c:v>
                </c:pt>
                <c:pt idx="4016">
                  <c:v>19.548999999999999</c:v>
                </c:pt>
                <c:pt idx="4017">
                  <c:v>19.552999999999997</c:v>
                </c:pt>
                <c:pt idx="4018">
                  <c:v>19.557000000000002</c:v>
                </c:pt>
                <c:pt idx="4019">
                  <c:v>19.561</c:v>
                </c:pt>
                <c:pt idx="4020">
                  <c:v>19.566000000000003</c:v>
                </c:pt>
                <c:pt idx="4021">
                  <c:v>19.57</c:v>
                </c:pt>
                <c:pt idx="4022">
                  <c:v>19.573999999999998</c:v>
                </c:pt>
                <c:pt idx="4023">
                  <c:v>19.578000000000003</c:v>
                </c:pt>
                <c:pt idx="4024">
                  <c:v>19.582000000000001</c:v>
                </c:pt>
                <c:pt idx="4025">
                  <c:v>19.587000000000003</c:v>
                </c:pt>
                <c:pt idx="4026">
                  <c:v>19.590000000000003</c:v>
                </c:pt>
                <c:pt idx="4027">
                  <c:v>19.595999999999997</c:v>
                </c:pt>
                <c:pt idx="4028">
                  <c:v>19.600000000000001</c:v>
                </c:pt>
                <c:pt idx="4029">
                  <c:v>19.603999999999999</c:v>
                </c:pt>
                <c:pt idx="4030">
                  <c:v>19.607999999999997</c:v>
                </c:pt>
                <c:pt idx="4031">
                  <c:v>19.613999999999997</c:v>
                </c:pt>
                <c:pt idx="4032">
                  <c:v>19.618000000000002</c:v>
                </c:pt>
                <c:pt idx="4033">
                  <c:v>19.622</c:v>
                </c:pt>
                <c:pt idx="4034">
                  <c:v>19.628</c:v>
                </c:pt>
                <c:pt idx="4035">
                  <c:v>19.633000000000003</c:v>
                </c:pt>
                <c:pt idx="4036">
                  <c:v>19.637</c:v>
                </c:pt>
                <c:pt idx="4037">
                  <c:v>19.640999999999998</c:v>
                </c:pt>
                <c:pt idx="4038">
                  <c:v>19.645000000000003</c:v>
                </c:pt>
                <c:pt idx="4039">
                  <c:v>19.648000000000003</c:v>
                </c:pt>
                <c:pt idx="4040">
                  <c:v>19.652999999999999</c:v>
                </c:pt>
                <c:pt idx="4041">
                  <c:v>19.656999999999996</c:v>
                </c:pt>
                <c:pt idx="4042">
                  <c:v>19.661000000000001</c:v>
                </c:pt>
                <c:pt idx="4043">
                  <c:v>19.664999999999999</c:v>
                </c:pt>
                <c:pt idx="4044">
                  <c:v>19.668999999999997</c:v>
                </c:pt>
                <c:pt idx="4045">
                  <c:v>19.673000000000002</c:v>
                </c:pt>
                <c:pt idx="4046">
                  <c:v>19.677</c:v>
                </c:pt>
                <c:pt idx="4047">
                  <c:v>19.680999999999997</c:v>
                </c:pt>
                <c:pt idx="4048">
                  <c:v>19.686</c:v>
                </c:pt>
                <c:pt idx="4049">
                  <c:v>19.689999999999998</c:v>
                </c:pt>
                <c:pt idx="4050">
                  <c:v>19.695</c:v>
                </c:pt>
                <c:pt idx="4051">
                  <c:v>19.698999999999998</c:v>
                </c:pt>
                <c:pt idx="4052">
                  <c:v>19.703000000000003</c:v>
                </c:pt>
                <c:pt idx="4053">
                  <c:v>19.707000000000001</c:v>
                </c:pt>
                <c:pt idx="4054">
                  <c:v>19.710999999999999</c:v>
                </c:pt>
                <c:pt idx="4055">
                  <c:v>19.716000000000001</c:v>
                </c:pt>
                <c:pt idx="4056">
                  <c:v>19.720999999999997</c:v>
                </c:pt>
                <c:pt idx="4057">
                  <c:v>19.725999999999999</c:v>
                </c:pt>
                <c:pt idx="4058">
                  <c:v>19.729999999999997</c:v>
                </c:pt>
                <c:pt idx="4059">
                  <c:v>19.734999999999999</c:v>
                </c:pt>
                <c:pt idx="4060">
                  <c:v>19.738999999999997</c:v>
                </c:pt>
                <c:pt idx="4061">
                  <c:v>19.744</c:v>
                </c:pt>
                <c:pt idx="4062">
                  <c:v>19.747999999999998</c:v>
                </c:pt>
                <c:pt idx="4063">
                  <c:v>19.752000000000002</c:v>
                </c:pt>
                <c:pt idx="4064">
                  <c:v>19.756</c:v>
                </c:pt>
                <c:pt idx="4065">
                  <c:v>19.759999999999998</c:v>
                </c:pt>
                <c:pt idx="4066">
                  <c:v>19.765000000000001</c:v>
                </c:pt>
                <c:pt idx="4067">
                  <c:v>19.768999999999998</c:v>
                </c:pt>
                <c:pt idx="4068">
                  <c:v>19.774000000000001</c:v>
                </c:pt>
                <c:pt idx="4069">
                  <c:v>19.777999999999999</c:v>
                </c:pt>
                <c:pt idx="4070">
                  <c:v>19.783000000000001</c:v>
                </c:pt>
                <c:pt idx="4071">
                  <c:v>19.787999999999997</c:v>
                </c:pt>
                <c:pt idx="4072">
                  <c:v>19.792000000000002</c:v>
                </c:pt>
                <c:pt idx="4073">
                  <c:v>19.795999999999999</c:v>
                </c:pt>
                <c:pt idx="4074">
                  <c:v>19.799999999999997</c:v>
                </c:pt>
                <c:pt idx="4075">
                  <c:v>19.804000000000002</c:v>
                </c:pt>
                <c:pt idx="4076">
                  <c:v>19.808999999999997</c:v>
                </c:pt>
                <c:pt idx="4077">
                  <c:v>19.813000000000002</c:v>
                </c:pt>
                <c:pt idx="4078">
                  <c:v>19.817999999999998</c:v>
                </c:pt>
                <c:pt idx="4079">
                  <c:v>19.822000000000003</c:v>
                </c:pt>
                <c:pt idx="4080">
                  <c:v>19.826999999999998</c:v>
                </c:pt>
                <c:pt idx="4081">
                  <c:v>19.831000000000003</c:v>
                </c:pt>
                <c:pt idx="4082">
                  <c:v>19.835000000000001</c:v>
                </c:pt>
                <c:pt idx="4083">
                  <c:v>19.838999999999999</c:v>
                </c:pt>
                <c:pt idx="4084">
                  <c:v>19.851999999999997</c:v>
                </c:pt>
                <c:pt idx="4085">
                  <c:v>19.857999999999997</c:v>
                </c:pt>
                <c:pt idx="4086">
                  <c:v>19.863999999999997</c:v>
                </c:pt>
                <c:pt idx="4087">
                  <c:v>19.869</c:v>
                </c:pt>
                <c:pt idx="4088">
                  <c:v>19.874000000000002</c:v>
                </c:pt>
                <c:pt idx="4089">
                  <c:v>19.878</c:v>
                </c:pt>
                <c:pt idx="4090">
                  <c:v>19.881999999999998</c:v>
                </c:pt>
                <c:pt idx="4091">
                  <c:v>19.887</c:v>
                </c:pt>
                <c:pt idx="4092">
                  <c:v>19.890999999999998</c:v>
                </c:pt>
                <c:pt idx="4093">
                  <c:v>19.895000000000003</c:v>
                </c:pt>
                <c:pt idx="4094">
                  <c:v>19.902999999999999</c:v>
                </c:pt>
                <c:pt idx="4095">
                  <c:v>19.911000000000001</c:v>
                </c:pt>
                <c:pt idx="4096">
                  <c:v>19.914999999999999</c:v>
                </c:pt>
                <c:pt idx="4097">
                  <c:v>19.920000000000002</c:v>
                </c:pt>
                <c:pt idx="4098">
                  <c:v>19.924999999999997</c:v>
                </c:pt>
                <c:pt idx="4099">
                  <c:v>19.93</c:v>
                </c:pt>
                <c:pt idx="4100">
                  <c:v>19.933999999999997</c:v>
                </c:pt>
                <c:pt idx="4101">
                  <c:v>19.938000000000002</c:v>
                </c:pt>
                <c:pt idx="4102">
                  <c:v>19.942999999999998</c:v>
                </c:pt>
                <c:pt idx="4103">
                  <c:v>19.947000000000003</c:v>
                </c:pt>
                <c:pt idx="4104">
                  <c:v>19.951000000000001</c:v>
                </c:pt>
                <c:pt idx="4105">
                  <c:v>19.954999999999998</c:v>
                </c:pt>
                <c:pt idx="4106">
                  <c:v>19.959000000000003</c:v>
                </c:pt>
                <c:pt idx="4107">
                  <c:v>19.963999999999999</c:v>
                </c:pt>
                <c:pt idx="4108">
                  <c:v>19.967999999999996</c:v>
                </c:pt>
                <c:pt idx="4109">
                  <c:v>19.972000000000001</c:v>
                </c:pt>
                <c:pt idx="4110">
                  <c:v>19.975999999999999</c:v>
                </c:pt>
                <c:pt idx="4111">
                  <c:v>19.979999999999997</c:v>
                </c:pt>
                <c:pt idx="4112">
                  <c:v>19.984000000000002</c:v>
                </c:pt>
                <c:pt idx="4113">
                  <c:v>19.988999999999997</c:v>
                </c:pt>
                <c:pt idx="4114">
                  <c:v>19.993000000000002</c:v>
                </c:pt>
                <c:pt idx="4115">
                  <c:v>19.997</c:v>
                </c:pt>
                <c:pt idx="4116">
                  <c:v>20.000999999999998</c:v>
                </c:pt>
              </c:numCache>
            </c:numRef>
          </c:xVal>
          <c:yVal>
            <c:numRef>
              <c:f>Sheet1!$H$2:$H$4118</c:f>
              <c:numCache>
                <c:formatCode>General</c:formatCode>
                <c:ptCount val="4117"/>
                <c:pt idx="0">
                  <c:v>-0.45712627482399998</c:v>
                </c:pt>
                <c:pt idx="1">
                  <c:v>-0.446388409308</c:v>
                </c:pt>
                <c:pt idx="2">
                  <c:v>-0.438718505368</c:v>
                </c:pt>
                <c:pt idx="3">
                  <c:v>-0.423378697488</c:v>
                </c:pt>
                <c:pt idx="4">
                  <c:v>-0.40497092803200002</c:v>
                </c:pt>
                <c:pt idx="5">
                  <c:v>-0.38809713936399998</c:v>
                </c:pt>
                <c:pt idx="6">
                  <c:v>-0.36508742754399998</c:v>
                </c:pt>
                <c:pt idx="7">
                  <c:v>-0.34054373493599999</c:v>
                </c:pt>
                <c:pt idx="8">
                  <c:v>-0.30986411917599999</c:v>
                </c:pt>
                <c:pt idx="9">
                  <c:v>-0.285320426568</c:v>
                </c:pt>
                <c:pt idx="10">
                  <c:v>-0.26537867632399997</c:v>
                </c:pt>
                <c:pt idx="11">
                  <c:v>-0.24083498371600001</c:v>
                </c:pt>
                <c:pt idx="12">
                  <c:v>-0.21782527189600001</c:v>
                </c:pt>
                <c:pt idx="13">
                  <c:v>-0.19481556007600001</c:v>
                </c:pt>
                <c:pt idx="14">
                  <c:v>-0.17027186746799999</c:v>
                </c:pt>
                <c:pt idx="15">
                  <c:v>-0.1533980788</c:v>
                </c:pt>
                <c:pt idx="16">
                  <c:v>-0.14112623249600001</c:v>
                </c:pt>
                <c:pt idx="17">
                  <c:v>-0.13038836698</c:v>
                </c:pt>
                <c:pt idx="18">
                  <c:v>-0.12271846304</c:v>
                </c:pt>
                <c:pt idx="19">
                  <c:v>-0.1150485591</c:v>
                </c:pt>
                <c:pt idx="20">
                  <c:v>-0.10891263594800001</c:v>
                </c:pt>
                <c:pt idx="21">
                  <c:v>-0.10891263594800001</c:v>
                </c:pt>
                <c:pt idx="22">
                  <c:v>-0.11044661673599999</c:v>
                </c:pt>
                <c:pt idx="23">
                  <c:v>-0.113514578312</c:v>
                </c:pt>
                <c:pt idx="24">
                  <c:v>-0.1150485591</c:v>
                </c:pt>
                <c:pt idx="25">
                  <c:v>-0.11811652067599999</c:v>
                </c:pt>
                <c:pt idx="26">
                  <c:v>-0.121184482252</c:v>
                </c:pt>
                <c:pt idx="27">
                  <c:v>-0.12271846304</c:v>
                </c:pt>
                <c:pt idx="28">
                  <c:v>-0.12425244382800001</c:v>
                </c:pt>
                <c:pt idx="29">
                  <c:v>-0.12425244382800001</c:v>
                </c:pt>
                <c:pt idx="30">
                  <c:v>-0.12425244382800001</c:v>
                </c:pt>
                <c:pt idx="31">
                  <c:v>-0.12271846304</c:v>
                </c:pt>
                <c:pt idx="32">
                  <c:v>-0.11811652067599999</c:v>
                </c:pt>
                <c:pt idx="33">
                  <c:v>-0.113514578312</c:v>
                </c:pt>
                <c:pt idx="34">
                  <c:v>-0.104310693584</c:v>
                </c:pt>
                <c:pt idx="35">
                  <c:v>-9.6640789643999997E-2</c:v>
                </c:pt>
                <c:pt idx="36">
                  <c:v>-8.4368943340000002E-2</c:v>
                </c:pt>
                <c:pt idx="37">
                  <c:v>-7.2097097035999994E-2</c:v>
                </c:pt>
                <c:pt idx="38">
                  <c:v>-5.8291269944000003E-2</c:v>
                </c:pt>
                <c:pt idx="39">
                  <c:v>-4.6019423640000001E-2</c:v>
                </c:pt>
                <c:pt idx="40">
                  <c:v>-2.9145634972000001E-2</c:v>
                </c:pt>
                <c:pt idx="41">
                  <c:v>-1.8407769455999999E-2</c:v>
                </c:pt>
                <c:pt idx="42">
                  <c:v>-9.2038847279999995E-3</c:v>
                </c:pt>
                <c:pt idx="43">
                  <c:v>0</c:v>
                </c:pt>
                <c:pt idx="44">
                  <c:v>1.3805827091999999E-2</c:v>
                </c:pt>
                <c:pt idx="45">
                  <c:v>2.3009711820000001E-2</c:v>
                </c:pt>
                <c:pt idx="46">
                  <c:v>3.3747577335999999E-2</c:v>
                </c:pt>
                <c:pt idx="47">
                  <c:v>3.8349519700000001E-2</c:v>
                </c:pt>
                <c:pt idx="48">
                  <c:v>4.2951462064000002E-2</c:v>
                </c:pt>
                <c:pt idx="49">
                  <c:v>4.4485442851999998E-2</c:v>
                </c:pt>
                <c:pt idx="50">
                  <c:v>4.6019423640000001E-2</c:v>
                </c:pt>
                <c:pt idx="51">
                  <c:v>4.6019423640000001E-2</c:v>
                </c:pt>
                <c:pt idx="52">
                  <c:v>4.2951462064000002E-2</c:v>
                </c:pt>
                <c:pt idx="53">
                  <c:v>4.1417481276E-2</c:v>
                </c:pt>
                <c:pt idx="54">
                  <c:v>3.9883500487999997E-2</c:v>
                </c:pt>
                <c:pt idx="55">
                  <c:v>3.6815538911999998E-2</c:v>
                </c:pt>
                <c:pt idx="56">
                  <c:v>3.3747577335999999E-2</c:v>
                </c:pt>
                <c:pt idx="57">
                  <c:v>3.2213596547999997E-2</c:v>
                </c:pt>
                <c:pt idx="58">
                  <c:v>3.0679615760000001E-2</c:v>
                </c:pt>
                <c:pt idx="59">
                  <c:v>2.9145634972000001E-2</c:v>
                </c:pt>
                <c:pt idx="60">
                  <c:v>2.7611654183999999E-2</c:v>
                </c:pt>
                <c:pt idx="61">
                  <c:v>2.7611654183999999E-2</c:v>
                </c:pt>
                <c:pt idx="62">
                  <c:v>2.7611654183999999E-2</c:v>
                </c:pt>
                <c:pt idx="63">
                  <c:v>2.7611654183999999E-2</c:v>
                </c:pt>
                <c:pt idx="64">
                  <c:v>3.0679615760000001E-2</c:v>
                </c:pt>
                <c:pt idx="65">
                  <c:v>3.2213596547999997E-2</c:v>
                </c:pt>
                <c:pt idx="66">
                  <c:v>3.5281558124000002E-2</c:v>
                </c:pt>
                <c:pt idx="67">
                  <c:v>3.9883500487999997E-2</c:v>
                </c:pt>
                <c:pt idx="68">
                  <c:v>4.7553404427999997E-2</c:v>
                </c:pt>
                <c:pt idx="69">
                  <c:v>5.0621366004000003E-2</c:v>
                </c:pt>
                <c:pt idx="70">
                  <c:v>5.8291269944000003E-2</c:v>
                </c:pt>
                <c:pt idx="71">
                  <c:v>6.2893212308000004E-2</c:v>
                </c:pt>
                <c:pt idx="72">
                  <c:v>7.0563116248000005E-2</c:v>
                </c:pt>
                <c:pt idx="73">
                  <c:v>7.6699039400000002E-2</c:v>
                </c:pt>
                <c:pt idx="74">
                  <c:v>8.4368943340000002E-2</c:v>
                </c:pt>
                <c:pt idx="75">
                  <c:v>8.8970885703999997E-2</c:v>
                </c:pt>
                <c:pt idx="76">
                  <c:v>9.3572828068000005E-2</c:v>
                </c:pt>
                <c:pt idx="77">
                  <c:v>9.5106808855999994E-2</c:v>
                </c:pt>
                <c:pt idx="78">
                  <c:v>9.6640789643999997E-2</c:v>
                </c:pt>
                <c:pt idx="79">
                  <c:v>9.8174770432E-2</c:v>
                </c:pt>
                <c:pt idx="80">
                  <c:v>9.6640789643999997E-2</c:v>
                </c:pt>
                <c:pt idx="81">
                  <c:v>9.5106808855999994E-2</c:v>
                </c:pt>
                <c:pt idx="82">
                  <c:v>9.2038847280000002E-2</c:v>
                </c:pt>
                <c:pt idx="83">
                  <c:v>9.0504866492E-2</c:v>
                </c:pt>
                <c:pt idx="84">
                  <c:v>8.8970885703999997E-2</c:v>
                </c:pt>
                <c:pt idx="85">
                  <c:v>8.5902924128000005E-2</c:v>
                </c:pt>
                <c:pt idx="86">
                  <c:v>8.4368943340000002E-2</c:v>
                </c:pt>
                <c:pt idx="87">
                  <c:v>8.2834962551999999E-2</c:v>
                </c:pt>
                <c:pt idx="88">
                  <c:v>8.2834962551999999E-2</c:v>
                </c:pt>
                <c:pt idx="89">
                  <c:v>8.2834962551999999E-2</c:v>
                </c:pt>
                <c:pt idx="90">
                  <c:v>8.1300981763999997E-2</c:v>
                </c:pt>
                <c:pt idx="91">
                  <c:v>8.1300981763999997E-2</c:v>
                </c:pt>
                <c:pt idx="92">
                  <c:v>7.9767000975999994E-2</c:v>
                </c:pt>
                <c:pt idx="93">
                  <c:v>7.9767000975999994E-2</c:v>
                </c:pt>
                <c:pt idx="94">
                  <c:v>7.9767000975999994E-2</c:v>
                </c:pt>
                <c:pt idx="95">
                  <c:v>7.9767000975999994E-2</c:v>
                </c:pt>
                <c:pt idx="96">
                  <c:v>7.9767000975999994E-2</c:v>
                </c:pt>
                <c:pt idx="97">
                  <c:v>7.9767000975999994E-2</c:v>
                </c:pt>
                <c:pt idx="98">
                  <c:v>7.9767000975999994E-2</c:v>
                </c:pt>
                <c:pt idx="99">
                  <c:v>7.9767000975999994E-2</c:v>
                </c:pt>
                <c:pt idx="100">
                  <c:v>7.9767000975999994E-2</c:v>
                </c:pt>
                <c:pt idx="101">
                  <c:v>7.9767000975999994E-2</c:v>
                </c:pt>
                <c:pt idx="102">
                  <c:v>8.1300981763999997E-2</c:v>
                </c:pt>
                <c:pt idx="103">
                  <c:v>8.1300981763999997E-2</c:v>
                </c:pt>
                <c:pt idx="104">
                  <c:v>8.1300981763999997E-2</c:v>
                </c:pt>
                <c:pt idx="105">
                  <c:v>8.2834962551999999E-2</c:v>
                </c:pt>
                <c:pt idx="106">
                  <c:v>8.2834962551999999E-2</c:v>
                </c:pt>
                <c:pt idx="107">
                  <c:v>8.2834962551999999E-2</c:v>
                </c:pt>
                <c:pt idx="108">
                  <c:v>8.2834962551999999E-2</c:v>
                </c:pt>
                <c:pt idx="109">
                  <c:v>8.2834962551999999E-2</c:v>
                </c:pt>
                <c:pt idx="110">
                  <c:v>8.2834962551999999E-2</c:v>
                </c:pt>
                <c:pt idx="111">
                  <c:v>8.2834962551999999E-2</c:v>
                </c:pt>
                <c:pt idx="112">
                  <c:v>8.2834962551999999E-2</c:v>
                </c:pt>
                <c:pt idx="113">
                  <c:v>8.2834962551999999E-2</c:v>
                </c:pt>
                <c:pt idx="114">
                  <c:v>8.2834962551999999E-2</c:v>
                </c:pt>
                <c:pt idx="115">
                  <c:v>8.1300981763999997E-2</c:v>
                </c:pt>
                <c:pt idx="116">
                  <c:v>7.9767000975999994E-2</c:v>
                </c:pt>
                <c:pt idx="117">
                  <c:v>7.9767000975999994E-2</c:v>
                </c:pt>
                <c:pt idx="118">
                  <c:v>7.8233020188000005E-2</c:v>
                </c:pt>
                <c:pt idx="119">
                  <c:v>7.5165058611999999E-2</c:v>
                </c:pt>
                <c:pt idx="120">
                  <c:v>7.3631077823999996E-2</c:v>
                </c:pt>
                <c:pt idx="121">
                  <c:v>6.9029135460000002E-2</c:v>
                </c:pt>
                <c:pt idx="122">
                  <c:v>6.5961173883999996E-2</c:v>
                </c:pt>
                <c:pt idx="123">
                  <c:v>6.4427193095999993E-2</c:v>
                </c:pt>
                <c:pt idx="124">
                  <c:v>6.2893212308000004E-2</c:v>
                </c:pt>
                <c:pt idx="125">
                  <c:v>5.9825250731999999E-2</c:v>
                </c:pt>
                <c:pt idx="126">
                  <c:v>5.9825250731999999E-2</c:v>
                </c:pt>
                <c:pt idx="127">
                  <c:v>5.6757289156E-2</c:v>
                </c:pt>
                <c:pt idx="128">
                  <c:v>5.5223308367999997E-2</c:v>
                </c:pt>
                <c:pt idx="129">
                  <c:v>5.2155346791999999E-2</c:v>
                </c:pt>
                <c:pt idx="130">
                  <c:v>5.2155346791999999E-2</c:v>
                </c:pt>
                <c:pt idx="131">
                  <c:v>5.0621366004000003E-2</c:v>
                </c:pt>
                <c:pt idx="132">
                  <c:v>4.9087385216E-2</c:v>
                </c:pt>
                <c:pt idx="133">
                  <c:v>4.7553404427999997E-2</c:v>
                </c:pt>
                <c:pt idx="134">
                  <c:v>4.6019423640000001E-2</c:v>
                </c:pt>
                <c:pt idx="135">
                  <c:v>4.6019423640000001E-2</c:v>
                </c:pt>
                <c:pt idx="136">
                  <c:v>4.2951462064000002E-2</c:v>
                </c:pt>
                <c:pt idx="137">
                  <c:v>4.1417481276E-2</c:v>
                </c:pt>
                <c:pt idx="138">
                  <c:v>3.9883500487999997E-2</c:v>
                </c:pt>
                <c:pt idx="139">
                  <c:v>3.8349519700000001E-2</c:v>
                </c:pt>
                <c:pt idx="140">
                  <c:v>3.6815538911999998E-2</c:v>
                </c:pt>
                <c:pt idx="141">
                  <c:v>3.5281558124000002E-2</c:v>
                </c:pt>
                <c:pt idx="142">
                  <c:v>3.3747577335999999E-2</c:v>
                </c:pt>
                <c:pt idx="143">
                  <c:v>3.2213596547999997E-2</c:v>
                </c:pt>
                <c:pt idx="144">
                  <c:v>3.0679615760000001E-2</c:v>
                </c:pt>
                <c:pt idx="145">
                  <c:v>3.0679615760000001E-2</c:v>
                </c:pt>
                <c:pt idx="146">
                  <c:v>2.9145634972000001E-2</c:v>
                </c:pt>
                <c:pt idx="147">
                  <c:v>2.6077673395999999E-2</c:v>
                </c:pt>
                <c:pt idx="148">
                  <c:v>2.4543692608E-2</c:v>
                </c:pt>
                <c:pt idx="149">
                  <c:v>2.3009711820000001E-2</c:v>
                </c:pt>
                <c:pt idx="150">
                  <c:v>2.3009711820000001E-2</c:v>
                </c:pt>
                <c:pt idx="151">
                  <c:v>1.9941750243999998E-2</c:v>
                </c:pt>
                <c:pt idx="152">
                  <c:v>1.8407769455999999E-2</c:v>
                </c:pt>
                <c:pt idx="153">
                  <c:v>1.8407769455999999E-2</c:v>
                </c:pt>
                <c:pt idx="154">
                  <c:v>1.533980788E-2</c:v>
                </c:pt>
                <c:pt idx="155">
                  <c:v>1.3805827091999999E-2</c:v>
                </c:pt>
                <c:pt idx="156">
                  <c:v>1.0737865516000001E-2</c:v>
                </c:pt>
                <c:pt idx="157">
                  <c:v>9.2038847279999995E-3</c:v>
                </c:pt>
                <c:pt idx="158">
                  <c:v>9.2038847279999995E-3</c:v>
                </c:pt>
                <c:pt idx="159">
                  <c:v>6.135923152E-3</c:v>
                </c:pt>
                <c:pt idx="160">
                  <c:v>4.6019423639999998E-3</c:v>
                </c:pt>
                <c:pt idx="161">
                  <c:v>4.6019423639999998E-3</c:v>
                </c:pt>
                <c:pt idx="162">
                  <c:v>3.067961576E-3</c:v>
                </c:pt>
                <c:pt idx="163">
                  <c:v>0</c:v>
                </c:pt>
                <c:pt idx="164">
                  <c:v>0</c:v>
                </c:pt>
                <c:pt idx="165">
                  <c:v>-1.533980788E-3</c:v>
                </c:pt>
                <c:pt idx="166">
                  <c:v>-3.067961576E-3</c:v>
                </c:pt>
                <c:pt idx="167">
                  <c:v>-4.6019423639999998E-3</c:v>
                </c:pt>
                <c:pt idx="168">
                  <c:v>-6.135923152E-3</c:v>
                </c:pt>
                <c:pt idx="169">
                  <c:v>-6.135923152E-3</c:v>
                </c:pt>
                <c:pt idx="170">
                  <c:v>-6.135923152E-3</c:v>
                </c:pt>
                <c:pt idx="171">
                  <c:v>-7.6699039400000002E-3</c:v>
                </c:pt>
                <c:pt idx="172">
                  <c:v>-7.6699039400000002E-3</c:v>
                </c:pt>
                <c:pt idx="173">
                  <c:v>-7.6699039400000002E-3</c:v>
                </c:pt>
                <c:pt idx="174">
                  <c:v>-7.6699039400000002E-3</c:v>
                </c:pt>
                <c:pt idx="175">
                  <c:v>-7.6699039400000002E-3</c:v>
                </c:pt>
                <c:pt idx="176">
                  <c:v>-9.2038847279999995E-3</c:v>
                </c:pt>
                <c:pt idx="177">
                  <c:v>-9.2038847279999995E-3</c:v>
                </c:pt>
                <c:pt idx="178">
                  <c:v>-9.2038847279999995E-3</c:v>
                </c:pt>
                <c:pt idx="179">
                  <c:v>-1.0737865516000001E-2</c:v>
                </c:pt>
                <c:pt idx="180">
                  <c:v>-1.2271846304E-2</c:v>
                </c:pt>
                <c:pt idx="181">
                  <c:v>-1.2271846304E-2</c:v>
                </c:pt>
                <c:pt idx="182">
                  <c:v>-1.3805827091999999E-2</c:v>
                </c:pt>
                <c:pt idx="183">
                  <c:v>-1.533980788E-2</c:v>
                </c:pt>
                <c:pt idx="184">
                  <c:v>-1.6873788668E-2</c:v>
                </c:pt>
                <c:pt idx="185">
                  <c:v>-1.8407769455999999E-2</c:v>
                </c:pt>
                <c:pt idx="186">
                  <c:v>-1.9941750243999998E-2</c:v>
                </c:pt>
                <c:pt idx="187">
                  <c:v>-1.9941750243999998E-2</c:v>
                </c:pt>
                <c:pt idx="188">
                  <c:v>-2.3009711820000001E-2</c:v>
                </c:pt>
                <c:pt idx="189">
                  <c:v>-2.4543692608E-2</c:v>
                </c:pt>
                <c:pt idx="190">
                  <c:v>-2.4543692608E-2</c:v>
                </c:pt>
                <c:pt idx="191">
                  <c:v>-2.6077673395999999E-2</c:v>
                </c:pt>
                <c:pt idx="192">
                  <c:v>-2.6077673395999999E-2</c:v>
                </c:pt>
                <c:pt idx="193">
                  <c:v>-2.7611654183999999E-2</c:v>
                </c:pt>
                <c:pt idx="194">
                  <c:v>-2.7611654183999999E-2</c:v>
                </c:pt>
                <c:pt idx="195">
                  <c:v>-2.7611654183999999E-2</c:v>
                </c:pt>
                <c:pt idx="196">
                  <c:v>-2.7611654183999999E-2</c:v>
                </c:pt>
                <c:pt idx="197">
                  <c:v>-2.7611654183999999E-2</c:v>
                </c:pt>
                <c:pt idx="198">
                  <c:v>-2.7611654183999999E-2</c:v>
                </c:pt>
                <c:pt idx="199">
                  <c:v>-2.7611654183999999E-2</c:v>
                </c:pt>
                <c:pt idx="200">
                  <c:v>-2.7611654183999999E-2</c:v>
                </c:pt>
                <c:pt idx="201">
                  <c:v>-2.6077673395999999E-2</c:v>
                </c:pt>
                <c:pt idx="202">
                  <c:v>-2.6077673395999999E-2</c:v>
                </c:pt>
                <c:pt idx="203">
                  <c:v>-2.6077673395999999E-2</c:v>
                </c:pt>
                <c:pt idx="204">
                  <c:v>-2.6077673395999999E-2</c:v>
                </c:pt>
                <c:pt idx="205">
                  <c:v>-2.6077673395999999E-2</c:v>
                </c:pt>
                <c:pt idx="206">
                  <c:v>-2.6077673395999999E-2</c:v>
                </c:pt>
                <c:pt idx="207">
                  <c:v>-2.6077673395999999E-2</c:v>
                </c:pt>
                <c:pt idx="208">
                  <c:v>-2.6077673395999999E-2</c:v>
                </c:pt>
                <c:pt idx="209">
                  <c:v>-2.7611654183999999E-2</c:v>
                </c:pt>
                <c:pt idx="210">
                  <c:v>-2.7611654183999999E-2</c:v>
                </c:pt>
                <c:pt idx="211">
                  <c:v>-2.7611654183999999E-2</c:v>
                </c:pt>
                <c:pt idx="212">
                  <c:v>-2.7611654183999999E-2</c:v>
                </c:pt>
                <c:pt idx="213">
                  <c:v>-2.9145634972000001E-2</c:v>
                </c:pt>
                <c:pt idx="214">
                  <c:v>-2.9145634972000001E-2</c:v>
                </c:pt>
                <c:pt idx="215">
                  <c:v>-3.0679615760000001E-2</c:v>
                </c:pt>
                <c:pt idx="216">
                  <c:v>-3.0679615760000001E-2</c:v>
                </c:pt>
                <c:pt idx="217">
                  <c:v>-3.0679615760000001E-2</c:v>
                </c:pt>
                <c:pt idx="218">
                  <c:v>-3.2213596547999997E-2</c:v>
                </c:pt>
                <c:pt idx="219">
                  <c:v>-3.3747577335999999E-2</c:v>
                </c:pt>
                <c:pt idx="220">
                  <c:v>-3.3747577335999999E-2</c:v>
                </c:pt>
                <c:pt idx="221">
                  <c:v>-3.3747577335999999E-2</c:v>
                </c:pt>
                <c:pt idx="222">
                  <c:v>-3.3747577335999999E-2</c:v>
                </c:pt>
                <c:pt idx="223">
                  <c:v>-3.5281558124000002E-2</c:v>
                </c:pt>
                <c:pt idx="224">
                  <c:v>-3.3747577335999999E-2</c:v>
                </c:pt>
                <c:pt idx="225">
                  <c:v>-3.3747577335999999E-2</c:v>
                </c:pt>
                <c:pt idx="226">
                  <c:v>-3.3747577335999999E-2</c:v>
                </c:pt>
                <c:pt idx="227">
                  <c:v>-3.2213596547999997E-2</c:v>
                </c:pt>
                <c:pt idx="228">
                  <c:v>-3.2213596547999997E-2</c:v>
                </c:pt>
                <c:pt idx="229">
                  <c:v>-3.2213596547999997E-2</c:v>
                </c:pt>
                <c:pt idx="230">
                  <c:v>-3.0679615760000001E-2</c:v>
                </c:pt>
                <c:pt idx="231">
                  <c:v>-3.0679615760000001E-2</c:v>
                </c:pt>
                <c:pt idx="232">
                  <c:v>-3.0679615760000001E-2</c:v>
                </c:pt>
                <c:pt idx="233">
                  <c:v>-2.9145634972000001E-2</c:v>
                </c:pt>
                <c:pt idx="234">
                  <c:v>-2.9145634972000001E-2</c:v>
                </c:pt>
                <c:pt idx="235">
                  <c:v>-2.9145634972000001E-2</c:v>
                </c:pt>
                <c:pt idx="236">
                  <c:v>-2.9145634972000001E-2</c:v>
                </c:pt>
                <c:pt idx="237">
                  <c:v>-2.7611654183999999E-2</c:v>
                </c:pt>
                <c:pt idx="238">
                  <c:v>-2.7611654183999999E-2</c:v>
                </c:pt>
                <c:pt idx="239">
                  <c:v>-2.7611654183999999E-2</c:v>
                </c:pt>
                <c:pt idx="240">
                  <c:v>-2.6077673395999999E-2</c:v>
                </c:pt>
                <c:pt idx="241">
                  <c:v>-2.6077673395999999E-2</c:v>
                </c:pt>
                <c:pt idx="242">
                  <c:v>-2.7611654183999999E-2</c:v>
                </c:pt>
                <c:pt idx="243">
                  <c:v>-2.6077673395999999E-2</c:v>
                </c:pt>
                <c:pt idx="244">
                  <c:v>-2.7611654183999999E-2</c:v>
                </c:pt>
                <c:pt idx="245">
                  <c:v>-2.7611654183999999E-2</c:v>
                </c:pt>
                <c:pt idx="246">
                  <c:v>-2.7611654183999999E-2</c:v>
                </c:pt>
                <c:pt idx="247">
                  <c:v>-2.7611654183999999E-2</c:v>
                </c:pt>
                <c:pt idx="248">
                  <c:v>-2.7611654183999999E-2</c:v>
                </c:pt>
                <c:pt idx="249">
                  <c:v>-2.7611654183999999E-2</c:v>
                </c:pt>
                <c:pt idx="250">
                  <c:v>-2.7611654183999999E-2</c:v>
                </c:pt>
                <c:pt idx="251">
                  <c:v>-2.9145634972000001E-2</c:v>
                </c:pt>
                <c:pt idx="252">
                  <c:v>-2.9145634972000001E-2</c:v>
                </c:pt>
                <c:pt idx="253">
                  <c:v>-2.9145634972000001E-2</c:v>
                </c:pt>
                <c:pt idx="254">
                  <c:v>-2.9145634972000001E-2</c:v>
                </c:pt>
                <c:pt idx="255">
                  <c:v>-2.9145634972000001E-2</c:v>
                </c:pt>
                <c:pt idx="256">
                  <c:v>-2.9145634972000001E-2</c:v>
                </c:pt>
                <c:pt idx="257">
                  <c:v>-2.9145634972000001E-2</c:v>
                </c:pt>
                <c:pt idx="258">
                  <c:v>-2.7611654183999999E-2</c:v>
                </c:pt>
                <c:pt idx="259">
                  <c:v>-2.7611654183999999E-2</c:v>
                </c:pt>
                <c:pt idx="260">
                  <c:v>-2.7611654183999999E-2</c:v>
                </c:pt>
                <c:pt idx="261">
                  <c:v>-2.6077673395999999E-2</c:v>
                </c:pt>
                <c:pt idx="262">
                  <c:v>-2.6077673395999999E-2</c:v>
                </c:pt>
                <c:pt idx="263">
                  <c:v>-2.4543692608E-2</c:v>
                </c:pt>
                <c:pt idx="264">
                  <c:v>-2.4543692608E-2</c:v>
                </c:pt>
                <c:pt idx="265">
                  <c:v>-2.3009711820000001E-2</c:v>
                </c:pt>
                <c:pt idx="266">
                  <c:v>-2.3009711820000001E-2</c:v>
                </c:pt>
                <c:pt idx="267">
                  <c:v>-2.1475731032000001E-2</c:v>
                </c:pt>
                <c:pt idx="268">
                  <c:v>-2.1475731032000001E-2</c:v>
                </c:pt>
                <c:pt idx="269">
                  <c:v>-1.9941750243999998E-2</c:v>
                </c:pt>
                <c:pt idx="270">
                  <c:v>-1.9941750243999998E-2</c:v>
                </c:pt>
                <c:pt idx="271">
                  <c:v>-1.9941750243999998E-2</c:v>
                </c:pt>
                <c:pt idx="272">
                  <c:v>-1.9941750243999998E-2</c:v>
                </c:pt>
                <c:pt idx="273">
                  <c:v>-1.9941750243999998E-2</c:v>
                </c:pt>
                <c:pt idx="274">
                  <c:v>-2.1475731032000001E-2</c:v>
                </c:pt>
                <c:pt idx="275">
                  <c:v>-2.1475731032000001E-2</c:v>
                </c:pt>
                <c:pt idx="276">
                  <c:v>-2.1475731032000001E-2</c:v>
                </c:pt>
                <c:pt idx="277">
                  <c:v>-2.1475731032000001E-2</c:v>
                </c:pt>
                <c:pt idx="278">
                  <c:v>-2.1475731032000001E-2</c:v>
                </c:pt>
                <c:pt idx="279">
                  <c:v>-2.1475731032000001E-2</c:v>
                </c:pt>
                <c:pt idx="280">
                  <c:v>-2.1475731032000001E-2</c:v>
                </c:pt>
                <c:pt idx="281">
                  <c:v>-2.1475731032000001E-2</c:v>
                </c:pt>
                <c:pt idx="282">
                  <c:v>-2.1475731032000001E-2</c:v>
                </c:pt>
                <c:pt idx="283">
                  <c:v>-2.1475731032000001E-2</c:v>
                </c:pt>
                <c:pt idx="284">
                  <c:v>-2.1475731032000001E-2</c:v>
                </c:pt>
                <c:pt idx="285">
                  <c:v>-1.9941750243999998E-2</c:v>
                </c:pt>
                <c:pt idx="286">
                  <c:v>-1.9941750243999998E-2</c:v>
                </c:pt>
                <c:pt idx="287">
                  <c:v>-1.9941750243999998E-2</c:v>
                </c:pt>
                <c:pt idx="288">
                  <c:v>-1.8407769455999999E-2</c:v>
                </c:pt>
                <c:pt idx="289">
                  <c:v>-1.6873788668E-2</c:v>
                </c:pt>
                <c:pt idx="290">
                  <c:v>-1.533980788E-2</c:v>
                </c:pt>
                <c:pt idx="291">
                  <c:v>-1.533980788E-2</c:v>
                </c:pt>
                <c:pt idx="292">
                  <c:v>-1.3805827091999999E-2</c:v>
                </c:pt>
                <c:pt idx="293">
                  <c:v>-1.3805827091999999E-2</c:v>
                </c:pt>
                <c:pt idx="294">
                  <c:v>-1.3805827091999999E-2</c:v>
                </c:pt>
                <c:pt idx="295">
                  <c:v>-1.2271846304E-2</c:v>
                </c:pt>
                <c:pt idx="296">
                  <c:v>-1.2271846304E-2</c:v>
                </c:pt>
                <c:pt idx="297">
                  <c:v>-1.2271846304E-2</c:v>
                </c:pt>
                <c:pt idx="298">
                  <c:v>-1.2271846304E-2</c:v>
                </c:pt>
                <c:pt idx="299">
                  <c:v>-1.2271846304E-2</c:v>
                </c:pt>
                <c:pt idx="300">
                  <c:v>-1.2271846304E-2</c:v>
                </c:pt>
                <c:pt idx="301">
                  <c:v>-1.3805827091999999E-2</c:v>
                </c:pt>
                <c:pt idx="302">
                  <c:v>-1.2271846304E-2</c:v>
                </c:pt>
                <c:pt idx="303">
                  <c:v>-1.3805827091999999E-2</c:v>
                </c:pt>
                <c:pt idx="304">
                  <c:v>-1.3805827091999999E-2</c:v>
                </c:pt>
                <c:pt idx="305">
                  <c:v>-1.2271846304E-2</c:v>
                </c:pt>
                <c:pt idx="306">
                  <c:v>-1.3805827091999999E-2</c:v>
                </c:pt>
                <c:pt idx="307">
                  <c:v>-1.2271846304E-2</c:v>
                </c:pt>
                <c:pt idx="308">
                  <c:v>-1.2271846304E-2</c:v>
                </c:pt>
                <c:pt idx="309">
                  <c:v>-1.2271846304E-2</c:v>
                </c:pt>
                <c:pt idx="310">
                  <c:v>-1.2271846304E-2</c:v>
                </c:pt>
                <c:pt idx="311">
                  <c:v>-1.2271846304E-2</c:v>
                </c:pt>
                <c:pt idx="312">
                  <c:v>-1.0737865516000001E-2</c:v>
                </c:pt>
                <c:pt idx="313">
                  <c:v>-1.0737865516000001E-2</c:v>
                </c:pt>
                <c:pt idx="314">
                  <c:v>-9.2038847279999995E-3</c:v>
                </c:pt>
                <c:pt idx="315">
                  <c:v>-9.2038847279999995E-3</c:v>
                </c:pt>
                <c:pt idx="316">
                  <c:v>-9.2038847279999995E-3</c:v>
                </c:pt>
                <c:pt idx="317">
                  <c:v>-7.6699039400000002E-3</c:v>
                </c:pt>
                <c:pt idx="318">
                  <c:v>-7.6699039400000002E-3</c:v>
                </c:pt>
                <c:pt idx="319">
                  <c:v>-7.6699039400000002E-3</c:v>
                </c:pt>
                <c:pt idx="320">
                  <c:v>-7.6699039400000002E-3</c:v>
                </c:pt>
                <c:pt idx="321">
                  <c:v>-6.135923152E-3</c:v>
                </c:pt>
                <c:pt idx="322">
                  <c:v>-6.135923152E-3</c:v>
                </c:pt>
                <c:pt idx="323">
                  <c:v>-6.135923152E-3</c:v>
                </c:pt>
                <c:pt idx="324">
                  <c:v>-6.135923152E-3</c:v>
                </c:pt>
                <c:pt idx="325">
                  <c:v>-6.135923152E-3</c:v>
                </c:pt>
                <c:pt idx="326">
                  <c:v>-7.6699039400000002E-3</c:v>
                </c:pt>
                <c:pt idx="327">
                  <c:v>-7.6699039400000002E-3</c:v>
                </c:pt>
                <c:pt idx="328">
                  <c:v>-7.6699039400000002E-3</c:v>
                </c:pt>
                <c:pt idx="329">
                  <c:v>-7.6699039400000002E-3</c:v>
                </c:pt>
                <c:pt idx="330">
                  <c:v>-7.6699039400000002E-3</c:v>
                </c:pt>
                <c:pt idx="331">
                  <c:v>-7.6699039400000002E-3</c:v>
                </c:pt>
                <c:pt idx="332">
                  <c:v>-7.6699039400000002E-3</c:v>
                </c:pt>
                <c:pt idx="333">
                  <c:v>-7.6699039400000002E-3</c:v>
                </c:pt>
                <c:pt idx="334">
                  <c:v>-7.6699039400000002E-3</c:v>
                </c:pt>
                <c:pt idx="335">
                  <c:v>-6.135923152E-3</c:v>
                </c:pt>
                <c:pt idx="336">
                  <c:v>-6.135923152E-3</c:v>
                </c:pt>
                <c:pt idx="337">
                  <c:v>-6.135923152E-3</c:v>
                </c:pt>
                <c:pt idx="338">
                  <c:v>-6.135923152E-3</c:v>
                </c:pt>
                <c:pt idx="339">
                  <c:v>-6.135923152E-3</c:v>
                </c:pt>
                <c:pt idx="340">
                  <c:v>-4.6019423639999998E-3</c:v>
                </c:pt>
                <c:pt idx="341">
                  <c:v>-4.6019423639999998E-3</c:v>
                </c:pt>
                <c:pt idx="342">
                  <c:v>-4.6019423639999998E-3</c:v>
                </c:pt>
                <c:pt idx="343">
                  <c:v>-4.6019423639999998E-3</c:v>
                </c:pt>
                <c:pt idx="344">
                  <c:v>-3.067961576E-3</c:v>
                </c:pt>
                <c:pt idx="345">
                  <c:v>-3.067961576E-3</c:v>
                </c:pt>
                <c:pt idx="346">
                  <c:v>-3.067961576E-3</c:v>
                </c:pt>
                <c:pt idx="347">
                  <c:v>-1.533980788E-3</c:v>
                </c:pt>
                <c:pt idx="348">
                  <c:v>-1.533980788E-3</c:v>
                </c:pt>
                <c:pt idx="349">
                  <c:v>-1.533980788E-3</c:v>
                </c:pt>
                <c:pt idx="350">
                  <c:v>-1.533980788E-3</c:v>
                </c:pt>
                <c:pt idx="351">
                  <c:v>-1.533980788E-3</c:v>
                </c:pt>
                <c:pt idx="352">
                  <c:v>-1.533980788E-3</c:v>
                </c:pt>
                <c:pt idx="353">
                  <c:v>-1.533980788E-3</c:v>
                </c:pt>
                <c:pt idx="354">
                  <c:v>-1.533980788E-3</c:v>
                </c:pt>
                <c:pt idx="355">
                  <c:v>-1.533980788E-3</c:v>
                </c:pt>
                <c:pt idx="356">
                  <c:v>-1.533980788E-3</c:v>
                </c:pt>
                <c:pt idx="357">
                  <c:v>-1.533980788E-3</c:v>
                </c:pt>
                <c:pt idx="358">
                  <c:v>-1.533980788E-3</c:v>
                </c:pt>
                <c:pt idx="359">
                  <c:v>-1.533980788E-3</c:v>
                </c:pt>
                <c:pt idx="360">
                  <c:v>-3.067961576E-3</c:v>
                </c:pt>
                <c:pt idx="361">
                  <c:v>-3.067961576E-3</c:v>
                </c:pt>
                <c:pt idx="362">
                  <c:v>-3.067961576E-3</c:v>
                </c:pt>
                <c:pt idx="363">
                  <c:v>-3.067961576E-3</c:v>
                </c:pt>
                <c:pt idx="364">
                  <c:v>-3.067961576E-3</c:v>
                </c:pt>
                <c:pt idx="365">
                  <c:v>-4.6019423639999998E-3</c:v>
                </c:pt>
                <c:pt idx="366">
                  <c:v>-4.6019423639999998E-3</c:v>
                </c:pt>
                <c:pt idx="367">
                  <c:v>-4.6019423639999998E-3</c:v>
                </c:pt>
                <c:pt idx="368">
                  <c:v>-4.6019423639999998E-3</c:v>
                </c:pt>
                <c:pt idx="369">
                  <c:v>-4.6019423639999998E-3</c:v>
                </c:pt>
                <c:pt idx="370">
                  <c:v>-4.6019423639999998E-3</c:v>
                </c:pt>
                <c:pt idx="371">
                  <c:v>-3.067961576E-3</c:v>
                </c:pt>
                <c:pt idx="372">
                  <c:v>-3.067961576E-3</c:v>
                </c:pt>
                <c:pt idx="373">
                  <c:v>-3.067961576E-3</c:v>
                </c:pt>
                <c:pt idx="374">
                  <c:v>-3.067961576E-3</c:v>
                </c:pt>
                <c:pt idx="375">
                  <c:v>-1.533980788E-3</c:v>
                </c:pt>
                <c:pt idx="376">
                  <c:v>-1.533980788E-3</c:v>
                </c:pt>
                <c:pt idx="377">
                  <c:v>-1.533980788E-3</c:v>
                </c:pt>
                <c:pt idx="378">
                  <c:v>-1.533980788E-3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-1.533980788E-3</c:v>
                </c:pt>
                <c:pt idx="388">
                  <c:v>-1.533980788E-3</c:v>
                </c:pt>
                <c:pt idx="389">
                  <c:v>-1.533980788E-3</c:v>
                </c:pt>
                <c:pt idx="390">
                  <c:v>-1.533980788E-3</c:v>
                </c:pt>
                <c:pt idx="391">
                  <c:v>-3.067961576E-3</c:v>
                </c:pt>
                <c:pt idx="392">
                  <c:v>-3.067961576E-3</c:v>
                </c:pt>
                <c:pt idx="393">
                  <c:v>-3.067961576E-3</c:v>
                </c:pt>
                <c:pt idx="394">
                  <c:v>-3.067961576E-3</c:v>
                </c:pt>
                <c:pt idx="395">
                  <c:v>-3.067961576E-3</c:v>
                </c:pt>
                <c:pt idx="396">
                  <c:v>-3.067961576E-3</c:v>
                </c:pt>
                <c:pt idx="397">
                  <c:v>-3.067961576E-3</c:v>
                </c:pt>
                <c:pt idx="398">
                  <c:v>-3.067961576E-3</c:v>
                </c:pt>
                <c:pt idx="399">
                  <c:v>-3.067961576E-3</c:v>
                </c:pt>
                <c:pt idx="400">
                  <c:v>-3.067961576E-3</c:v>
                </c:pt>
                <c:pt idx="401">
                  <c:v>-1.533980788E-3</c:v>
                </c:pt>
                <c:pt idx="402">
                  <c:v>-1.533980788E-3</c:v>
                </c:pt>
                <c:pt idx="403">
                  <c:v>-1.533980788E-3</c:v>
                </c:pt>
                <c:pt idx="404">
                  <c:v>-1.533980788E-3</c:v>
                </c:pt>
                <c:pt idx="405">
                  <c:v>-1.533980788E-3</c:v>
                </c:pt>
                <c:pt idx="406">
                  <c:v>-1.533980788E-3</c:v>
                </c:pt>
                <c:pt idx="407">
                  <c:v>-1.533980788E-3</c:v>
                </c:pt>
                <c:pt idx="408">
                  <c:v>-1.533980788E-3</c:v>
                </c:pt>
                <c:pt idx="409">
                  <c:v>-3.067961576E-3</c:v>
                </c:pt>
                <c:pt idx="410">
                  <c:v>-3.067961576E-3</c:v>
                </c:pt>
                <c:pt idx="411">
                  <c:v>-3.067961576E-3</c:v>
                </c:pt>
                <c:pt idx="412">
                  <c:v>-3.067961576E-3</c:v>
                </c:pt>
                <c:pt idx="413">
                  <c:v>-3.067961576E-3</c:v>
                </c:pt>
                <c:pt idx="414">
                  <c:v>-3.067961576E-3</c:v>
                </c:pt>
                <c:pt idx="415">
                  <c:v>-3.067961576E-3</c:v>
                </c:pt>
                <c:pt idx="416">
                  <c:v>-3.067961576E-3</c:v>
                </c:pt>
                <c:pt idx="417">
                  <c:v>-3.067961576E-3</c:v>
                </c:pt>
                <c:pt idx="418">
                  <c:v>-4.6019423639999998E-3</c:v>
                </c:pt>
                <c:pt idx="419">
                  <c:v>-4.6019423639999998E-3</c:v>
                </c:pt>
                <c:pt idx="420">
                  <c:v>-4.6019423639999998E-3</c:v>
                </c:pt>
                <c:pt idx="421">
                  <c:v>-3.067961576E-3</c:v>
                </c:pt>
                <c:pt idx="422">
                  <c:v>-3.067961576E-3</c:v>
                </c:pt>
                <c:pt idx="423">
                  <c:v>-3.067961576E-3</c:v>
                </c:pt>
                <c:pt idx="424">
                  <c:v>-3.067961576E-3</c:v>
                </c:pt>
                <c:pt idx="425">
                  <c:v>-3.067961576E-3</c:v>
                </c:pt>
                <c:pt idx="426">
                  <c:v>-3.067961576E-3</c:v>
                </c:pt>
                <c:pt idx="427">
                  <c:v>-3.067961576E-3</c:v>
                </c:pt>
                <c:pt idx="428">
                  <c:v>-3.067961576E-3</c:v>
                </c:pt>
                <c:pt idx="429">
                  <c:v>-3.067961576E-3</c:v>
                </c:pt>
                <c:pt idx="430">
                  <c:v>-3.067961576E-3</c:v>
                </c:pt>
                <c:pt idx="431">
                  <c:v>-3.067961576E-3</c:v>
                </c:pt>
                <c:pt idx="432">
                  <c:v>-1.533980788E-3</c:v>
                </c:pt>
                <c:pt idx="433">
                  <c:v>-1.533980788E-3</c:v>
                </c:pt>
                <c:pt idx="434">
                  <c:v>-3.067961576E-3</c:v>
                </c:pt>
                <c:pt idx="435">
                  <c:v>-3.067961576E-3</c:v>
                </c:pt>
                <c:pt idx="436">
                  <c:v>-3.067961576E-3</c:v>
                </c:pt>
                <c:pt idx="437">
                  <c:v>-3.067961576E-3</c:v>
                </c:pt>
                <c:pt idx="438">
                  <c:v>-3.067961576E-3</c:v>
                </c:pt>
                <c:pt idx="439">
                  <c:v>-3.067961576E-3</c:v>
                </c:pt>
                <c:pt idx="440">
                  <c:v>-3.067961576E-3</c:v>
                </c:pt>
                <c:pt idx="441">
                  <c:v>-4.6019423639999998E-3</c:v>
                </c:pt>
                <c:pt idx="442">
                  <c:v>-4.6019423639999998E-3</c:v>
                </c:pt>
                <c:pt idx="443">
                  <c:v>-4.6019423639999998E-3</c:v>
                </c:pt>
                <c:pt idx="444">
                  <c:v>-4.6019423639999998E-3</c:v>
                </c:pt>
                <c:pt idx="445">
                  <c:v>-4.6019423639999998E-3</c:v>
                </c:pt>
                <c:pt idx="446">
                  <c:v>-6.135923152E-3</c:v>
                </c:pt>
                <c:pt idx="447">
                  <c:v>-6.135923152E-3</c:v>
                </c:pt>
                <c:pt idx="448">
                  <c:v>-6.135923152E-3</c:v>
                </c:pt>
                <c:pt idx="449">
                  <c:v>-4.6019423639999998E-3</c:v>
                </c:pt>
                <c:pt idx="450">
                  <c:v>-4.6019423639999998E-3</c:v>
                </c:pt>
                <c:pt idx="451">
                  <c:v>-4.6019423639999998E-3</c:v>
                </c:pt>
                <c:pt idx="452">
                  <c:v>-4.6019423639999998E-3</c:v>
                </c:pt>
                <c:pt idx="453">
                  <c:v>-3.067961576E-3</c:v>
                </c:pt>
                <c:pt idx="454">
                  <c:v>-3.067961576E-3</c:v>
                </c:pt>
                <c:pt idx="455">
                  <c:v>-3.067961576E-3</c:v>
                </c:pt>
                <c:pt idx="456">
                  <c:v>-3.067961576E-3</c:v>
                </c:pt>
                <c:pt idx="457">
                  <c:v>-3.067961576E-3</c:v>
                </c:pt>
                <c:pt idx="458">
                  <c:v>-3.067961576E-3</c:v>
                </c:pt>
                <c:pt idx="459">
                  <c:v>-3.067961576E-3</c:v>
                </c:pt>
                <c:pt idx="460">
                  <c:v>-3.067961576E-3</c:v>
                </c:pt>
                <c:pt idx="461">
                  <c:v>-3.067961576E-3</c:v>
                </c:pt>
                <c:pt idx="462">
                  <c:v>-3.067961576E-3</c:v>
                </c:pt>
                <c:pt idx="463">
                  <c:v>-3.067961576E-3</c:v>
                </c:pt>
                <c:pt idx="464">
                  <c:v>-3.067961576E-3</c:v>
                </c:pt>
                <c:pt idx="465">
                  <c:v>-3.067961576E-3</c:v>
                </c:pt>
                <c:pt idx="466">
                  <c:v>-3.067961576E-3</c:v>
                </c:pt>
                <c:pt idx="467">
                  <c:v>-3.067961576E-3</c:v>
                </c:pt>
                <c:pt idx="468">
                  <c:v>-3.067961576E-3</c:v>
                </c:pt>
                <c:pt idx="469">
                  <c:v>-3.067961576E-3</c:v>
                </c:pt>
                <c:pt idx="470">
                  <c:v>-3.067961576E-3</c:v>
                </c:pt>
                <c:pt idx="471">
                  <c:v>-3.067961576E-3</c:v>
                </c:pt>
                <c:pt idx="472">
                  <c:v>-3.067961576E-3</c:v>
                </c:pt>
                <c:pt idx="473">
                  <c:v>-3.067961576E-3</c:v>
                </c:pt>
                <c:pt idx="474">
                  <c:v>-4.6019423639999998E-3</c:v>
                </c:pt>
                <c:pt idx="475">
                  <c:v>-4.6019423639999998E-3</c:v>
                </c:pt>
                <c:pt idx="476">
                  <c:v>-4.6019423639999998E-3</c:v>
                </c:pt>
                <c:pt idx="477">
                  <c:v>-4.6019423639999998E-3</c:v>
                </c:pt>
                <c:pt idx="478">
                  <c:v>-4.6019423639999998E-3</c:v>
                </c:pt>
                <c:pt idx="479">
                  <c:v>-4.6019423639999998E-3</c:v>
                </c:pt>
                <c:pt idx="480">
                  <c:v>-4.6019423639999998E-3</c:v>
                </c:pt>
                <c:pt idx="481">
                  <c:v>-4.6019423639999998E-3</c:v>
                </c:pt>
                <c:pt idx="482">
                  <c:v>-4.6019423639999998E-3</c:v>
                </c:pt>
                <c:pt idx="483">
                  <c:v>-4.6019423639999998E-3</c:v>
                </c:pt>
                <c:pt idx="484">
                  <c:v>-4.6019423639999998E-3</c:v>
                </c:pt>
                <c:pt idx="485">
                  <c:v>-4.6019423639999998E-3</c:v>
                </c:pt>
                <c:pt idx="486">
                  <c:v>-6.135923152E-3</c:v>
                </c:pt>
                <c:pt idx="487">
                  <c:v>-6.135923152E-3</c:v>
                </c:pt>
                <c:pt idx="488">
                  <c:v>-6.135923152E-3</c:v>
                </c:pt>
                <c:pt idx="489">
                  <c:v>-6.135923152E-3</c:v>
                </c:pt>
                <c:pt idx="490">
                  <c:v>-6.135923152E-3</c:v>
                </c:pt>
                <c:pt idx="491">
                  <c:v>-4.6019423639999998E-3</c:v>
                </c:pt>
                <c:pt idx="492">
                  <c:v>-4.6019423639999998E-3</c:v>
                </c:pt>
                <c:pt idx="493">
                  <c:v>-4.6019423639999998E-3</c:v>
                </c:pt>
                <c:pt idx="494">
                  <c:v>-4.6019423639999998E-3</c:v>
                </c:pt>
                <c:pt idx="495">
                  <c:v>-4.6019423639999998E-3</c:v>
                </c:pt>
                <c:pt idx="496">
                  <c:v>-3.067961576E-3</c:v>
                </c:pt>
                <c:pt idx="497">
                  <c:v>-3.067961576E-3</c:v>
                </c:pt>
                <c:pt idx="498">
                  <c:v>-3.067961576E-3</c:v>
                </c:pt>
                <c:pt idx="499">
                  <c:v>-3.067961576E-3</c:v>
                </c:pt>
                <c:pt idx="500">
                  <c:v>-3.067961576E-3</c:v>
                </c:pt>
                <c:pt idx="501">
                  <c:v>-3.067961576E-3</c:v>
                </c:pt>
                <c:pt idx="502">
                  <c:v>-3.067961576E-3</c:v>
                </c:pt>
                <c:pt idx="503">
                  <c:v>-3.067961576E-3</c:v>
                </c:pt>
                <c:pt idx="504">
                  <c:v>-3.067961576E-3</c:v>
                </c:pt>
                <c:pt idx="505">
                  <c:v>-3.067961576E-3</c:v>
                </c:pt>
                <c:pt idx="506">
                  <c:v>-3.067961576E-3</c:v>
                </c:pt>
                <c:pt idx="507">
                  <c:v>-3.067961576E-3</c:v>
                </c:pt>
                <c:pt idx="508">
                  <c:v>-3.067961576E-3</c:v>
                </c:pt>
                <c:pt idx="509">
                  <c:v>-3.067961576E-3</c:v>
                </c:pt>
                <c:pt idx="510">
                  <c:v>-1.533980788E-3</c:v>
                </c:pt>
                <c:pt idx="511">
                  <c:v>-3.067961576E-3</c:v>
                </c:pt>
                <c:pt idx="512">
                  <c:v>-1.533980788E-3</c:v>
                </c:pt>
                <c:pt idx="513">
                  <c:v>-1.533980788E-3</c:v>
                </c:pt>
                <c:pt idx="514">
                  <c:v>-3.067961576E-3</c:v>
                </c:pt>
                <c:pt idx="515">
                  <c:v>-3.067961576E-3</c:v>
                </c:pt>
                <c:pt idx="516">
                  <c:v>-3.067961576E-3</c:v>
                </c:pt>
                <c:pt idx="517">
                  <c:v>-3.067961576E-3</c:v>
                </c:pt>
                <c:pt idx="518">
                  <c:v>-3.067961576E-3</c:v>
                </c:pt>
                <c:pt idx="519">
                  <c:v>-3.067961576E-3</c:v>
                </c:pt>
                <c:pt idx="520">
                  <c:v>-4.6019423639999998E-3</c:v>
                </c:pt>
                <c:pt idx="521">
                  <c:v>-4.6019423639999998E-3</c:v>
                </c:pt>
                <c:pt idx="522">
                  <c:v>-4.6019423639999998E-3</c:v>
                </c:pt>
                <c:pt idx="523">
                  <c:v>-4.6019423639999998E-3</c:v>
                </c:pt>
                <c:pt idx="524">
                  <c:v>-4.6019423639999998E-3</c:v>
                </c:pt>
                <c:pt idx="525">
                  <c:v>-4.6019423639999998E-3</c:v>
                </c:pt>
                <c:pt idx="526">
                  <c:v>-4.6019423639999998E-3</c:v>
                </c:pt>
                <c:pt idx="527">
                  <c:v>-4.6019423639999998E-3</c:v>
                </c:pt>
                <c:pt idx="528">
                  <c:v>-4.6019423639999998E-3</c:v>
                </c:pt>
                <c:pt idx="529">
                  <c:v>-4.6019423639999998E-3</c:v>
                </c:pt>
                <c:pt idx="530">
                  <c:v>-4.6019423639999998E-3</c:v>
                </c:pt>
                <c:pt idx="531">
                  <c:v>-4.6019423639999998E-3</c:v>
                </c:pt>
                <c:pt idx="532">
                  <c:v>-4.6019423639999998E-3</c:v>
                </c:pt>
                <c:pt idx="533">
                  <c:v>-4.6019423639999998E-3</c:v>
                </c:pt>
                <c:pt idx="534">
                  <c:v>-4.6019423639999998E-3</c:v>
                </c:pt>
                <c:pt idx="535">
                  <c:v>-4.6019423639999998E-3</c:v>
                </c:pt>
                <c:pt idx="536">
                  <c:v>-4.6019423639999998E-3</c:v>
                </c:pt>
                <c:pt idx="537">
                  <c:v>-4.6019423639999998E-3</c:v>
                </c:pt>
                <c:pt idx="538">
                  <c:v>-4.6019423639999998E-3</c:v>
                </c:pt>
                <c:pt idx="539">
                  <c:v>-4.6019423639999998E-3</c:v>
                </c:pt>
                <c:pt idx="540">
                  <c:v>-4.6019423639999998E-3</c:v>
                </c:pt>
                <c:pt idx="541">
                  <c:v>-4.6019423639999998E-3</c:v>
                </c:pt>
                <c:pt idx="542">
                  <c:v>-3.067961576E-3</c:v>
                </c:pt>
                <c:pt idx="543">
                  <c:v>-3.067961576E-3</c:v>
                </c:pt>
                <c:pt idx="544">
                  <c:v>-3.067961576E-3</c:v>
                </c:pt>
                <c:pt idx="545">
                  <c:v>-3.067961576E-3</c:v>
                </c:pt>
                <c:pt idx="546">
                  <c:v>-3.067961576E-3</c:v>
                </c:pt>
                <c:pt idx="547">
                  <c:v>-3.067961576E-3</c:v>
                </c:pt>
                <c:pt idx="548">
                  <c:v>-4.6019423639999998E-3</c:v>
                </c:pt>
                <c:pt idx="549">
                  <c:v>-4.6019423639999998E-3</c:v>
                </c:pt>
                <c:pt idx="550">
                  <c:v>-4.6019423639999998E-3</c:v>
                </c:pt>
                <c:pt idx="551">
                  <c:v>-4.6019423639999998E-3</c:v>
                </c:pt>
                <c:pt idx="552">
                  <c:v>-4.6019423639999998E-3</c:v>
                </c:pt>
                <c:pt idx="553">
                  <c:v>-4.6019423639999998E-3</c:v>
                </c:pt>
                <c:pt idx="554">
                  <c:v>-4.6019423639999998E-3</c:v>
                </c:pt>
                <c:pt idx="555">
                  <c:v>-4.6019423639999998E-3</c:v>
                </c:pt>
                <c:pt idx="556">
                  <c:v>-6.135923152E-3</c:v>
                </c:pt>
                <c:pt idx="557">
                  <c:v>-4.6019423639999998E-3</c:v>
                </c:pt>
                <c:pt idx="558">
                  <c:v>-4.6019423639999998E-3</c:v>
                </c:pt>
                <c:pt idx="559">
                  <c:v>-4.6019423639999998E-3</c:v>
                </c:pt>
                <c:pt idx="560">
                  <c:v>-4.6019423639999998E-3</c:v>
                </c:pt>
                <c:pt idx="561">
                  <c:v>-4.6019423639999998E-3</c:v>
                </c:pt>
                <c:pt idx="562">
                  <c:v>-4.6019423639999998E-3</c:v>
                </c:pt>
                <c:pt idx="563">
                  <c:v>-4.6019423639999998E-3</c:v>
                </c:pt>
                <c:pt idx="564">
                  <c:v>-4.6019423639999998E-3</c:v>
                </c:pt>
                <c:pt idx="565">
                  <c:v>-3.067961576E-3</c:v>
                </c:pt>
                <c:pt idx="566">
                  <c:v>-3.067961576E-3</c:v>
                </c:pt>
                <c:pt idx="567">
                  <c:v>-3.067961576E-3</c:v>
                </c:pt>
                <c:pt idx="568">
                  <c:v>-3.067961576E-3</c:v>
                </c:pt>
                <c:pt idx="569">
                  <c:v>-3.067961576E-3</c:v>
                </c:pt>
                <c:pt idx="570">
                  <c:v>-3.067961576E-3</c:v>
                </c:pt>
                <c:pt idx="571">
                  <c:v>-3.067961576E-3</c:v>
                </c:pt>
                <c:pt idx="572">
                  <c:v>-3.067961576E-3</c:v>
                </c:pt>
                <c:pt idx="573">
                  <c:v>-3.067961576E-3</c:v>
                </c:pt>
                <c:pt idx="574">
                  <c:v>-3.067961576E-3</c:v>
                </c:pt>
                <c:pt idx="575">
                  <c:v>-3.067961576E-3</c:v>
                </c:pt>
                <c:pt idx="576">
                  <c:v>-1.533980788E-3</c:v>
                </c:pt>
                <c:pt idx="577">
                  <c:v>-1.533980788E-3</c:v>
                </c:pt>
                <c:pt idx="578">
                  <c:v>-1.533980788E-3</c:v>
                </c:pt>
                <c:pt idx="579">
                  <c:v>-1.533980788E-3</c:v>
                </c:pt>
                <c:pt idx="580">
                  <c:v>-1.533980788E-3</c:v>
                </c:pt>
                <c:pt idx="581">
                  <c:v>-1.533980788E-3</c:v>
                </c:pt>
                <c:pt idx="582">
                  <c:v>-1.533980788E-3</c:v>
                </c:pt>
                <c:pt idx="583">
                  <c:v>-1.533980788E-3</c:v>
                </c:pt>
                <c:pt idx="584">
                  <c:v>-1.533980788E-3</c:v>
                </c:pt>
                <c:pt idx="585">
                  <c:v>-1.533980788E-3</c:v>
                </c:pt>
                <c:pt idx="586">
                  <c:v>-1.533980788E-3</c:v>
                </c:pt>
                <c:pt idx="587">
                  <c:v>-1.533980788E-3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-1.533980788E-3</c:v>
                </c:pt>
                <c:pt idx="602">
                  <c:v>-1.533980788E-3</c:v>
                </c:pt>
                <c:pt idx="603">
                  <c:v>-1.533980788E-3</c:v>
                </c:pt>
                <c:pt idx="604">
                  <c:v>-1.533980788E-3</c:v>
                </c:pt>
                <c:pt idx="605">
                  <c:v>-1.533980788E-3</c:v>
                </c:pt>
                <c:pt idx="606">
                  <c:v>-1.533980788E-3</c:v>
                </c:pt>
                <c:pt idx="607">
                  <c:v>-1.533980788E-3</c:v>
                </c:pt>
                <c:pt idx="608">
                  <c:v>-3.067961576E-3</c:v>
                </c:pt>
                <c:pt idx="609">
                  <c:v>-3.067961576E-3</c:v>
                </c:pt>
                <c:pt idx="610">
                  <c:v>-3.067961576E-3</c:v>
                </c:pt>
                <c:pt idx="611">
                  <c:v>-1.533980788E-3</c:v>
                </c:pt>
                <c:pt idx="612">
                  <c:v>-1.533980788E-3</c:v>
                </c:pt>
                <c:pt idx="613">
                  <c:v>-1.533980788E-3</c:v>
                </c:pt>
                <c:pt idx="614">
                  <c:v>-1.533980788E-3</c:v>
                </c:pt>
                <c:pt idx="615">
                  <c:v>-1.533980788E-3</c:v>
                </c:pt>
                <c:pt idx="616">
                  <c:v>-1.533980788E-3</c:v>
                </c:pt>
                <c:pt idx="617">
                  <c:v>-1.533980788E-3</c:v>
                </c:pt>
                <c:pt idx="618">
                  <c:v>-1.533980788E-3</c:v>
                </c:pt>
                <c:pt idx="619">
                  <c:v>-1.533980788E-3</c:v>
                </c:pt>
                <c:pt idx="620">
                  <c:v>-1.533980788E-3</c:v>
                </c:pt>
                <c:pt idx="621">
                  <c:v>-1.533980788E-3</c:v>
                </c:pt>
                <c:pt idx="622">
                  <c:v>-1.533980788E-3</c:v>
                </c:pt>
                <c:pt idx="623">
                  <c:v>-1.533980788E-3</c:v>
                </c:pt>
                <c:pt idx="624">
                  <c:v>-1.533980788E-3</c:v>
                </c:pt>
                <c:pt idx="625">
                  <c:v>-1.533980788E-3</c:v>
                </c:pt>
                <c:pt idx="626">
                  <c:v>-1.533980788E-3</c:v>
                </c:pt>
                <c:pt idx="627">
                  <c:v>-1.533980788E-3</c:v>
                </c:pt>
                <c:pt idx="628">
                  <c:v>-1.533980788E-3</c:v>
                </c:pt>
                <c:pt idx="629">
                  <c:v>-1.533980788E-3</c:v>
                </c:pt>
                <c:pt idx="630">
                  <c:v>-1.533980788E-3</c:v>
                </c:pt>
                <c:pt idx="631">
                  <c:v>-1.533980788E-3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-1.533980788E-3</c:v>
                </c:pt>
                <c:pt idx="638">
                  <c:v>-1.533980788E-3</c:v>
                </c:pt>
                <c:pt idx="639">
                  <c:v>-1.533980788E-3</c:v>
                </c:pt>
                <c:pt idx="640">
                  <c:v>-1.533980788E-3</c:v>
                </c:pt>
                <c:pt idx="641">
                  <c:v>-1.533980788E-3</c:v>
                </c:pt>
                <c:pt idx="642">
                  <c:v>-1.533980788E-3</c:v>
                </c:pt>
                <c:pt idx="643">
                  <c:v>-1.533980788E-3</c:v>
                </c:pt>
                <c:pt idx="644">
                  <c:v>-1.533980788E-3</c:v>
                </c:pt>
                <c:pt idx="645">
                  <c:v>-1.533980788E-3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-1.533980788E-3</c:v>
                </c:pt>
                <c:pt idx="651">
                  <c:v>-1.533980788E-3</c:v>
                </c:pt>
                <c:pt idx="652">
                  <c:v>-1.533980788E-3</c:v>
                </c:pt>
                <c:pt idx="653">
                  <c:v>-1.533980788E-3</c:v>
                </c:pt>
                <c:pt idx="654">
                  <c:v>-1.533980788E-3</c:v>
                </c:pt>
                <c:pt idx="655">
                  <c:v>-1.533980788E-3</c:v>
                </c:pt>
                <c:pt idx="656">
                  <c:v>-1.533980788E-3</c:v>
                </c:pt>
                <c:pt idx="657">
                  <c:v>-3.067961576E-3</c:v>
                </c:pt>
                <c:pt idx="658">
                  <c:v>-3.067961576E-3</c:v>
                </c:pt>
                <c:pt idx="659">
                  <c:v>-3.067961576E-3</c:v>
                </c:pt>
                <c:pt idx="660">
                  <c:v>-3.067961576E-3</c:v>
                </c:pt>
                <c:pt idx="661">
                  <c:v>-3.067961576E-3</c:v>
                </c:pt>
                <c:pt idx="662">
                  <c:v>-3.067961576E-3</c:v>
                </c:pt>
                <c:pt idx="663">
                  <c:v>-3.067961576E-3</c:v>
                </c:pt>
                <c:pt idx="664">
                  <c:v>-3.067961576E-3</c:v>
                </c:pt>
                <c:pt idx="665">
                  <c:v>-3.067961576E-3</c:v>
                </c:pt>
                <c:pt idx="666">
                  <c:v>-3.067961576E-3</c:v>
                </c:pt>
                <c:pt idx="667">
                  <c:v>-3.067961576E-3</c:v>
                </c:pt>
                <c:pt idx="668">
                  <c:v>-3.067961576E-3</c:v>
                </c:pt>
                <c:pt idx="669">
                  <c:v>-3.067961576E-3</c:v>
                </c:pt>
                <c:pt idx="670">
                  <c:v>-3.067961576E-3</c:v>
                </c:pt>
                <c:pt idx="671">
                  <c:v>-1.533980788E-3</c:v>
                </c:pt>
                <c:pt idx="672">
                  <c:v>-1.533980788E-3</c:v>
                </c:pt>
                <c:pt idx="673">
                  <c:v>-1.533980788E-3</c:v>
                </c:pt>
                <c:pt idx="674">
                  <c:v>-1.533980788E-3</c:v>
                </c:pt>
                <c:pt idx="675">
                  <c:v>-1.533980788E-3</c:v>
                </c:pt>
                <c:pt idx="676">
                  <c:v>-1.533980788E-3</c:v>
                </c:pt>
                <c:pt idx="677">
                  <c:v>-3.067961576E-3</c:v>
                </c:pt>
                <c:pt idx="678">
                  <c:v>-3.067961576E-3</c:v>
                </c:pt>
                <c:pt idx="679">
                  <c:v>-3.067961576E-3</c:v>
                </c:pt>
                <c:pt idx="680">
                  <c:v>-3.067961576E-3</c:v>
                </c:pt>
                <c:pt idx="681">
                  <c:v>-3.067961576E-3</c:v>
                </c:pt>
                <c:pt idx="682">
                  <c:v>-3.067961576E-3</c:v>
                </c:pt>
                <c:pt idx="683">
                  <c:v>-3.067961576E-3</c:v>
                </c:pt>
                <c:pt idx="684">
                  <c:v>-3.067961576E-3</c:v>
                </c:pt>
                <c:pt idx="685">
                  <c:v>-3.067961576E-3</c:v>
                </c:pt>
                <c:pt idx="686">
                  <c:v>-3.067961576E-3</c:v>
                </c:pt>
                <c:pt idx="687">
                  <c:v>-1.533980788E-3</c:v>
                </c:pt>
                <c:pt idx="688">
                  <c:v>-1.533980788E-3</c:v>
                </c:pt>
                <c:pt idx="689">
                  <c:v>-1.533980788E-3</c:v>
                </c:pt>
                <c:pt idx="690">
                  <c:v>-1.533980788E-3</c:v>
                </c:pt>
                <c:pt idx="691">
                  <c:v>-1.533980788E-3</c:v>
                </c:pt>
                <c:pt idx="692">
                  <c:v>-1.533980788E-3</c:v>
                </c:pt>
                <c:pt idx="693">
                  <c:v>-1.533980788E-3</c:v>
                </c:pt>
                <c:pt idx="694">
                  <c:v>-1.533980788E-3</c:v>
                </c:pt>
                <c:pt idx="695">
                  <c:v>-3.067961576E-3</c:v>
                </c:pt>
                <c:pt idx="696">
                  <c:v>-3.067961576E-3</c:v>
                </c:pt>
                <c:pt idx="697">
                  <c:v>-3.067961576E-3</c:v>
                </c:pt>
                <c:pt idx="698">
                  <c:v>-3.067961576E-3</c:v>
                </c:pt>
                <c:pt idx="699">
                  <c:v>-3.067961576E-3</c:v>
                </c:pt>
                <c:pt idx="700">
                  <c:v>-3.067961576E-3</c:v>
                </c:pt>
                <c:pt idx="701">
                  <c:v>-1.533980788E-3</c:v>
                </c:pt>
                <c:pt idx="702">
                  <c:v>-1.533980788E-3</c:v>
                </c:pt>
                <c:pt idx="703">
                  <c:v>-1.533980788E-3</c:v>
                </c:pt>
                <c:pt idx="704">
                  <c:v>-1.533980788E-3</c:v>
                </c:pt>
                <c:pt idx="705">
                  <c:v>-1.533980788E-3</c:v>
                </c:pt>
                <c:pt idx="706">
                  <c:v>-1.533980788E-3</c:v>
                </c:pt>
                <c:pt idx="707">
                  <c:v>-1.533980788E-3</c:v>
                </c:pt>
                <c:pt idx="708">
                  <c:v>-1.533980788E-3</c:v>
                </c:pt>
                <c:pt idx="709">
                  <c:v>-1.533980788E-3</c:v>
                </c:pt>
                <c:pt idx="710">
                  <c:v>-1.533980788E-3</c:v>
                </c:pt>
                <c:pt idx="711">
                  <c:v>-1.533980788E-3</c:v>
                </c:pt>
                <c:pt idx="712">
                  <c:v>-1.533980788E-3</c:v>
                </c:pt>
                <c:pt idx="713">
                  <c:v>-1.533980788E-3</c:v>
                </c:pt>
                <c:pt idx="714">
                  <c:v>-1.533980788E-3</c:v>
                </c:pt>
                <c:pt idx="715">
                  <c:v>-1.533980788E-3</c:v>
                </c:pt>
                <c:pt idx="716">
                  <c:v>-1.533980788E-3</c:v>
                </c:pt>
                <c:pt idx="717">
                  <c:v>-1.533980788E-3</c:v>
                </c:pt>
                <c:pt idx="718">
                  <c:v>-1.533980788E-3</c:v>
                </c:pt>
                <c:pt idx="719">
                  <c:v>-1.533980788E-3</c:v>
                </c:pt>
                <c:pt idx="720">
                  <c:v>-1.533980788E-3</c:v>
                </c:pt>
                <c:pt idx="721">
                  <c:v>-1.533980788E-3</c:v>
                </c:pt>
                <c:pt idx="722">
                  <c:v>-1.533980788E-3</c:v>
                </c:pt>
                <c:pt idx="723">
                  <c:v>-1.533980788E-3</c:v>
                </c:pt>
                <c:pt idx="724">
                  <c:v>-1.533980788E-3</c:v>
                </c:pt>
                <c:pt idx="725">
                  <c:v>-1.533980788E-3</c:v>
                </c:pt>
                <c:pt idx="726">
                  <c:v>-1.533980788E-3</c:v>
                </c:pt>
                <c:pt idx="727">
                  <c:v>-1.533980788E-3</c:v>
                </c:pt>
                <c:pt idx="728">
                  <c:v>-1.533980788E-3</c:v>
                </c:pt>
                <c:pt idx="729">
                  <c:v>-1.533980788E-3</c:v>
                </c:pt>
                <c:pt idx="730">
                  <c:v>-1.533980788E-3</c:v>
                </c:pt>
                <c:pt idx="731">
                  <c:v>-1.533980788E-3</c:v>
                </c:pt>
                <c:pt idx="732">
                  <c:v>-1.533980788E-3</c:v>
                </c:pt>
                <c:pt idx="733">
                  <c:v>-1.533980788E-3</c:v>
                </c:pt>
                <c:pt idx="734">
                  <c:v>-1.533980788E-3</c:v>
                </c:pt>
                <c:pt idx="735">
                  <c:v>-1.533980788E-3</c:v>
                </c:pt>
                <c:pt idx="736">
                  <c:v>-1.533980788E-3</c:v>
                </c:pt>
                <c:pt idx="737">
                  <c:v>-1.533980788E-3</c:v>
                </c:pt>
                <c:pt idx="738">
                  <c:v>-1.533980788E-3</c:v>
                </c:pt>
                <c:pt idx="739">
                  <c:v>-1.533980788E-3</c:v>
                </c:pt>
                <c:pt idx="740">
                  <c:v>-1.533980788E-3</c:v>
                </c:pt>
                <c:pt idx="741">
                  <c:v>-1.533980788E-3</c:v>
                </c:pt>
                <c:pt idx="742">
                  <c:v>-1.533980788E-3</c:v>
                </c:pt>
                <c:pt idx="743">
                  <c:v>-1.533980788E-3</c:v>
                </c:pt>
                <c:pt idx="744">
                  <c:v>-1.533980788E-3</c:v>
                </c:pt>
                <c:pt idx="745">
                  <c:v>-1.533980788E-3</c:v>
                </c:pt>
                <c:pt idx="746">
                  <c:v>-1.533980788E-3</c:v>
                </c:pt>
                <c:pt idx="747">
                  <c:v>-1.533980788E-3</c:v>
                </c:pt>
                <c:pt idx="748">
                  <c:v>-1.533980788E-3</c:v>
                </c:pt>
                <c:pt idx="749">
                  <c:v>-1.533980788E-3</c:v>
                </c:pt>
                <c:pt idx="750">
                  <c:v>-1.533980788E-3</c:v>
                </c:pt>
                <c:pt idx="751">
                  <c:v>-1.533980788E-3</c:v>
                </c:pt>
                <c:pt idx="752">
                  <c:v>-1.533980788E-3</c:v>
                </c:pt>
                <c:pt idx="753">
                  <c:v>-1.533980788E-3</c:v>
                </c:pt>
                <c:pt idx="754">
                  <c:v>-1.533980788E-3</c:v>
                </c:pt>
                <c:pt idx="755">
                  <c:v>-1.533980788E-3</c:v>
                </c:pt>
                <c:pt idx="756">
                  <c:v>-1.533980788E-3</c:v>
                </c:pt>
                <c:pt idx="757">
                  <c:v>-1.533980788E-3</c:v>
                </c:pt>
                <c:pt idx="758">
                  <c:v>-1.533980788E-3</c:v>
                </c:pt>
                <c:pt idx="759">
                  <c:v>-1.533980788E-3</c:v>
                </c:pt>
                <c:pt idx="760">
                  <c:v>-1.533980788E-3</c:v>
                </c:pt>
                <c:pt idx="761">
                  <c:v>-1.533980788E-3</c:v>
                </c:pt>
                <c:pt idx="762">
                  <c:v>-1.533980788E-3</c:v>
                </c:pt>
                <c:pt idx="763">
                  <c:v>-1.533980788E-3</c:v>
                </c:pt>
                <c:pt idx="764">
                  <c:v>-1.533980788E-3</c:v>
                </c:pt>
                <c:pt idx="765">
                  <c:v>-1.533980788E-3</c:v>
                </c:pt>
                <c:pt idx="766">
                  <c:v>-1.533980788E-3</c:v>
                </c:pt>
                <c:pt idx="767">
                  <c:v>-1.533980788E-3</c:v>
                </c:pt>
                <c:pt idx="768">
                  <c:v>-1.533980788E-3</c:v>
                </c:pt>
                <c:pt idx="769">
                  <c:v>-1.533980788E-3</c:v>
                </c:pt>
                <c:pt idx="770">
                  <c:v>-1.533980788E-3</c:v>
                </c:pt>
                <c:pt idx="771">
                  <c:v>-1.533980788E-3</c:v>
                </c:pt>
                <c:pt idx="772">
                  <c:v>-1.533980788E-3</c:v>
                </c:pt>
                <c:pt idx="773">
                  <c:v>-1.533980788E-3</c:v>
                </c:pt>
                <c:pt idx="774">
                  <c:v>-1.533980788E-3</c:v>
                </c:pt>
                <c:pt idx="775">
                  <c:v>-1.533980788E-3</c:v>
                </c:pt>
                <c:pt idx="776">
                  <c:v>-1.533980788E-3</c:v>
                </c:pt>
                <c:pt idx="777">
                  <c:v>-1.533980788E-3</c:v>
                </c:pt>
                <c:pt idx="778">
                  <c:v>-1.533980788E-3</c:v>
                </c:pt>
                <c:pt idx="779">
                  <c:v>-1.533980788E-3</c:v>
                </c:pt>
                <c:pt idx="780">
                  <c:v>-1.533980788E-3</c:v>
                </c:pt>
                <c:pt idx="781">
                  <c:v>-1.533980788E-3</c:v>
                </c:pt>
                <c:pt idx="782">
                  <c:v>-1.533980788E-3</c:v>
                </c:pt>
                <c:pt idx="783">
                  <c:v>-1.533980788E-3</c:v>
                </c:pt>
                <c:pt idx="784">
                  <c:v>-1.533980788E-3</c:v>
                </c:pt>
                <c:pt idx="785">
                  <c:v>-3.067961576E-3</c:v>
                </c:pt>
                <c:pt idx="786">
                  <c:v>-3.067961576E-3</c:v>
                </c:pt>
                <c:pt idx="787">
                  <c:v>-3.067961576E-3</c:v>
                </c:pt>
                <c:pt idx="788">
                  <c:v>-3.067961576E-3</c:v>
                </c:pt>
                <c:pt idx="789">
                  <c:v>-3.067961576E-3</c:v>
                </c:pt>
                <c:pt idx="790">
                  <c:v>-3.067961576E-3</c:v>
                </c:pt>
                <c:pt idx="791">
                  <c:v>-3.067961576E-3</c:v>
                </c:pt>
                <c:pt idx="792">
                  <c:v>-3.067961576E-3</c:v>
                </c:pt>
                <c:pt idx="793">
                  <c:v>-3.067961576E-3</c:v>
                </c:pt>
                <c:pt idx="794">
                  <c:v>-3.067961576E-3</c:v>
                </c:pt>
                <c:pt idx="795">
                  <c:v>-3.067961576E-3</c:v>
                </c:pt>
                <c:pt idx="796">
                  <c:v>-3.067961576E-3</c:v>
                </c:pt>
                <c:pt idx="797">
                  <c:v>-3.067961576E-3</c:v>
                </c:pt>
                <c:pt idx="798">
                  <c:v>-3.067961576E-3</c:v>
                </c:pt>
                <c:pt idx="799">
                  <c:v>-3.067961576E-3</c:v>
                </c:pt>
                <c:pt idx="800">
                  <c:v>-3.067961576E-3</c:v>
                </c:pt>
                <c:pt idx="801">
                  <c:v>-3.067961576E-3</c:v>
                </c:pt>
                <c:pt idx="802">
                  <c:v>-3.067961576E-3</c:v>
                </c:pt>
                <c:pt idx="803">
                  <c:v>-3.067961576E-3</c:v>
                </c:pt>
                <c:pt idx="804">
                  <c:v>-3.067961576E-3</c:v>
                </c:pt>
                <c:pt idx="805">
                  <c:v>-3.067961576E-3</c:v>
                </c:pt>
                <c:pt idx="806">
                  <c:v>-3.067961576E-3</c:v>
                </c:pt>
                <c:pt idx="807">
                  <c:v>-3.067961576E-3</c:v>
                </c:pt>
                <c:pt idx="808">
                  <c:v>-3.067961576E-3</c:v>
                </c:pt>
                <c:pt idx="809">
                  <c:v>-3.067961576E-3</c:v>
                </c:pt>
                <c:pt idx="810">
                  <c:v>-3.067961576E-3</c:v>
                </c:pt>
                <c:pt idx="811">
                  <c:v>-3.067961576E-3</c:v>
                </c:pt>
                <c:pt idx="812">
                  <c:v>-3.067961576E-3</c:v>
                </c:pt>
                <c:pt idx="813">
                  <c:v>-3.067961576E-3</c:v>
                </c:pt>
                <c:pt idx="814">
                  <c:v>-3.067961576E-3</c:v>
                </c:pt>
                <c:pt idx="815">
                  <c:v>-3.067961576E-3</c:v>
                </c:pt>
                <c:pt idx="816">
                  <c:v>-3.067961576E-3</c:v>
                </c:pt>
                <c:pt idx="817">
                  <c:v>-3.067961576E-3</c:v>
                </c:pt>
                <c:pt idx="818">
                  <c:v>-3.067961576E-3</c:v>
                </c:pt>
                <c:pt idx="819">
                  <c:v>-3.067961576E-3</c:v>
                </c:pt>
                <c:pt idx="820">
                  <c:v>-3.067961576E-3</c:v>
                </c:pt>
                <c:pt idx="821">
                  <c:v>-3.067961576E-3</c:v>
                </c:pt>
                <c:pt idx="822">
                  <c:v>-3.067961576E-3</c:v>
                </c:pt>
                <c:pt idx="823">
                  <c:v>-3.067961576E-3</c:v>
                </c:pt>
                <c:pt idx="824">
                  <c:v>-3.067961576E-3</c:v>
                </c:pt>
                <c:pt idx="825">
                  <c:v>-3.067961576E-3</c:v>
                </c:pt>
                <c:pt idx="826">
                  <c:v>-3.067961576E-3</c:v>
                </c:pt>
                <c:pt idx="827">
                  <c:v>-3.067961576E-3</c:v>
                </c:pt>
                <c:pt idx="828">
                  <c:v>-3.067961576E-3</c:v>
                </c:pt>
                <c:pt idx="829">
                  <c:v>-3.067961576E-3</c:v>
                </c:pt>
                <c:pt idx="830">
                  <c:v>-3.067961576E-3</c:v>
                </c:pt>
                <c:pt idx="831">
                  <c:v>-3.067961576E-3</c:v>
                </c:pt>
                <c:pt idx="832">
                  <c:v>-3.067961576E-3</c:v>
                </c:pt>
                <c:pt idx="833">
                  <c:v>-3.067961576E-3</c:v>
                </c:pt>
                <c:pt idx="834">
                  <c:v>-3.067961576E-3</c:v>
                </c:pt>
                <c:pt idx="835">
                  <c:v>-3.067961576E-3</c:v>
                </c:pt>
                <c:pt idx="836">
                  <c:v>-3.067961576E-3</c:v>
                </c:pt>
                <c:pt idx="837">
                  <c:v>-3.067961576E-3</c:v>
                </c:pt>
                <c:pt idx="838">
                  <c:v>-3.067961576E-3</c:v>
                </c:pt>
                <c:pt idx="839">
                  <c:v>-3.067961576E-3</c:v>
                </c:pt>
                <c:pt idx="840">
                  <c:v>-3.067961576E-3</c:v>
                </c:pt>
                <c:pt idx="841">
                  <c:v>-3.067961576E-3</c:v>
                </c:pt>
                <c:pt idx="842">
                  <c:v>-3.067961576E-3</c:v>
                </c:pt>
                <c:pt idx="843">
                  <c:v>-3.067961576E-3</c:v>
                </c:pt>
                <c:pt idx="844">
                  <c:v>-3.067961576E-3</c:v>
                </c:pt>
                <c:pt idx="845">
                  <c:v>-3.067961576E-3</c:v>
                </c:pt>
                <c:pt idx="846">
                  <c:v>-3.067961576E-3</c:v>
                </c:pt>
                <c:pt idx="847">
                  <c:v>-3.067961576E-3</c:v>
                </c:pt>
                <c:pt idx="848">
                  <c:v>-3.067961576E-3</c:v>
                </c:pt>
                <c:pt idx="849">
                  <c:v>-3.067961576E-3</c:v>
                </c:pt>
                <c:pt idx="850">
                  <c:v>-3.067961576E-3</c:v>
                </c:pt>
                <c:pt idx="851">
                  <c:v>-4.6019423639999998E-3</c:v>
                </c:pt>
                <c:pt idx="852">
                  <c:v>-4.6019423639999998E-3</c:v>
                </c:pt>
                <c:pt idx="853">
                  <c:v>-4.6019423639999998E-3</c:v>
                </c:pt>
                <c:pt idx="854">
                  <c:v>-4.6019423639999998E-3</c:v>
                </c:pt>
                <c:pt idx="855">
                  <c:v>-4.6019423639999998E-3</c:v>
                </c:pt>
                <c:pt idx="856">
                  <c:v>-4.6019423639999998E-3</c:v>
                </c:pt>
                <c:pt idx="857">
                  <c:v>-4.6019423639999998E-3</c:v>
                </c:pt>
                <c:pt idx="858">
                  <c:v>-4.6019423639999998E-3</c:v>
                </c:pt>
                <c:pt idx="859">
                  <c:v>-4.6019423639999998E-3</c:v>
                </c:pt>
                <c:pt idx="860">
                  <c:v>-4.6019423639999998E-3</c:v>
                </c:pt>
                <c:pt idx="861">
                  <c:v>-4.6019423639999998E-3</c:v>
                </c:pt>
                <c:pt idx="862">
                  <c:v>-4.6019423639999998E-3</c:v>
                </c:pt>
                <c:pt idx="863">
                  <c:v>-4.6019423639999998E-3</c:v>
                </c:pt>
                <c:pt idx="864">
                  <c:v>-4.6019423639999998E-3</c:v>
                </c:pt>
                <c:pt idx="865">
                  <c:v>-4.6019423639999998E-3</c:v>
                </c:pt>
                <c:pt idx="866">
                  <c:v>-4.6019423639999998E-3</c:v>
                </c:pt>
                <c:pt idx="867">
                  <c:v>-4.6019423639999998E-3</c:v>
                </c:pt>
                <c:pt idx="868">
                  <c:v>-4.6019423639999998E-3</c:v>
                </c:pt>
                <c:pt idx="869">
                  <c:v>-4.6019423639999998E-3</c:v>
                </c:pt>
                <c:pt idx="870">
                  <c:v>-4.6019423639999998E-3</c:v>
                </c:pt>
                <c:pt idx="871">
                  <c:v>-4.6019423639999998E-3</c:v>
                </c:pt>
                <c:pt idx="872">
                  <c:v>-4.6019423639999998E-3</c:v>
                </c:pt>
                <c:pt idx="873">
                  <c:v>-4.6019423639999998E-3</c:v>
                </c:pt>
                <c:pt idx="874">
                  <c:v>-4.6019423639999998E-3</c:v>
                </c:pt>
                <c:pt idx="875">
                  <c:v>-4.6019423639999998E-3</c:v>
                </c:pt>
                <c:pt idx="876">
                  <c:v>-4.6019423639999998E-3</c:v>
                </c:pt>
                <c:pt idx="877">
                  <c:v>-4.6019423639999998E-3</c:v>
                </c:pt>
                <c:pt idx="878">
                  <c:v>-6.135923152E-3</c:v>
                </c:pt>
                <c:pt idx="879">
                  <c:v>-6.135923152E-3</c:v>
                </c:pt>
                <c:pt idx="880">
                  <c:v>-6.135923152E-3</c:v>
                </c:pt>
                <c:pt idx="881">
                  <c:v>-6.135923152E-3</c:v>
                </c:pt>
                <c:pt idx="882">
                  <c:v>-6.135923152E-3</c:v>
                </c:pt>
                <c:pt idx="883">
                  <c:v>-6.135923152E-3</c:v>
                </c:pt>
                <c:pt idx="884">
                  <c:v>-6.135923152E-3</c:v>
                </c:pt>
                <c:pt idx="885">
                  <c:v>-6.135923152E-3</c:v>
                </c:pt>
                <c:pt idx="886">
                  <c:v>-6.135923152E-3</c:v>
                </c:pt>
                <c:pt idx="887">
                  <c:v>-6.135923152E-3</c:v>
                </c:pt>
                <c:pt idx="888">
                  <c:v>-6.135923152E-3</c:v>
                </c:pt>
                <c:pt idx="889">
                  <c:v>-6.135923152E-3</c:v>
                </c:pt>
                <c:pt idx="890">
                  <c:v>-6.135923152E-3</c:v>
                </c:pt>
                <c:pt idx="891">
                  <c:v>-6.135923152E-3</c:v>
                </c:pt>
                <c:pt idx="892">
                  <c:v>-6.135923152E-3</c:v>
                </c:pt>
                <c:pt idx="893">
                  <c:v>-6.135923152E-3</c:v>
                </c:pt>
                <c:pt idx="894">
                  <c:v>-6.135923152E-3</c:v>
                </c:pt>
                <c:pt idx="895">
                  <c:v>-6.135923152E-3</c:v>
                </c:pt>
                <c:pt idx="896">
                  <c:v>-6.135923152E-3</c:v>
                </c:pt>
                <c:pt idx="897">
                  <c:v>-6.135923152E-3</c:v>
                </c:pt>
                <c:pt idx="898">
                  <c:v>-6.135923152E-3</c:v>
                </c:pt>
                <c:pt idx="899">
                  <c:v>-7.6699039400000002E-3</c:v>
                </c:pt>
                <c:pt idx="900">
                  <c:v>-7.6699039400000002E-3</c:v>
                </c:pt>
                <c:pt idx="901">
                  <c:v>-7.6699039400000002E-3</c:v>
                </c:pt>
                <c:pt idx="902">
                  <c:v>-7.6699039400000002E-3</c:v>
                </c:pt>
                <c:pt idx="903">
                  <c:v>-7.6699039400000002E-3</c:v>
                </c:pt>
                <c:pt idx="904">
                  <c:v>-7.6699039400000002E-3</c:v>
                </c:pt>
                <c:pt idx="905">
                  <c:v>-7.6699039400000002E-3</c:v>
                </c:pt>
                <c:pt idx="906">
                  <c:v>-7.6699039400000002E-3</c:v>
                </c:pt>
                <c:pt idx="907">
                  <c:v>-7.6699039400000002E-3</c:v>
                </c:pt>
                <c:pt idx="908">
                  <c:v>-7.6699039400000002E-3</c:v>
                </c:pt>
                <c:pt idx="909">
                  <c:v>-7.6699039400000002E-3</c:v>
                </c:pt>
                <c:pt idx="910">
                  <c:v>-7.6699039400000002E-3</c:v>
                </c:pt>
                <c:pt idx="911">
                  <c:v>-7.6699039400000002E-3</c:v>
                </c:pt>
                <c:pt idx="912">
                  <c:v>-9.2038847279999995E-3</c:v>
                </c:pt>
                <c:pt idx="913">
                  <c:v>-9.2038847279999995E-3</c:v>
                </c:pt>
                <c:pt idx="914">
                  <c:v>-9.2038847279999995E-3</c:v>
                </c:pt>
                <c:pt idx="915">
                  <c:v>-9.2038847279999995E-3</c:v>
                </c:pt>
                <c:pt idx="916">
                  <c:v>-9.2038847279999995E-3</c:v>
                </c:pt>
                <c:pt idx="917">
                  <c:v>-9.2038847279999995E-3</c:v>
                </c:pt>
                <c:pt idx="918">
                  <c:v>-9.2038847279999995E-3</c:v>
                </c:pt>
                <c:pt idx="919">
                  <c:v>-9.2038847279999995E-3</c:v>
                </c:pt>
                <c:pt idx="920">
                  <c:v>-1.0737865516000001E-2</c:v>
                </c:pt>
                <c:pt idx="921">
                  <c:v>-1.0737865516000001E-2</c:v>
                </c:pt>
                <c:pt idx="922">
                  <c:v>-1.0737865516000001E-2</c:v>
                </c:pt>
                <c:pt idx="923">
                  <c:v>-1.0737865516000001E-2</c:v>
                </c:pt>
                <c:pt idx="924">
                  <c:v>-1.0737865516000001E-2</c:v>
                </c:pt>
                <c:pt idx="925">
                  <c:v>-1.0737865516000001E-2</c:v>
                </c:pt>
                <c:pt idx="926">
                  <c:v>-1.0737865516000001E-2</c:v>
                </c:pt>
                <c:pt idx="927">
                  <c:v>-1.0737865516000001E-2</c:v>
                </c:pt>
                <c:pt idx="928">
                  <c:v>-1.0737865516000001E-2</c:v>
                </c:pt>
                <c:pt idx="929">
                  <c:v>-1.0737865516000001E-2</c:v>
                </c:pt>
                <c:pt idx="930">
                  <c:v>-1.0737865516000001E-2</c:v>
                </c:pt>
                <c:pt idx="931">
                  <c:v>-1.0737865516000001E-2</c:v>
                </c:pt>
                <c:pt idx="932">
                  <c:v>-1.2271846304E-2</c:v>
                </c:pt>
                <c:pt idx="933">
                  <c:v>-1.2271846304E-2</c:v>
                </c:pt>
                <c:pt idx="934">
                  <c:v>-1.2271846304E-2</c:v>
                </c:pt>
                <c:pt idx="935">
                  <c:v>-1.2271846304E-2</c:v>
                </c:pt>
                <c:pt idx="936">
                  <c:v>-1.2271846304E-2</c:v>
                </c:pt>
                <c:pt idx="937">
                  <c:v>-1.2271846304E-2</c:v>
                </c:pt>
                <c:pt idx="938">
                  <c:v>-1.2271846304E-2</c:v>
                </c:pt>
                <c:pt idx="939">
                  <c:v>-1.2271846304E-2</c:v>
                </c:pt>
                <c:pt idx="940">
                  <c:v>-1.2271846304E-2</c:v>
                </c:pt>
                <c:pt idx="941">
                  <c:v>-1.2271846304E-2</c:v>
                </c:pt>
                <c:pt idx="942">
                  <c:v>-1.2271846304E-2</c:v>
                </c:pt>
                <c:pt idx="943">
                  <c:v>-1.2271846304E-2</c:v>
                </c:pt>
                <c:pt idx="944">
                  <c:v>-1.2271846304E-2</c:v>
                </c:pt>
                <c:pt idx="945">
                  <c:v>-1.2271846304E-2</c:v>
                </c:pt>
                <c:pt idx="946">
                  <c:v>-1.2271846304E-2</c:v>
                </c:pt>
                <c:pt idx="947">
                  <c:v>-1.0737865516000001E-2</c:v>
                </c:pt>
                <c:pt idx="948">
                  <c:v>-1.0737865516000001E-2</c:v>
                </c:pt>
                <c:pt idx="949">
                  <c:v>-1.0737865516000001E-2</c:v>
                </c:pt>
                <c:pt idx="950">
                  <c:v>-1.0737865516000001E-2</c:v>
                </c:pt>
                <c:pt idx="951">
                  <c:v>-9.2038847279999995E-3</c:v>
                </c:pt>
                <c:pt idx="952">
                  <c:v>-9.2038847279999995E-3</c:v>
                </c:pt>
                <c:pt idx="953">
                  <c:v>-9.2038847279999995E-3</c:v>
                </c:pt>
                <c:pt idx="954">
                  <c:v>-9.2038847279999995E-3</c:v>
                </c:pt>
                <c:pt idx="955">
                  <c:v>-9.2038847279999995E-3</c:v>
                </c:pt>
                <c:pt idx="956">
                  <c:v>-9.2038847279999995E-3</c:v>
                </c:pt>
                <c:pt idx="957">
                  <c:v>-9.2038847279999995E-3</c:v>
                </c:pt>
                <c:pt idx="958">
                  <c:v>-9.2038847279999995E-3</c:v>
                </c:pt>
                <c:pt idx="959">
                  <c:v>-9.2038847279999995E-3</c:v>
                </c:pt>
                <c:pt idx="960">
                  <c:v>-9.2038847279999995E-3</c:v>
                </c:pt>
                <c:pt idx="961">
                  <c:v>-9.2038847279999995E-3</c:v>
                </c:pt>
                <c:pt idx="962">
                  <c:v>-9.2038847279999995E-3</c:v>
                </c:pt>
                <c:pt idx="963">
                  <c:v>-9.2038847279999995E-3</c:v>
                </c:pt>
                <c:pt idx="964">
                  <c:v>-9.2038847279999995E-3</c:v>
                </c:pt>
                <c:pt idx="965">
                  <c:v>-9.2038847279999995E-3</c:v>
                </c:pt>
                <c:pt idx="966">
                  <c:v>-9.2038847279999995E-3</c:v>
                </c:pt>
                <c:pt idx="967">
                  <c:v>-9.2038847279999995E-3</c:v>
                </c:pt>
                <c:pt idx="968">
                  <c:v>-9.2038847279999995E-3</c:v>
                </c:pt>
                <c:pt idx="969">
                  <c:v>-9.2038847279999995E-3</c:v>
                </c:pt>
                <c:pt idx="970">
                  <c:v>-9.2038847279999995E-3</c:v>
                </c:pt>
                <c:pt idx="971">
                  <c:v>-9.2038847279999995E-3</c:v>
                </c:pt>
                <c:pt idx="972">
                  <c:v>-7.6699039400000002E-3</c:v>
                </c:pt>
                <c:pt idx="973">
                  <c:v>-7.6699039400000002E-3</c:v>
                </c:pt>
                <c:pt idx="974">
                  <c:v>-7.6699039400000002E-3</c:v>
                </c:pt>
                <c:pt idx="975">
                  <c:v>-6.135923152E-3</c:v>
                </c:pt>
                <c:pt idx="976">
                  <c:v>-6.135923152E-3</c:v>
                </c:pt>
                <c:pt idx="977">
                  <c:v>-6.135923152E-3</c:v>
                </c:pt>
                <c:pt idx="978">
                  <c:v>-4.6019423639999998E-3</c:v>
                </c:pt>
                <c:pt idx="979">
                  <c:v>-4.6019423639999998E-3</c:v>
                </c:pt>
                <c:pt idx="980">
                  <c:v>-4.6019423639999998E-3</c:v>
                </c:pt>
                <c:pt idx="981">
                  <c:v>-3.067961576E-3</c:v>
                </c:pt>
                <c:pt idx="982">
                  <c:v>-3.067961576E-3</c:v>
                </c:pt>
                <c:pt idx="983">
                  <c:v>-3.067961576E-3</c:v>
                </c:pt>
                <c:pt idx="984">
                  <c:v>-3.067961576E-3</c:v>
                </c:pt>
                <c:pt idx="985">
                  <c:v>-3.067961576E-3</c:v>
                </c:pt>
                <c:pt idx="986">
                  <c:v>-3.067961576E-3</c:v>
                </c:pt>
                <c:pt idx="987">
                  <c:v>-3.067961576E-3</c:v>
                </c:pt>
                <c:pt idx="988">
                  <c:v>-3.067961576E-3</c:v>
                </c:pt>
                <c:pt idx="989">
                  <c:v>-3.067961576E-3</c:v>
                </c:pt>
                <c:pt idx="990">
                  <c:v>-3.067961576E-3</c:v>
                </c:pt>
                <c:pt idx="991">
                  <c:v>-3.067961576E-3</c:v>
                </c:pt>
                <c:pt idx="992">
                  <c:v>-3.067961576E-3</c:v>
                </c:pt>
                <c:pt idx="993">
                  <c:v>-3.067961576E-3</c:v>
                </c:pt>
                <c:pt idx="994">
                  <c:v>-3.067961576E-3</c:v>
                </c:pt>
                <c:pt idx="995">
                  <c:v>-3.067961576E-3</c:v>
                </c:pt>
                <c:pt idx="996">
                  <c:v>-3.067961576E-3</c:v>
                </c:pt>
                <c:pt idx="997">
                  <c:v>-1.533980788E-3</c:v>
                </c:pt>
                <c:pt idx="998">
                  <c:v>-1.533980788E-3</c:v>
                </c:pt>
                <c:pt idx="999">
                  <c:v>-1.533980788E-3</c:v>
                </c:pt>
                <c:pt idx="1000">
                  <c:v>-1.533980788E-3</c:v>
                </c:pt>
                <c:pt idx="1001">
                  <c:v>-1.533980788E-3</c:v>
                </c:pt>
                <c:pt idx="1002">
                  <c:v>-1.533980788E-3</c:v>
                </c:pt>
                <c:pt idx="1003">
                  <c:v>-1.533980788E-3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1.533980788E-3</c:v>
                </c:pt>
                <c:pt idx="1014">
                  <c:v>1.533980788E-3</c:v>
                </c:pt>
                <c:pt idx="1015">
                  <c:v>1.533980788E-3</c:v>
                </c:pt>
                <c:pt idx="1016">
                  <c:v>1.533980788E-3</c:v>
                </c:pt>
                <c:pt idx="1017">
                  <c:v>1.533980788E-3</c:v>
                </c:pt>
                <c:pt idx="1018">
                  <c:v>1.533980788E-3</c:v>
                </c:pt>
                <c:pt idx="1019">
                  <c:v>1.533980788E-3</c:v>
                </c:pt>
                <c:pt idx="1020">
                  <c:v>1.533980788E-3</c:v>
                </c:pt>
                <c:pt idx="1021">
                  <c:v>1.533980788E-3</c:v>
                </c:pt>
                <c:pt idx="1022">
                  <c:v>1.533980788E-3</c:v>
                </c:pt>
                <c:pt idx="1023">
                  <c:v>1.533980788E-3</c:v>
                </c:pt>
                <c:pt idx="1024">
                  <c:v>1.533980788E-3</c:v>
                </c:pt>
                <c:pt idx="1025">
                  <c:v>1.533980788E-3</c:v>
                </c:pt>
                <c:pt idx="1026">
                  <c:v>1.533980788E-3</c:v>
                </c:pt>
                <c:pt idx="1027">
                  <c:v>1.533980788E-3</c:v>
                </c:pt>
                <c:pt idx="1028">
                  <c:v>1.533980788E-3</c:v>
                </c:pt>
                <c:pt idx="1029">
                  <c:v>3.067961576E-3</c:v>
                </c:pt>
                <c:pt idx="1030">
                  <c:v>3.067961576E-3</c:v>
                </c:pt>
                <c:pt idx="1031">
                  <c:v>3.067961576E-3</c:v>
                </c:pt>
                <c:pt idx="1032">
                  <c:v>3.067961576E-3</c:v>
                </c:pt>
                <c:pt idx="1033">
                  <c:v>3.067961576E-3</c:v>
                </c:pt>
                <c:pt idx="1034">
                  <c:v>3.067961576E-3</c:v>
                </c:pt>
                <c:pt idx="1035">
                  <c:v>4.6019423639999998E-3</c:v>
                </c:pt>
                <c:pt idx="1036">
                  <c:v>4.6019423639999998E-3</c:v>
                </c:pt>
                <c:pt idx="1037">
                  <c:v>4.6019423639999998E-3</c:v>
                </c:pt>
                <c:pt idx="1038">
                  <c:v>4.6019423639999998E-3</c:v>
                </c:pt>
                <c:pt idx="1039">
                  <c:v>4.6019423639999998E-3</c:v>
                </c:pt>
                <c:pt idx="1040">
                  <c:v>4.6019423639999998E-3</c:v>
                </c:pt>
                <c:pt idx="1041">
                  <c:v>4.6019423639999998E-3</c:v>
                </c:pt>
                <c:pt idx="1042">
                  <c:v>4.6019423639999998E-3</c:v>
                </c:pt>
                <c:pt idx="1043">
                  <c:v>4.6019423639999998E-3</c:v>
                </c:pt>
                <c:pt idx="1044">
                  <c:v>4.6019423639999998E-3</c:v>
                </c:pt>
                <c:pt idx="1045">
                  <c:v>4.6019423639999998E-3</c:v>
                </c:pt>
                <c:pt idx="1046">
                  <c:v>4.6019423639999998E-3</c:v>
                </c:pt>
                <c:pt idx="1047">
                  <c:v>4.6019423639999998E-3</c:v>
                </c:pt>
                <c:pt idx="1048">
                  <c:v>4.6019423639999998E-3</c:v>
                </c:pt>
                <c:pt idx="1049">
                  <c:v>4.6019423639999998E-3</c:v>
                </c:pt>
                <c:pt idx="1050">
                  <c:v>4.6019423639999998E-3</c:v>
                </c:pt>
                <c:pt idx="1051">
                  <c:v>4.6019423639999998E-3</c:v>
                </c:pt>
                <c:pt idx="1052">
                  <c:v>4.6019423639999998E-3</c:v>
                </c:pt>
                <c:pt idx="1053">
                  <c:v>4.6019423639999998E-3</c:v>
                </c:pt>
                <c:pt idx="1054">
                  <c:v>4.6019423639999998E-3</c:v>
                </c:pt>
                <c:pt idx="1055">
                  <c:v>4.6019423639999998E-3</c:v>
                </c:pt>
                <c:pt idx="1056">
                  <c:v>4.6019423639999998E-3</c:v>
                </c:pt>
                <c:pt idx="1057">
                  <c:v>6.135923152E-3</c:v>
                </c:pt>
                <c:pt idx="1058">
                  <c:v>6.135923152E-3</c:v>
                </c:pt>
                <c:pt idx="1059">
                  <c:v>6.135923152E-3</c:v>
                </c:pt>
                <c:pt idx="1060">
                  <c:v>6.135923152E-3</c:v>
                </c:pt>
                <c:pt idx="1061">
                  <c:v>6.135923152E-3</c:v>
                </c:pt>
                <c:pt idx="1062">
                  <c:v>6.135923152E-3</c:v>
                </c:pt>
                <c:pt idx="1063">
                  <c:v>4.6019423639999998E-3</c:v>
                </c:pt>
                <c:pt idx="1064">
                  <c:v>4.6019423639999998E-3</c:v>
                </c:pt>
                <c:pt idx="1065">
                  <c:v>4.6019423639999998E-3</c:v>
                </c:pt>
                <c:pt idx="1066">
                  <c:v>4.6019423639999998E-3</c:v>
                </c:pt>
                <c:pt idx="1067">
                  <c:v>3.067961576E-3</c:v>
                </c:pt>
                <c:pt idx="1068">
                  <c:v>3.067961576E-3</c:v>
                </c:pt>
                <c:pt idx="1069">
                  <c:v>3.067961576E-3</c:v>
                </c:pt>
                <c:pt idx="1070">
                  <c:v>3.067961576E-3</c:v>
                </c:pt>
                <c:pt idx="1071">
                  <c:v>3.067961576E-3</c:v>
                </c:pt>
                <c:pt idx="1072">
                  <c:v>3.067961576E-3</c:v>
                </c:pt>
                <c:pt idx="1073">
                  <c:v>3.067961576E-3</c:v>
                </c:pt>
                <c:pt idx="1074">
                  <c:v>3.067961576E-3</c:v>
                </c:pt>
                <c:pt idx="1075">
                  <c:v>3.067961576E-3</c:v>
                </c:pt>
                <c:pt idx="1076">
                  <c:v>3.067961576E-3</c:v>
                </c:pt>
                <c:pt idx="1077">
                  <c:v>3.067961576E-3</c:v>
                </c:pt>
                <c:pt idx="1078">
                  <c:v>3.067961576E-3</c:v>
                </c:pt>
                <c:pt idx="1079">
                  <c:v>3.067961576E-3</c:v>
                </c:pt>
                <c:pt idx="1080">
                  <c:v>3.067961576E-3</c:v>
                </c:pt>
                <c:pt idx="1081">
                  <c:v>3.067961576E-3</c:v>
                </c:pt>
                <c:pt idx="1082">
                  <c:v>3.067961576E-3</c:v>
                </c:pt>
                <c:pt idx="1083">
                  <c:v>3.067961576E-3</c:v>
                </c:pt>
                <c:pt idx="1084">
                  <c:v>3.067961576E-3</c:v>
                </c:pt>
                <c:pt idx="1085">
                  <c:v>3.067961576E-3</c:v>
                </c:pt>
                <c:pt idx="1086">
                  <c:v>3.067961576E-3</c:v>
                </c:pt>
                <c:pt idx="1087">
                  <c:v>3.067961576E-3</c:v>
                </c:pt>
                <c:pt idx="1088">
                  <c:v>3.067961576E-3</c:v>
                </c:pt>
                <c:pt idx="1089">
                  <c:v>3.067961576E-3</c:v>
                </c:pt>
                <c:pt idx="1090">
                  <c:v>3.067961576E-3</c:v>
                </c:pt>
                <c:pt idx="1091">
                  <c:v>4.6019423639999998E-3</c:v>
                </c:pt>
                <c:pt idx="1092">
                  <c:v>4.6019423639999998E-3</c:v>
                </c:pt>
                <c:pt idx="1093">
                  <c:v>4.6019423639999998E-3</c:v>
                </c:pt>
                <c:pt idx="1094">
                  <c:v>4.6019423639999998E-3</c:v>
                </c:pt>
                <c:pt idx="1095">
                  <c:v>6.135923152E-3</c:v>
                </c:pt>
                <c:pt idx="1096">
                  <c:v>6.135923152E-3</c:v>
                </c:pt>
                <c:pt idx="1097">
                  <c:v>6.135923152E-3</c:v>
                </c:pt>
                <c:pt idx="1098">
                  <c:v>6.135923152E-3</c:v>
                </c:pt>
                <c:pt idx="1099">
                  <c:v>6.135923152E-3</c:v>
                </c:pt>
                <c:pt idx="1100">
                  <c:v>6.135923152E-3</c:v>
                </c:pt>
                <c:pt idx="1101">
                  <c:v>6.135923152E-3</c:v>
                </c:pt>
                <c:pt idx="1102">
                  <c:v>6.135923152E-3</c:v>
                </c:pt>
                <c:pt idx="1103">
                  <c:v>4.6019423639999998E-3</c:v>
                </c:pt>
                <c:pt idx="1104">
                  <c:v>4.6019423639999998E-3</c:v>
                </c:pt>
                <c:pt idx="1105">
                  <c:v>4.6019423639999998E-3</c:v>
                </c:pt>
                <c:pt idx="1106">
                  <c:v>3.067961576E-3</c:v>
                </c:pt>
                <c:pt idx="1107">
                  <c:v>3.067961576E-3</c:v>
                </c:pt>
                <c:pt idx="1108">
                  <c:v>3.067961576E-3</c:v>
                </c:pt>
                <c:pt idx="1109">
                  <c:v>3.067961576E-3</c:v>
                </c:pt>
                <c:pt idx="1110">
                  <c:v>3.067961576E-3</c:v>
                </c:pt>
                <c:pt idx="1111">
                  <c:v>3.067961576E-3</c:v>
                </c:pt>
                <c:pt idx="1112">
                  <c:v>1.533980788E-3</c:v>
                </c:pt>
                <c:pt idx="1113">
                  <c:v>1.533980788E-3</c:v>
                </c:pt>
                <c:pt idx="1114">
                  <c:v>1.533980788E-3</c:v>
                </c:pt>
                <c:pt idx="1115">
                  <c:v>1.533980788E-3</c:v>
                </c:pt>
                <c:pt idx="1116">
                  <c:v>1.533980788E-3</c:v>
                </c:pt>
                <c:pt idx="1117">
                  <c:v>3.067961576E-3</c:v>
                </c:pt>
                <c:pt idx="1118">
                  <c:v>3.067961576E-3</c:v>
                </c:pt>
                <c:pt idx="1119">
                  <c:v>3.067961576E-3</c:v>
                </c:pt>
                <c:pt idx="1120">
                  <c:v>3.067961576E-3</c:v>
                </c:pt>
                <c:pt idx="1121">
                  <c:v>3.067961576E-3</c:v>
                </c:pt>
                <c:pt idx="1122">
                  <c:v>3.067961576E-3</c:v>
                </c:pt>
                <c:pt idx="1123">
                  <c:v>3.067961576E-3</c:v>
                </c:pt>
                <c:pt idx="1124">
                  <c:v>3.067961576E-3</c:v>
                </c:pt>
                <c:pt idx="1125">
                  <c:v>3.067961576E-3</c:v>
                </c:pt>
                <c:pt idx="1126">
                  <c:v>3.067961576E-3</c:v>
                </c:pt>
                <c:pt idx="1127">
                  <c:v>3.067961576E-3</c:v>
                </c:pt>
                <c:pt idx="1128">
                  <c:v>3.067961576E-3</c:v>
                </c:pt>
                <c:pt idx="1129">
                  <c:v>3.067961576E-3</c:v>
                </c:pt>
                <c:pt idx="1130">
                  <c:v>3.067961576E-3</c:v>
                </c:pt>
                <c:pt idx="1131">
                  <c:v>3.067961576E-3</c:v>
                </c:pt>
                <c:pt idx="1132">
                  <c:v>3.067961576E-3</c:v>
                </c:pt>
                <c:pt idx="1133">
                  <c:v>3.067961576E-3</c:v>
                </c:pt>
                <c:pt idx="1134">
                  <c:v>3.067961576E-3</c:v>
                </c:pt>
                <c:pt idx="1135">
                  <c:v>3.067961576E-3</c:v>
                </c:pt>
                <c:pt idx="1136">
                  <c:v>3.067961576E-3</c:v>
                </c:pt>
                <c:pt idx="1137">
                  <c:v>3.067961576E-3</c:v>
                </c:pt>
                <c:pt idx="1138">
                  <c:v>3.067961576E-3</c:v>
                </c:pt>
                <c:pt idx="1139">
                  <c:v>3.067961576E-3</c:v>
                </c:pt>
                <c:pt idx="1140">
                  <c:v>3.067961576E-3</c:v>
                </c:pt>
                <c:pt idx="1141">
                  <c:v>3.067961576E-3</c:v>
                </c:pt>
                <c:pt idx="1142">
                  <c:v>3.067961576E-3</c:v>
                </c:pt>
                <c:pt idx="1143">
                  <c:v>3.067961576E-3</c:v>
                </c:pt>
                <c:pt idx="1144">
                  <c:v>3.067961576E-3</c:v>
                </c:pt>
                <c:pt idx="1145">
                  <c:v>3.067961576E-3</c:v>
                </c:pt>
                <c:pt idx="1146">
                  <c:v>3.067961576E-3</c:v>
                </c:pt>
                <c:pt idx="1147">
                  <c:v>3.067961576E-3</c:v>
                </c:pt>
                <c:pt idx="1148">
                  <c:v>3.067961576E-3</c:v>
                </c:pt>
                <c:pt idx="1149">
                  <c:v>3.067961576E-3</c:v>
                </c:pt>
                <c:pt idx="1150">
                  <c:v>3.067961576E-3</c:v>
                </c:pt>
                <c:pt idx="1151">
                  <c:v>1.533980788E-3</c:v>
                </c:pt>
                <c:pt idx="1152">
                  <c:v>1.533980788E-3</c:v>
                </c:pt>
                <c:pt idx="1153">
                  <c:v>1.533980788E-3</c:v>
                </c:pt>
                <c:pt idx="1154">
                  <c:v>1.533980788E-3</c:v>
                </c:pt>
                <c:pt idx="1155">
                  <c:v>1.533980788E-3</c:v>
                </c:pt>
                <c:pt idx="1156">
                  <c:v>1.533980788E-3</c:v>
                </c:pt>
                <c:pt idx="1157">
                  <c:v>1.533980788E-3</c:v>
                </c:pt>
                <c:pt idx="1158">
                  <c:v>1.533980788E-3</c:v>
                </c:pt>
                <c:pt idx="1159">
                  <c:v>1.533980788E-3</c:v>
                </c:pt>
                <c:pt idx="1160">
                  <c:v>1.533980788E-3</c:v>
                </c:pt>
                <c:pt idx="1161">
                  <c:v>1.533980788E-3</c:v>
                </c:pt>
                <c:pt idx="1162">
                  <c:v>1.533980788E-3</c:v>
                </c:pt>
                <c:pt idx="1163">
                  <c:v>1.533980788E-3</c:v>
                </c:pt>
                <c:pt idx="1164">
                  <c:v>1.533980788E-3</c:v>
                </c:pt>
                <c:pt idx="1165">
                  <c:v>1.533980788E-3</c:v>
                </c:pt>
                <c:pt idx="1166">
                  <c:v>1.533980788E-3</c:v>
                </c:pt>
                <c:pt idx="1167">
                  <c:v>1.533980788E-3</c:v>
                </c:pt>
                <c:pt idx="1168">
                  <c:v>1.533980788E-3</c:v>
                </c:pt>
                <c:pt idx="1169">
                  <c:v>1.533980788E-3</c:v>
                </c:pt>
                <c:pt idx="1170">
                  <c:v>1.533980788E-3</c:v>
                </c:pt>
                <c:pt idx="1171">
                  <c:v>1.533980788E-3</c:v>
                </c:pt>
                <c:pt idx="1172">
                  <c:v>1.533980788E-3</c:v>
                </c:pt>
                <c:pt idx="1173">
                  <c:v>1.533980788E-3</c:v>
                </c:pt>
                <c:pt idx="1174">
                  <c:v>1.533980788E-3</c:v>
                </c:pt>
                <c:pt idx="1175">
                  <c:v>1.533980788E-3</c:v>
                </c:pt>
                <c:pt idx="1176">
                  <c:v>1.533980788E-3</c:v>
                </c:pt>
                <c:pt idx="1177">
                  <c:v>1.533980788E-3</c:v>
                </c:pt>
                <c:pt idx="1178">
                  <c:v>1.533980788E-3</c:v>
                </c:pt>
                <c:pt idx="1179">
                  <c:v>1.533980788E-3</c:v>
                </c:pt>
                <c:pt idx="1180">
                  <c:v>1.533980788E-3</c:v>
                </c:pt>
                <c:pt idx="1181">
                  <c:v>1.533980788E-3</c:v>
                </c:pt>
                <c:pt idx="1182">
                  <c:v>1.533980788E-3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1.533980788E-3</c:v>
                </c:pt>
                <c:pt idx="1195">
                  <c:v>1.533980788E-3</c:v>
                </c:pt>
                <c:pt idx="1196">
                  <c:v>1.533980788E-3</c:v>
                </c:pt>
                <c:pt idx="1197">
                  <c:v>1.533980788E-3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1.533980788E-3</c:v>
                </c:pt>
                <c:pt idx="1251">
                  <c:v>1.533980788E-3</c:v>
                </c:pt>
                <c:pt idx="1252">
                  <c:v>1.533980788E-3</c:v>
                </c:pt>
                <c:pt idx="1253">
                  <c:v>1.533980788E-3</c:v>
                </c:pt>
                <c:pt idx="1254">
                  <c:v>1.533980788E-3</c:v>
                </c:pt>
                <c:pt idx="1255">
                  <c:v>1.533980788E-3</c:v>
                </c:pt>
                <c:pt idx="1256">
                  <c:v>1.533980788E-3</c:v>
                </c:pt>
                <c:pt idx="1257">
                  <c:v>1.533980788E-3</c:v>
                </c:pt>
                <c:pt idx="1258">
                  <c:v>1.533980788E-3</c:v>
                </c:pt>
                <c:pt idx="1259">
                  <c:v>1.533980788E-3</c:v>
                </c:pt>
                <c:pt idx="1260">
                  <c:v>1.533980788E-3</c:v>
                </c:pt>
                <c:pt idx="1261">
                  <c:v>1.533980788E-3</c:v>
                </c:pt>
                <c:pt idx="1262">
                  <c:v>1.533980788E-3</c:v>
                </c:pt>
                <c:pt idx="1263">
                  <c:v>1.533980788E-3</c:v>
                </c:pt>
                <c:pt idx="1264">
                  <c:v>1.533980788E-3</c:v>
                </c:pt>
                <c:pt idx="1265">
                  <c:v>1.533980788E-3</c:v>
                </c:pt>
                <c:pt idx="1266">
                  <c:v>1.533980788E-3</c:v>
                </c:pt>
                <c:pt idx="1267">
                  <c:v>1.533980788E-3</c:v>
                </c:pt>
                <c:pt idx="1268">
                  <c:v>1.533980788E-3</c:v>
                </c:pt>
                <c:pt idx="1269">
                  <c:v>1.533980788E-3</c:v>
                </c:pt>
                <c:pt idx="1270">
                  <c:v>1.533980788E-3</c:v>
                </c:pt>
                <c:pt idx="1271">
                  <c:v>1.533980788E-3</c:v>
                </c:pt>
                <c:pt idx="1272">
                  <c:v>1.533980788E-3</c:v>
                </c:pt>
                <c:pt idx="1273">
                  <c:v>1.533980788E-3</c:v>
                </c:pt>
                <c:pt idx="1274">
                  <c:v>1.533980788E-3</c:v>
                </c:pt>
                <c:pt idx="1275">
                  <c:v>1.533980788E-3</c:v>
                </c:pt>
                <c:pt idx="1276">
                  <c:v>1.533980788E-3</c:v>
                </c:pt>
                <c:pt idx="1277">
                  <c:v>1.533980788E-3</c:v>
                </c:pt>
                <c:pt idx="1278">
                  <c:v>1.533980788E-3</c:v>
                </c:pt>
                <c:pt idx="1279">
                  <c:v>1.533980788E-3</c:v>
                </c:pt>
                <c:pt idx="1280">
                  <c:v>1.533980788E-3</c:v>
                </c:pt>
                <c:pt idx="1281">
                  <c:v>1.533980788E-3</c:v>
                </c:pt>
                <c:pt idx="1282">
                  <c:v>1.533980788E-3</c:v>
                </c:pt>
                <c:pt idx="1283">
                  <c:v>1.533980788E-3</c:v>
                </c:pt>
                <c:pt idx="1284">
                  <c:v>3.067961576E-3</c:v>
                </c:pt>
                <c:pt idx="1285">
                  <c:v>3.067961576E-3</c:v>
                </c:pt>
                <c:pt idx="1286">
                  <c:v>3.067961576E-3</c:v>
                </c:pt>
                <c:pt idx="1287">
                  <c:v>3.067961576E-3</c:v>
                </c:pt>
                <c:pt idx="1288">
                  <c:v>3.067961576E-3</c:v>
                </c:pt>
                <c:pt idx="1289">
                  <c:v>3.067961576E-3</c:v>
                </c:pt>
                <c:pt idx="1290">
                  <c:v>3.067961576E-3</c:v>
                </c:pt>
                <c:pt idx="1291">
                  <c:v>3.067961576E-3</c:v>
                </c:pt>
                <c:pt idx="1292">
                  <c:v>3.067961576E-3</c:v>
                </c:pt>
                <c:pt idx="1293">
                  <c:v>3.067961576E-3</c:v>
                </c:pt>
                <c:pt idx="1294">
                  <c:v>3.067961576E-3</c:v>
                </c:pt>
                <c:pt idx="1295">
                  <c:v>3.067961576E-3</c:v>
                </c:pt>
                <c:pt idx="1296">
                  <c:v>3.067961576E-3</c:v>
                </c:pt>
                <c:pt idx="1297">
                  <c:v>3.067961576E-3</c:v>
                </c:pt>
                <c:pt idx="1298">
                  <c:v>3.067961576E-3</c:v>
                </c:pt>
                <c:pt idx="1299">
                  <c:v>3.067961576E-3</c:v>
                </c:pt>
                <c:pt idx="1300">
                  <c:v>3.067961576E-3</c:v>
                </c:pt>
                <c:pt idx="1301">
                  <c:v>4.6019423639999998E-3</c:v>
                </c:pt>
                <c:pt idx="1302">
                  <c:v>4.6019423639999998E-3</c:v>
                </c:pt>
                <c:pt idx="1303">
                  <c:v>4.6019423639999998E-3</c:v>
                </c:pt>
                <c:pt idx="1304">
                  <c:v>4.6019423639999998E-3</c:v>
                </c:pt>
                <c:pt idx="1305">
                  <c:v>4.6019423639999998E-3</c:v>
                </c:pt>
                <c:pt idx="1306">
                  <c:v>4.6019423639999998E-3</c:v>
                </c:pt>
                <c:pt idx="1307">
                  <c:v>4.6019423639999998E-3</c:v>
                </c:pt>
                <c:pt idx="1308">
                  <c:v>4.6019423639999998E-3</c:v>
                </c:pt>
                <c:pt idx="1309">
                  <c:v>4.6019423639999998E-3</c:v>
                </c:pt>
                <c:pt idx="1310">
                  <c:v>4.6019423639999998E-3</c:v>
                </c:pt>
                <c:pt idx="1311">
                  <c:v>4.6019423639999998E-3</c:v>
                </c:pt>
                <c:pt idx="1312">
                  <c:v>4.6019423639999998E-3</c:v>
                </c:pt>
                <c:pt idx="1313">
                  <c:v>4.6019423639999998E-3</c:v>
                </c:pt>
                <c:pt idx="1314">
                  <c:v>4.6019423639999998E-3</c:v>
                </c:pt>
                <c:pt idx="1315">
                  <c:v>4.6019423639999998E-3</c:v>
                </c:pt>
                <c:pt idx="1316">
                  <c:v>6.135923152E-3</c:v>
                </c:pt>
                <c:pt idx="1317">
                  <c:v>6.135923152E-3</c:v>
                </c:pt>
                <c:pt idx="1318">
                  <c:v>6.135923152E-3</c:v>
                </c:pt>
                <c:pt idx="1319">
                  <c:v>6.135923152E-3</c:v>
                </c:pt>
                <c:pt idx="1320">
                  <c:v>6.135923152E-3</c:v>
                </c:pt>
                <c:pt idx="1321">
                  <c:v>6.135923152E-3</c:v>
                </c:pt>
                <c:pt idx="1322">
                  <c:v>6.135923152E-3</c:v>
                </c:pt>
                <c:pt idx="1323">
                  <c:v>6.135923152E-3</c:v>
                </c:pt>
                <c:pt idx="1324">
                  <c:v>6.135923152E-3</c:v>
                </c:pt>
                <c:pt idx="1325">
                  <c:v>6.135923152E-3</c:v>
                </c:pt>
                <c:pt idx="1326">
                  <c:v>6.135923152E-3</c:v>
                </c:pt>
                <c:pt idx="1327">
                  <c:v>6.135923152E-3</c:v>
                </c:pt>
                <c:pt idx="1328">
                  <c:v>7.6699039400000002E-3</c:v>
                </c:pt>
                <c:pt idx="1329">
                  <c:v>7.6699039400000002E-3</c:v>
                </c:pt>
                <c:pt idx="1330">
                  <c:v>7.6699039400000002E-3</c:v>
                </c:pt>
                <c:pt idx="1331">
                  <c:v>7.6699039400000002E-3</c:v>
                </c:pt>
                <c:pt idx="1332">
                  <c:v>7.6699039400000002E-3</c:v>
                </c:pt>
                <c:pt idx="1333">
                  <c:v>7.6699039400000002E-3</c:v>
                </c:pt>
                <c:pt idx="1334">
                  <c:v>7.6699039400000002E-3</c:v>
                </c:pt>
                <c:pt idx="1335">
                  <c:v>7.6699039400000002E-3</c:v>
                </c:pt>
                <c:pt idx="1336">
                  <c:v>7.6699039400000002E-3</c:v>
                </c:pt>
                <c:pt idx="1337">
                  <c:v>7.6699039400000002E-3</c:v>
                </c:pt>
                <c:pt idx="1338">
                  <c:v>9.2038847279999995E-3</c:v>
                </c:pt>
                <c:pt idx="1339">
                  <c:v>9.2038847279999995E-3</c:v>
                </c:pt>
                <c:pt idx="1340">
                  <c:v>9.2038847279999995E-3</c:v>
                </c:pt>
                <c:pt idx="1341">
                  <c:v>9.2038847279999995E-3</c:v>
                </c:pt>
                <c:pt idx="1342">
                  <c:v>9.2038847279999995E-3</c:v>
                </c:pt>
                <c:pt idx="1343">
                  <c:v>9.2038847279999995E-3</c:v>
                </c:pt>
                <c:pt idx="1344">
                  <c:v>7.6699039400000002E-3</c:v>
                </c:pt>
                <c:pt idx="1345">
                  <c:v>7.6699039400000002E-3</c:v>
                </c:pt>
                <c:pt idx="1346">
                  <c:v>7.6699039400000002E-3</c:v>
                </c:pt>
                <c:pt idx="1347">
                  <c:v>7.6699039400000002E-3</c:v>
                </c:pt>
                <c:pt idx="1348">
                  <c:v>7.6699039400000002E-3</c:v>
                </c:pt>
                <c:pt idx="1349">
                  <c:v>7.6699039400000002E-3</c:v>
                </c:pt>
                <c:pt idx="1350">
                  <c:v>7.6699039400000002E-3</c:v>
                </c:pt>
                <c:pt idx="1351">
                  <c:v>7.6699039400000002E-3</c:v>
                </c:pt>
                <c:pt idx="1352">
                  <c:v>7.6699039400000002E-3</c:v>
                </c:pt>
                <c:pt idx="1353">
                  <c:v>7.6699039400000002E-3</c:v>
                </c:pt>
                <c:pt idx="1354">
                  <c:v>7.6699039400000002E-3</c:v>
                </c:pt>
                <c:pt idx="1355">
                  <c:v>7.6699039400000002E-3</c:v>
                </c:pt>
                <c:pt idx="1356">
                  <c:v>9.2038847279999995E-3</c:v>
                </c:pt>
                <c:pt idx="1357">
                  <c:v>9.2038847279999995E-3</c:v>
                </c:pt>
                <c:pt idx="1358">
                  <c:v>9.2038847279999995E-3</c:v>
                </c:pt>
                <c:pt idx="1359">
                  <c:v>9.2038847279999995E-3</c:v>
                </c:pt>
                <c:pt idx="1360">
                  <c:v>9.2038847279999995E-3</c:v>
                </c:pt>
                <c:pt idx="1361">
                  <c:v>9.2038847279999995E-3</c:v>
                </c:pt>
                <c:pt idx="1362">
                  <c:v>9.2038847279999995E-3</c:v>
                </c:pt>
                <c:pt idx="1363">
                  <c:v>9.2038847279999995E-3</c:v>
                </c:pt>
                <c:pt idx="1364">
                  <c:v>7.6699039400000002E-3</c:v>
                </c:pt>
                <c:pt idx="1365">
                  <c:v>7.6699039400000002E-3</c:v>
                </c:pt>
                <c:pt idx="1366">
                  <c:v>7.6699039400000002E-3</c:v>
                </c:pt>
                <c:pt idx="1367">
                  <c:v>7.6699039400000002E-3</c:v>
                </c:pt>
                <c:pt idx="1368">
                  <c:v>7.6699039400000002E-3</c:v>
                </c:pt>
                <c:pt idx="1369">
                  <c:v>6.135923152E-3</c:v>
                </c:pt>
                <c:pt idx="1370">
                  <c:v>6.135923152E-3</c:v>
                </c:pt>
                <c:pt idx="1371">
                  <c:v>6.135923152E-3</c:v>
                </c:pt>
                <c:pt idx="1372">
                  <c:v>6.135923152E-3</c:v>
                </c:pt>
                <c:pt idx="1373">
                  <c:v>6.135923152E-3</c:v>
                </c:pt>
                <c:pt idx="1374">
                  <c:v>4.6019423639999998E-3</c:v>
                </c:pt>
                <c:pt idx="1375">
                  <c:v>4.6019423639999998E-3</c:v>
                </c:pt>
                <c:pt idx="1376">
                  <c:v>4.6019423639999998E-3</c:v>
                </c:pt>
                <c:pt idx="1377">
                  <c:v>4.6019423639999998E-3</c:v>
                </c:pt>
                <c:pt idx="1378">
                  <c:v>4.6019423639999998E-3</c:v>
                </c:pt>
                <c:pt idx="1379">
                  <c:v>4.6019423639999998E-3</c:v>
                </c:pt>
                <c:pt idx="1380">
                  <c:v>4.6019423639999998E-3</c:v>
                </c:pt>
                <c:pt idx="1381">
                  <c:v>4.6019423639999998E-3</c:v>
                </c:pt>
                <c:pt idx="1382">
                  <c:v>4.6019423639999998E-3</c:v>
                </c:pt>
                <c:pt idx="1383">
                  <c:v>4.6019423639999998E-3</c:v>
                </c:pt>
                <c:pt idx="1384">
                  <c:v>4.6019423639999998E-3</c:v>
                </c:pt>
                <c:pt idx="1385">
                  <c:v>4.6019423639999998E-3</c:v>
                </c:pt>
                <c:pt idx="1386">
                  <c:v>4.6019423639999998E-3</c:v>
                </c:pt>
                <c:pt idx="1387">
                  <c:v>4.6019423639999998E-3</c:v>
                </c:pt>
                <c:pt idx="1388">
                  <c:v>4.6019423639999998E-3</c:v>
                </c:pt>
                <c:pt idx="1389">
                  <c:v>4.6019423639999998E-3</c:v>
                </c:pt>
                <c:pt idx="1390">
                  <c:v>4.6019423639999998E-3</c:v>
                </c:pt>
                <c:pt idx="1391">
                  <c:v>3.067961576E-3</c:v>
                </c:pt>
                <c:pt idx="1392">
                  <c:v>3.067961576E-3</c:v>
                </c:pt>
                <c:pt idx="1393">
                  <c:v>3.067961576E-3</c:v>
                </c:pt>
                <c:pt idx="1394">
                  <c:v>3.067961576E-3</c:v>
                </c:pt>
                <c:pt idx="1395">
                  <c:v>3.067961576E-3</c:v>
                </c:pt>
                <c:pt idx="1396">
                  <c:v>3.067961576E-3</c:v>
                </c:pt>
                <c:pt idx="1397">
                  <c:v>3.067961576E-3</c:v>
                </c:pt>
                <c:pt idx="1398">
                  <c:v>3.067961576E-3</c:v>
                </c:pt>
                <c:pt idx="1399">
                  <c:v>3.067961576E-3</c:v>
                </c:pt>
                <c:pt idx="1400">
                  <c:v>3.067961576E-3</c:v>
                </c:pt>
                <c:pt idx="1401">
                  <c:v>3.067961576E-3</c:v>
                </c:pt>
                <c:pt idx="1402">
                  <c:v>3.067961576E-3</c:v>
                </c:pt>
                <c:pt idx="1403">
                  <c:v>3.067961576E-3</c:v>
                </c:pt>
                <c:pt idx="1404">
                  <c:v>3.067961576E-3</c:v>
                </c:pt>
                <c:pt idx="1405">
                  <c:v>3.067961576E-3</c:v>
                </c:pt>
                <c:pt idx="1406">
                  <c:v>1.533980788E-3</c:v>
                </c:pt>
                <c:pt idx="1407">
                  <c:v>1.533980788E-3</c:v>
                </c:pt>
                <c:pt idx="1408">
                  <c:v>1.533980788E-3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-1.533980788E-3</c:v>
                </c:pt>
                <c:pt idx="1415">
                  <c:v>-1.533980788E-3</c:v>
                </c:pt>
                <c:pt idx="1416">
                  <c:v>-1.533980788E-3</c:v>
                </c:pt>
                <c:pt idx="1417">
                  <c:v>-1.533980788E-3</c:v>
                </c:pt>
                <c:pt idx="1418">
                  <c:v>-1.533980788E-3</c:v>
                </c:pt>
                <c:pt idx="1419">
                  <c:v>-1.533980788E-3</c:v>
                </c:pt>
                <c:pt idx="1420">
                  <c:v>-1.533980788E-3</c:v>
                </c:pt>
                <c:pt idx="1421">
                  <c:v>-1.533980788E-3</c:v>
                </c:pt>
                <c:pt idx="1422">
                  <c:v>-1.533980788E-3</c:v>
                </c:pt>
                <c:pt idx="1423">
                  <c:v>-1.533980788E-3</c:v>
                </c:pt>
                <c:pt idx="1424">
                  <c:v>-1.533980788E-3</c:v>
                </c:pt>
                <c:pt idx="1425">
                  <c:v>-1.533980788E-3</c:v>
                </c:pt>
                <c:pt idx="1426">
                  <c:v>-1.533980788E-3</c:v>
                </c:pt>
                <c:pt idx="1427">
                  <c:v>-1.533980788E-3</c:v>
                </c:pt>
                <c:pt idx="1428">
                  <c:v>-1.533980788E-3</c:v>
                </c:pt>
                <c:pt idx="1429">
                  <c:v>-1.533980788E-3</c:v>
                </c:pt>
                <c:pt idx="1430">
                  <c:v>-3.067961576E-3</c:v>
                </c:pt>
                <c:pt idx="1431">
                  <c:v>-3.067961576E-3</c:v>
                </c:pt>
                <c:pt idx="1432">
                  <c:v>-3.067961576E-3</c:v>
                </c:pt>
                <c:pt idx="1433">
                  <c:v>-3.067961576E-3</c:v>
                </c:pt>
                <c:pt idx="1434">
                  <c:v>-3.067961576E-3</c:v>
                </c:pt>
                <c:pt idx="1435">
                  <c:v>-4.6019423639999998E-3</c:v>
                </c:pt>
                <c:pt idx="1436">
                  <c:v>-4.6019423639999998E-3</c:v>
                </c:pt>
                <c:pt idx="1437">
                  <c:v>-4.6019423639999998E-3</c:v>
                </c:pt>
                <c:pt idx="1438">
                  <c:v>-4.6019423639999998E-3</c:v>
                </c:pt>
                <c:pt idx="1439">
                  <c:v>-4.6019423639999998E-3</c:v>
                </c:pt>
                <c:pt idx="1440">
                  <c:v>-4.6019423639999998E-3</c:v>
                </c:pt>
                <c:pt idx="1441">
                  <c:v>-4.6019423639999998E-3</c:v>
                </c:pt>
                <c:pt idx="1442">
                  <c:v>-4.6019423639999998E-3</c:v>
                </c:pt>
                <c:pt idx="1443">
                  <c:v>-4.6019423639999998E-3</c:v>
                </c:pt>
                <c:pt idx="1444">
                  <c:v>-4.6019423639999998E-3</c:v>
                </c:pt>
                <c:pt idx="1445">
                  <c:v>-4.6019423639999998E-3</c:v>
                </c:pt>
                <c:pt idx="1446">
                  <c:v>-4.6019423639999998E-3</c:v>
                </c:pt>
                <c:pt idx="1447">
                  <c:v>-4.6019423639999998E-3</c:v>
                </c:pt>
                <c:pt idx="1448">
                  <c:v>-4.6019423639999998E-3</c:v>
                </c:pt>
                <c:pt idx="1449">
                  <c:v>-4.6019423639999998E-3</c:v>
                </c:pt>
                <c:pt idx="1450">
                  <c:v>-4.6019423639999998E-3</c:v>
                </c:pt>
                <c:pt idx="1451">
                  <c:v>-4.6019423639999998E-3</c:v>
                </c:pt>
                <c:pt idx="1452">
                  <c:v>-4.6019423639999998E-3</c:v>
                </c:pt>
                <c:pt idx="1453">
                  <c:v>-4.6019423639999998E-3</c:v>
                </c:pt>
                <c:pt idx="1454">
                  <c:v>-6.135923152E-3</c:v>
                </c:pt>
                <c:pt idx="1455">
                  <c:v>-6.135923152E-3</c:v>
                </c:pt>
                <c:pt idx="1456">
                  <c:v>-6.135923152E-3</c:v>
                </c:pt>
                <c:pt idx="1457">
                  <c:v>-6.135923152E-3</c:v>
                </c:pt>
                <c:pt idx="1458">
                  <c:v>-6.135923152E-3</c:v>
                </c:pt>
                <c:pt idx="1459">
                  <c:v>-6.135923152E-3</c:v>
                </c:pt>
                <c:pt idx="1460">
                  <c:v>-6.135923152E-3</c:v>
                </c:pt>
                <c:pt idx="1461">
                  <c:v>-6.135923152E-3</c:v>
                </c:pt>
                <c:pt idx="1462">
                  <c:v>-6.135923152E-3</c:v>
                </c:pt>
                <c:pt idx="1463">
                  <c:v>-6.135923152E-3</c:v>
                </c:pt>
                <c:pt idx="1464">
                  <c:v>-7.6699039400000002E-3</c:v>
                </c:pt>
                <c:pt idx="1465">
                  <c:v>-7.6699039400000002E-3</c:v>
                </c:pt>
                <c:pt idx="1466">
                  <c:v>-7.6699039400000002E-3</c:v>
                </c:pt>
                <c:pt idx="1467">
                  <c:v>-7.6699039400000002E-3</c:v>
                </c:pt>
                <c:pt idx="1468">
                  <c:v>-7.6699039400000002E-3</c:v>
                </c:pt>
                <c:pt idx="1469">
                  <c:v>-7.6699039400000002E-3</c:v>
                </c:pt>
                <c:pt idx="1470">
                  <c:v>-7.6699039400000002E-3</c:v>
                </c:pt>
                <c:pt idx="1471">
                  <c:v>-7.6699039400000002E-3</c:v>
                </c:pt>
                <c:pt idx="1472">
                  <c:v>-7.6699039400000002E-3</c:v>
                </c:pt>
                <c:pt idx="1473">
                  <c:v>-7.6699039400000002E-3</c:v>
                </c:pt>
                <c:pt idx="1474">
                  <c:v>-7.6699039400000002E-3</c:v>
                </c:pt>
                <c:pt idx="1475">
                  <c:v>-7.6699039400000002E-3</c:v>
                </c:pt>
                <c:pt idx="1476">
                  <c:v>-7.6699039400000002E-3</c:v>
                </c:pt>
                <c:pt idx="1477">
                  <c:v>-7.6699039400000002E-3</c:v>
                </c:pt>
                <c:pt idx="1478">
                  <c:v>-7.6699039400000002E-3</c:v>
                </c:pt>
                <c:pt idx="1479">
                  <c:v>-7.6699039400000002E-3</c:v>
                </c:pt>
                <c:pt idx="1480">
                  <c:v>-6.135923152E-3</c:v>
                </c:pt>
                <c:pt idx="1481">
                  <c:v>-6.135923152E-3</c:v>
                </c:pt>
                <c:pt idx="1482">
                  <c:v>-6.135923152E-3</c:v>
                </c:pt>
                <c:pt idx="1483">
                  <c:v>-6.135923152E-3</c:v>
                </c:pt>
                <c:pt idx="1484">
                  <c:v>-6.135923152E-3</c:v>
                </c:pt>
                <c:pt idx="1485">
                  <c:v>-6.135923152E-3</c:v>
                </c:pt>
                <c:pt idx="1486">
                  <c:v>-6.135923152E-3</c:v>
                </c:pt>
                <c:pt idx="1487">
                  <c:v>-6.135923152E-3</c:v>
                </c:pt>
                <c:pt idx="1488">
                  <c:v>-6.135923152E-3</c:v>
                </c:pt>
                <c:pt idx="1489">
                  <c:v>-7.6699039400000002E-3</c:v>
                </c:pt>
                <c:pt idx="1490">
                  <c:v>-7.6699039400000002E-3</c:v>
                </c:pt>
                <c:pt idx="1491">
                  <c:v>-7.6699039400000002E-3</c:v>
                </c:pt>
                <c:pt idx="1492">
                  <c:v>-7.6699039400000002E-3</c:v>
                </c:pt>
                <c:pt idx="1493">
                  <c:v>-7.6699039400000002E-3</c:v>
                </c:pt>
                <c:pt idx="1494">
                  <c:v>-7.6699039400000002E-3</c:v>
                </c:pt>
                <c:pt idx="1495">
                  <c:v>-7.6699039400000002E-3</c:v>
                </c:pt>
                <c:pt idx="1496">
                  <c:v>-9.2038847279999995E-3</c:v>
                </c:pt>
                <c:pt idx="1497">
                  <c:v>-9.2038847279999995E-3</c:v>
                </c:pt>
                <c:pt idx="1498">
                  <c:v>-9.2038847279999995E-3</c:v>
                </c:pt>
                <c:pt idx="1499">
                  <c:v>-9.2038847279999995E-3</c:v>
                </c:pt>
                <c:pt idx="1500">
                  <c:v>-9.2038847279999995E-3</c:v>
                </c:pt>
                <c:pt idx="1501">
                  <c:v>-9.2038847279999995E-3</c:v>
                </c:pt>
                <c:pt idx="1502">
                  <c:v>-9.2038847279999995E-3</c:v>
                </c:pt>
                <c:pt idx="1503">
                  <c:v>-9.2038847279999995E-3</c:v>
                </c:pt>
                <c:pt idx="1504">
                  <c:v>-9.2038847279999995E-3</c:v>
                </c:pt>
                <c:pt idx="1505">
                  <c:v>-9.2038847279999995E-3</c:v>
                </c:pt>
                <c:pt idx="1506">
                  <c:v>-9.2038847279999995E-3</c:v>
                </c:pt>
                <c:pt idx="1507">
                  <c:v>-9.2038847279999995E-3</c:v>
                </c:pt>
                <c:pt idx="1508">
                  <c:v>-9.2038847279999995E-3</c:v>
                </c:pt>
                <c:pt idx="1509">
                  <c:v>-9.2038847279999995E-3</c:v>
                </c:pt>
                <c:pt idx="1510">
                  <c:v>-9.2038847279999995E-3</c:v>
                </c:pt>
                <c:pt idx="1511">
                  <c:v>-9.2038847279999995E-3</c:v>
                </c:pt>
                <c:pt idx="1512">
                  <c:v>-7.6699039400000002E-3</c:v>
                </c:pt>
                <c:pt idx="1513">
                  <c:v>-7.6699039400000002E-3</c:v>
                </c:pt>
                <c:pt idx="1514">
                  <c:v>-7.6699039400000002E-3</c:v>
                </c:pt>
                <c:pt idx="1515">
                  <c:v>-7.6699039400000002E-3</c:v>
                </c:pt>
                <c:pt idx="1516">
                  <c:v>-7.6699039400000002E-3</c:v>
                </c:pt>
                <c:pt idx="1517">
                  <c:v>-7.6699039400000002E-3</c:v>
                </c:pt>
                <c:pt idx="1518">
                  <c:v>-6.135923152E-3</c:v>
                </c:pt>
                <c:pt idx="1519">
                  <c:v>-6.135923152E-3</c:v>
                </c:pt>
                <c:pt idx="1520">
                  <c:v>-6.135923152E-3</c:v>
                </c:pt>
                <c:pt idx="1521">
                  <c:v>-6.135923152E-3</c:v>
                </c:pt>
                <c:pt idx="1522">
                  <c:v>-6.135923152E-3</c:v>
                </c:pt>
                <c:pt idx="1523">
                  <c:v>-6.135923152E-3</c:v>
                </c:pt>
                <c:pt idx="1524">
                  <c:v>-6.135923152E-3</c:v>
                </c:pt>
                <c:pt idx="1525">
                  <c:v>-4.6019423639999998E-3</c:v>
                </c:pt>
                <c:pt idx="1526">
                  <c:v>-4.6019423639999998E-3</c:v>
                </c:pt>
                <c:pt idx="1527">
                  <c:v>-4.6019423639999998E-3</c:v>
                </c:pt>
                <c:pt idx="1528">
                  <c:v>-4.6019423639999998E-3</c:v>
                </c:pt>
                <c:pt idx="1529">
                  <c:v>-4.6019423639999998E-3</c:v>
                </c:pt>
                <c:pt idx="1530">
                  <c:v>-4.6019423639999998E-3</c:v>
                </c:pt>
                <c:pt idx="1531">
                  <c:v>-6.135923152E-3</c:v>
                </c:pt>
                <c:pt idx="1532">
                  <c:v>-6.135923152E-3</c:v>
                </c:pt>
                <c:pt idx="1533">
                  <c:v>-6.135923152E-3</c:v>
                </c:pt>
                <c:pt idx="1534">
                  <c:v>-6.135923152E-3</c:v>
                </c:pt>
                <c:pt idx="1535">
                  <c:v>-6.135923152E-3</c:v>
                </c:pt>
                <c:pt idx="1536">
                  <c:v>-7.6699039400000002E-3</c:v>
                </c:pt>
                <c:pt idx="1537">
                  <c:v>-7.6699039400000002E-3</c:v>
                </c:pt>
                <c:pt idx="1538">
                  <c:v>-7.6699039400000002E-3</c:v>
                </c:pt>
                <c:pt idx="1539">
                  <c:v>-7.6699039400000002E-3</c:v>
                </c:pt>
                <c:pt idx="1540">
                  <c:v>-7.6699039400000002E-3</c:v>
                </c:pt>
                <c:pt idx="1541">
                  <c:v>-7.6699039400000002E-3</c:v>
                </c:pt>
                <c:pt idx="1542">
                  <c:v>-7.6699039400000002E-3</c:v>
                </c:pt>
                <c:pt idx="1543">
                  <c:v>-7.6699039400000002E-3</c:v>
                </c:pt>
                <c:pt idx="1544">
                  <c:v>-7.6699039400000002E-3</c:v>
                </c:pt>
                <c:pt idx="1545">
                  <c:v>-7.6699039400000002E-3</c:v>
                </c:pt>
                <c:pt idx="1546">
                  <c:v>-7.6699039400000002E-3</c:v>
                </c:pt>
                <c:pt idx="1547">
                  <c:v>-7.6699039400000002E-3</c:v>
                </c:pt>
                <c:pt idx="1548">
                  <c:v>-6.135923152E-3</c:v>
                </c:pt>
                <c:pt idx="1549">
                  <c:v>-6.135923152E-3</c:v>
                </c:pt>
                <c:pt idx="1550">
                  <c:v>-6.135923152E-3</c:v>
                </c:pt>
                <c:pt idx="1551">
                  <c:v>-6.135923152E-3</c:v>
                </c:pt>
                <c:pt idx="1552">
                  <c:v>-6.135923152E-3</c:v>
                </c:pt>
                <c:pt idx="1553">
                  <c:v>-6.135923152E-3</c:v>
                </c:pt>
                <c:pt idx="1554">
                  <c:v>-6.135923152E-3</c:v>
                </c:pt>
                <c:pt idx="1555">
                  <c:v>-6.135923152E-3</c:v>
                </c:pt>
                <c:pt idx="1556">
                  <c:v>-6.135923152E-3</c:v>
                </c:pt>
                <c:pt idx="1557">
                  <c:v>-6.135923152E-3</c:v>
                </c:pt>
                <c:pt idx="1558">
                  <c:v>-6.135923152E-3</c:v>
                </c:pt>
                <c:pt idx="1559">
                  <c:v>-6.135923152E-3</c:v>
                </c:pt>
                <c:pt idx="1560">
                  <c:v>-6.135923152E-3</c:v>
                </c:pt>
                <c:pt idx="1561">
                  <c:v>-6.135923152E-3</c:v>
                </c:pt>
                <c:pt idx="1562">
                  <c:v>-6.135923152E-3</c:v>
                </c:pt>
                <c:pt idx="1563">
                  <c:v>-6.135923152E-3</c:v>
                </c:pt>
                <c:pt idx="1564">
                  <c:v>-6.135923152E-3</c:v>
                </c:pt>
                <c:pt idx="1565">
                  <c:v>-4.6019423639999998E-3</c:v>
                </c:pt>
                <c:pt idx="1566">
                  <c:v>-4.6019423639999998E-3</c:v>
                </c:pt>
                <c:pt idx="1567">
                  <c:v>-4.6019423639999998E-3</c:v>
                </c:pt>
                <c:pt idx="1568">
                  <c:v>-6.135923152E-3</c:v>
                </c:pt>
                <c:pt idx="1569">
                  <c:v>-6.135923152E-3</c:v>
                </c:pt>
                <c:pt idx="1570">
                  <c:v>-6.135923152E-3</c:v>
                </c:pt>
                <c:pt idx="1571">
                  <c:v>-6.135923152E-3</c:v>
                </c:pt>
                <c:pt idx="1572">
                  <c:v>-6.135923152E-3</c:v>
                </c:pt>
                <c:pt idx="1573">
                  <c:v>-6.135923152E-3</c:v>
                </c:pt>
                <c:pt idx="1574">
                  <c:v>-6.135923152E-3</c:v>
                </c:pt>
                <c:pt idx="1575">
                  <c:v>-6.135923152E-3</c:v>
                </c:pt>
                <c:pt idx="1576">
                  <c:v>-6.135923152E-3</c:v>
                </c:pt>
                <c:pt idx="1577">
                  <c:v>-6.135923152E-3</c:v>
                </c:pt>
                <c:pt idx="1578">
                  <c:v>-6.135923152E-3</c:v>
                </c:pt>
                <c:pt idx="1579">
                  <c:v>-6.135923152E-3</c:v>
                </c:pt>
                <c:pt idx="1580">
                  <c:v>-4.6019423639999998E-3</c:v>
                </c:pt>
                <c:pt idx="1581">
                  <c:v>-4.6019423639999998E-3</c:v>
                </c:pt>
                <c:pt idx="1582">
                  <c:v>-4.6019423639999998E-3</c:v>
                </c:pt>
                <c:pt idx="1583">
                  <c:v>-4.6019423639999998E-3</c:v>
                </c:pt>
                <c:pt idx="1584">
                  <c:v>-4.6019423639999998E-3</c:v>
                </c:pt>
                <c:pt idx="1585">
                  <c:v>-4.6019423639999998E-3</c:v>
                </c:pt>
                <c:pt idx="1586">
                  <c:v>-4.6019423639999998E-3</c:v>
                </c:pt>
                <c:pt idx="1587">
                  <c:v>-4.6019423639999998E-3</c:v>
                </c:pt>
                <c:pt idx="1588">
                  <c:v>-4.6019423639999998E-3</c:v>
                </c:pt>
                <c:pt idx="1589">
                  <c:v>-3.067961576E-3</c:v>
                </c:pt>
                <c:pt idx="1590">
                  <c:v>-3.067961576E-3</c:v>
                </c:pt>
                <c:pt idx="1591">
                  <c:v>-3.067961576E-3</c:v>
                </c:pt>
                <c:pt idx="1592">
                  <c:v>-3.067961576E-3</c:v>
                </c:pt>
                <c:pt idx="1593">
                  <c:v>-3.067961576E-3</c:v>
                </c:pt>
                <c:pt idx="1594">
                  <c:v>-3.067961576E-3</c:v>
                </c:pt>
                <c:pt idx="1595">
                  <c:v>-3.067961576E-3</c:v>
                </c:pt>
                <c:pt idx="1596">
                  <c:v>-3.067961576E-3</c:v>
                </c:pt>
                <c:pt idx="1597">
                  <c:v>-3.067961576E-3</c:v>
                </c:pt>
                <c:pt idx="1598">
                  <c:v>-3.067961576E-3</c:v>
                </c:pt>
                <c:pt idx="1599">
                  <c:v>-3.067961576E-3</c:v>
                </c:pt>
                <c:pt idx="1600">
                  <c:v>-3.067961576E-3</c:v>
                </c:pt>
                <c:pt idx="1601">
                  <c:v>-3.067961576E-3</c:v>
                </c:pt>
                <c:pt idx="1602">
                  <c:v>-3.067961576E-3</c:v>
                </c:pt>
                <c:pt idx="1603">
                  <c:v>-1.533980788E-3</c:v>
                </c:pt>
                <c:pt idx="1604">
                  <c:v>-1.533980788E-3</c:v>
                </c:pt>
                <c:pt idx="1605">
                  <c:v>-1.533980788E-3</c:v>
                </c:pt>
                <c:pt idx="1606">
                  <c:v>-1.533980788E-3</c:v>
                </c:pt>
                <c:pt idx="1607">
                  <c:v>-1.533980788E-3</c:v>
                </c:pt>
                <c:pt idx="1608">
                  <c:v>-1.533980788E-3</c:v>
                </c:pt>
                <c:pt idx="1609">
                  <c:v>-1.533980788E-3</c:v>
                </c:pt>
                <c:pt idx="1610">
                  <c:v>-1.533980788E-3</c:v>
                </c:pt>
                <c:pt idx="1611">
                  <c:v>-1.533980788E-3</c:v>
                </c:pt>
                <c:pt idx="1612">
                  <c:v>-1.533980788E-3</c:v>
                </c:pt>
                <c:pt idx="1613">
                  <c:v>-1.533980788E-3</c:v>
                </c:pt>
                <c:pt idx="1614">
                  <c:v>-1.533980788E-3</c:v>
                </c:pt>
                <c:pt idx="1615">
                  <c:v>-1.533980788E-3</c:v>
                </c:pt>
                <c:pt idx="1616">
                  <c:v>-1.533980788E-3</c:v>
                </c:pt>
                <c:pt idx="1617">
                  <c:v>-1.533980788E-3</c:v>
                </c:pt>
                <c:pt idx="1618">
                  <c:v>-1.533980788E-3</c:v>
                </c:pt>
                <c:pt idx="1619">
                  <c:v>-1.533980788E-3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-1.533980788E-3</c:v>
                </c:pt>
                <c:pt idx="1633">
                  <c:v>-1.533980788E-3</c:v>
                </c:pt>
                <c:pt idx="1634">
                  <c:v>-1.533980788E-3</c:v>
                </c:pt>
                <c:pt idx="1635">
                  <c:v>-1.533980788E-3</c:v>
                </c:pt>
                <c:pt idx="1636">
                  <c:v>-1.533980788E-3</c:v>
                </c:pt>
                <c:pt idx="1637">
                  <c:v>-1.533980788E-3</c:v>
                </c:pt>
                <c:pt idx="1638">
                  <c:v>-1.533980788E-3</c:v>
                </c:pt>
                <c:pt idx="1639">
                  <c:v>-1.533980788E-3</c:v>
                </c:pt>
                <c:pt idx="1640">
                  <c:v>-1.533980788E-3</c:v>
                </c:pt>
                <c:pt idx="1641">
                  <c:v>-1.533980788E-3</c:v>
                </c:pt>
                <c:pt idx="1642">
                  <c:v>-1.533980788E-3</c:v>
                </c:pt>
                <c:pt idx="1643">
                  <c:v>-1.533980788E-3</c:v>
                </c:pt>
                <c:pt idx="1644">
                  <c:v>-1.533980788E-3</c:v>
                </c:pt>
                <c:pt idx="1645">
                  <c:v>-1.533980788E-3</c:v>
                </c:pt>
                <c:pt idx="1646">
                  <c:v>-1.533980788E-3</c:v>
                </c:pt>
                <c:pt idx="1647">
                  <c:v>-1.533980788E-3</c:v>
                </c:pt>
                <c:pt idx="1648">
                  <c:v>-1.533980788E-3</c:v>
                </c:pt>
                <c:pt idx="1649">
                  <c:v>-1.533980788E-3</c:v>
                </c:pt>
                <c:pt idx="1650">
                  <c:v>-1.533980788E-3</c:v>
                </c:pt>
                <c:pt idx="1651">
                  <c:v>-1.533980788E-3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1.533980788E-3</c:v>
                </c:pt>
                <c:pt idx="1672">
                  <c:v>1.533980788E-3</c:v>
                </c:pt>
                <c:pt idx="1673">
                  <c:v>1.533980788E-3</c:v>
                </c:pt>
                <c:pt idx="1674">
                  <c:v>1.533980788E-3</c:v>
                </c:pt>
                <c:pt idx="1675">
                  <c:v>1.533980788E-3</c:v>
                </c:pt>
                <c:pt idx="1676">
                  <c:v>1.533980788E-3</c:v>
                </c:pt>
                <c:pt idx="1677">
                  <c:v>1.533980788E-3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-1.533980788E-3</c:v>
                </c:pt>
                <c:pt idx="1689">
                  <c:v>-1.533980788E-3</c:v>
                </c:pt>
                <c:pt idx="1690">
                  <c:v>-1.533980788E-3</c:v>
                </c:pt>
                <c:pt idx="1691">
                  <c:v>-1.533980788E-3</c:v>
                </c:pt>
                <c:pt idx="1692">
                  <c:v>-1.533980788E-3</c:v>
                </c:pt>
                <c:pt idx="1693">
                  <c:v>-1.533980788E-3</c:v>
                </c:pt>
                <c:pt idx="1694">
                  <c:v>-1.533980788E-3</c:v>
                </c:pt>
                <c:pt idx="1695">
                  <c:v>-1.533980788E-3</c:v>
                </c:pt>
                <c:pt idx="1696">
                  <c:v>-1.533980788E-3</c:v>
                </c:pt>
                <c:pt idx="1697">
                  <c:v>-1.533980788E-3</c:v>
                </c:pt>
                <c:pt idx="1698">
                  <c:v>-1.533980788E-3</c:v>
                </c:pt>
                <c:pt idx="1699">
                  <c:v>-1.533980788E-3</c:v>
                </c:pt>
                <c:pt idx="1700">
                  <c:v>-1.533980788E-3</c:v>
                </c:pt>
                <c:pt idx="1701">
                  <c:v>-1.533980788E-3</c:v>
                </c:pt>
                <c:pt idx="1702">
                  <c:v>-1.533980788E-3</c:v>
                </c:pt>
                <c:pt idx="1703">
                  <c:v>-1.533980788E-3</c:v>
                </c:pt>
                <c:pt idx="1704">
                  <c:v>-1.533980788E-3</c:v>
                </c:pt>
                <c:pt idx="1705">
                  <c:v>-1.533980788E-3</c:v>
                </c:pt>
                <c:pt idx="1706">
                  <c:v>-1.533980788E-3</c:v>
                </c:pt>
                <c:pt idx="1707">
                  <c:v>-3.067961576E-3</c:v>
                </c:pt>
                <c:pt idx="1708">
                  <c:v>-3.067961576E-3</c:v>
                </c:pt>
                <c:pt idx="1709">
                  <c:v>-3.067961576E-3</c:v>
                </c:pt>
                <c:pt idx="1710">
                  <c:v>-3.067961576E-3</c:v>
                </c:pt>
                <c:pt idx="1711">
                  <c:v>-3.067961576E-3</c:v>
                </c:pt>
                <c:pt idx="1712">
                  <c:v>-3.067961576E-3</c:v>
                </c:pt>
                <c:pt idx="1713">
                  <c:v>-3.067961576E-3</c:v>
                </c:pt>
                <c:pt idx="1714">
                  <c:v>-1.533980788E-3</c:v>
                </c:pt>
                <c:pt idx="1715">
                  <c:v>-1.533980788E-3</c:v>
                </c:pt>
                <c:pt idx="1716">
                  <c:v>-1.533980788E-3</c:v>
                </c:pt>
                <c:pt idx="1717">
                  <c:v>-1.533980788E-3</c:v>
                </c:pt>
                <c:pt idx="1718">
                  <c:v>-1.533980788E-3</c:v>
                </c:pt>
                <c:pt idx="1719">
                  <c:v>-1.533980788E-3</c:v>
                </c:pt>
                <c:pt idx="1720">
                  <c:v>-1.533980788E-3</c:v>
                </c:pt>
                <c:pt idx="1721">
                  <c:v>-1.533980788E-3</c:v>
                </c:pt>
                <c:pt idx="1722">
                  <c:v>-1.533980788E-3</c:v>
                </c:pt>
                <c:pt idx="1723">
                  <c:v>-1.533980788E-3</c:v>
                </c:pt>
                <c:pt idx="1724">
                  <c:v>-3.067961576E-3</c:v>
                </c:pt>
                <c:pt idx="1725">
                  <c:v>-3.067961576E-3</c:v>
                </c:pt>
                <c:pt idx="1726">
                  <c:v>-3.067961576E-3</c:v>
                </c:pt>
                <c:pt idx="1727">
                  <c:v>-3.067961576E-3</c:v>
                </c:pt>
                <c:pt idx="1728">
                  <c:v>-1.533980788E-3</c:v>
                </c:pt>
                <c:pt idx="1729">
                  <c:v>-1.533980788E-3</c:v>
                </c:pt>
                <c:pt idx="1730">
                  <c:v>-1.533980788E-3</c:v>
                </c:pt>
                <c:pt idx="1731">
                  <c:v>-1.533980788E-3</c:v>
                </c:pt>
                <c:pt idx="1732">
                  <c:v>-1.533980788E-3</c:v>
                </c:pt>
                <c:pt idx="1733">
                  <c:v>-1.533980788E-3</c:v>
                </c:pt>
                <c:pt idx="1734">
                  <c:v>-1.533980788E-3</c:v>
                </c:pt>
                <c:pt idx="1735">
                  <c:v>-1.533980788E-3</c:v>
                </c:pt>
                <c:pt idx="1736">
                  <c:v>-1.533980788E-3</c:v>
                </c:pt>
                <c:pt idx="1737">
                  <c:v>-1.533980788E-3</c:v>
                </c:pt>
                <c:pt idx="1738">
                  <c:v>-1.533980788E-3</c:v>
                </c:pt>
                <c:pt idx="1739">
                  <c:v>-1.533980788E-3</c:v>
                </c:pt>
                <c:pt idx="1740">
                  <c:v>-1.533980788E-3</c:v>
                </c:pt>
                <c:pt idx="1741">
                  <c:v>-1.533980788E-3</c:v>
                </c:pt>
                <c:pt idx="1742">
                  <c:v>-3.067961576E-3</c:v>
                </c:pt>
                <c:pt idx="1743">
                  <c:v>-3.067961576E-3</c:v>
                </c:pt>
                <c:pt idx="1744">
                  <c:v>-3.067961576E-3</c:v>
                </c:pt>
                <c:pt idx="1745">
                  <c:v>-3.067961576E-3</c:v>
                </c:pt>
                <c:pt idx="1746">
                  <c:v>-3.067961576E-3</c:v>
                </c:pt>
                <c:pt idx="1747">
                  <c:v>-3.067961576E-3</c:v>
                </c:pt>
                <c:pt idx="1748">
                  <c:v>-3.067961576E-3</c:v>
                </c:pt>
                <c:pt idx="1749">
                  <c:v>-3.067961576E-3</c:v>
                </c:pt>
                <c:pt idx="1750">
                  <c:v>-3.067961576E-3</c:v>
                </c:pt>
                <c:pt idx="1751">
                  <c:v>-3.067961576E-3</c:v>
                </c:pt>
                <c:pt idx="1752">
                  <c:v>-3.067961576E-3</c:v>
                </c:pt>
                <c:pt idx="1753">
                  <c:v>-3.067961576E-3</c:v>
                </c:pt>
                <c:pt idx="1754">
                  <c:v>-3.067961576E-3</c:v>
                </c:pt>
                <c:pt idx="1755">
                  <c:v>-4.6019423639999998E-3</c:v>
                </c:pt>
                <c:pt idx="1756">
                  <c:v>-4.6019423639999998E-3</c:v>
                </c:pt>
                <c:pt idx="1757">
                  <c:v>-4.6019423639999998E-3</c:v>
                </c:pt>
                <c:pt idx="1758">
                  <c:v>-3.067961576E-3</c:v>
                </c:pt>
                <c:pt idx="1759">
                  <c:v>-3.067961576E-3</c:v>
                </c:pt>
                <c:pt idx="1760">
                  <c:v>-3.067961576E-3</c:v>
                </c:pt>
                <c:pt idx="1761">
                  <c:v>-3.067961576E-3</c:v>
                </c:pt>
                <c:pt idx="1762">
                  <c:v>-3.067961576E-3</c:v>
                </c:pt>
                <c:pt idx="1763">
                  <c:v>-3.067961576E-3</c:v>
                </c:pt>
                <c:pt idx="1764">
                  <c:v>-3.067961576E-3</c:v>
                </c:pt>
                <c:pt idx="1765">
                  <c:v>-3.067961576E-3</c:v>
                </c:pt>
                <c:pt idx="1766">
                  <c:v>-3.067961576E-3</c:v>
                </c:pt>
                <c:pt idx="1767">
                  <c:v>-3.067961576E-3</c:v>
                </c:pt>
                <c:pt idx="1768">
                  <c:v>-3.067961576E-3</c:v>
                </c:pt>
                <c:pt idx="1769">
                  <c:v>-3.067961576E-3</c:v>
                </c:pt>
                <c:pt idx="1770">
                  <c:v>-3.067961576E-3</c:v>
                </c:pt>
                <c:pt idx="1771">
                  <c:v>-3.067961576E-3</c:v>
                </c:pt>
                <c:pt idx="1772">
                  <c:v>-3.067961576E-3</c:v>
                </c:pt>
                <c:pt idx="1773">
                  <c:v>-3.067961576E-3</c:v>
                </c:pt>
                <c:pt idx="1774">
                  <c:v>-3.067961576E-3</c:v>
                </c:pt>
                <c:pt idx="1775">
                  <c:v>-3.067961576E-3</c:v>
                </c:pt>
                <c:pt idx="1776">
                  <c:v>-1.533980788E-3</c:v>
                </c:pt>
                <c:pt idx="1777">
                  <c:v>-1.533980788E-3</c:v>
                </c:pt>
                <c:pt idx="1778">
                  <c:v>-1.533980788E-3</c:v>
                </c:pt>
                <c:pt idx="1779">
                  <c:v>-1.533980788E-3</c:v>
                </c:pt>
                <c:pt idx="1780">
                  <c:v>-3.067961576E-3</c:v>
                </c:pt>
                <c:pt idx="1781">
                  <c:v>-3.067961576E-3</c:v>
                </c:pt>
                <c:pt idx="1782">
                  <c:v>-3.067961576E-3</c:v>
                </c:pt>
                <c:pt idx="1783">
                  <c:v>-3.067961576E-3</c:v>
                </c:pt>
                <c:pt idx="1784">
                  <c:v>-3.067961576E-3</c:v>
                </c:pt>
                <c:pt idx="1785">
                  <c:v>-3.067961576E-3</c:v>
                </c:pt>
                <c:pt idx="1786">
                  <c:v>-3.067961576E-3</c:v>
                </c:pt>
                <c:pt idx="1787">
                  <c:v>-3.067961576E-3</c:v>
                </c:pt>
                <c:pt idx="1788">
                  <c:v>-1.533980788E-3</c:v>
                </c:pt>
                <c:pt idx="1789">
                  <c:v>-1.533980788E-3</c:v>
                </c:pt>
                <c:pt idx="1790">
                  <c:v>-1.533980788E-3</c:v>
                </c:pt>
                <c:pt idx="1791">
                  <c:v>-1.533980788E-3</c:v>
                </c:pt>
                <c:pt idx="1792">
                  <c:v>-1.533980788E-3</c:v>
                </c:pt>
                <c:pt idx="1793">
                  <c:v>-3.067961576E-3</c:v>
                </c:pt>
                <c:pt idx="1794">
                  <c:v>-3.067961576E-3</c:v>
                </c:pt>
                <c:pt idx="1795">
                  <c:v>-3.067961576E-3</c:v>
                </c:pt>
                <c:pt idx="1796">
                  <c:v>-3.067961576E-3</c:v>
                </c:pt>
                <c:pt idx="1797">
                  <c:v>-3.067961576E-3</c:v>
                </c:pt>
                <c:pt idx="1798">
                  <c:v>-1.533980788E-3</c:v>
                </c:pt>
                <c:pt idx="1799">
                  <c:v>-1.533980788E-3</c:v>
                </c:pt>
                <c:pt idx="1800">
                  <c:v>-1.533980788E-3</c:v>
                </c:pt>
                <c:pt idx="1801">
                  <c:v>-1.533980788E-3</c:v>
                </c:pt>
                <c:pt idx="1802">
                  <c:v>-1.533980788E-3</c:v>
                </c:pt>
                <c:pt idx="1803">
                  <c:v>-1.533980788E-3</c:v>
                </c:pt>
                <c:pt idx="1804">
                  <c:v>-1.533980788E-3</c:v>
                </c:pt>
                <c:pt idx="1805">
                  <c:v>-1.533980788E-3</c:v>
                </c:pt>
                <c:pt idx="1806">
                  <c:v>-1.533980788E-3</c:v>
                </c:pt>
                <c:pt idx="1807">
                  <c:v>-1.533980788E-3</c:v>
                </c:pt>
                <c:pt idx="1808">
                  <c:v>-1.533980788E-3</c:v>
                </c:pt>
                <c:pt idx="1809">
                  <c:v>-1.533980788E-3</c:v>
                </c:pt>
                <c:pt idx="1810">
                  <c:v>-1.533980788E-3</c:v>
                </c:pt>
                <c:pt idx="1811">
                  <c:v>-1.533980788E-3</c:v>
                </c:pt>
                <c:pt idx="1812">
                  <c:v>-1.533980788E-3</c:v>
                </c:pt>
                <c:pt idx="1813">
                  <c:v>-1.533980788E-3</c:v>
                </c:pt>
                <c:pt idx="1814">
                  <c:v>-1.533980788E-3</c:v>
                </c:pt>
                <c:pt idx="1815">
                  <c:v>-1.533980788E-3</c:v>
                </c:pt>
                <c:pt idx="1816">
                  <c:v>-1.533980788E-3</c:v>
                </c:pt>
                <c:pt idx="1817">
                  <c:v>-1.533980788E-3</c:v>
                </c:pt>
                <c:pt idx="1818">
                  <c:v>-1.533980788E-3</c:v>
                </c:pt>
                <c:pt idx="1819">
                  <c:v>-1.533980788E-3</c:v>
                </c:pt>
                <c:pt idx="1820">
                  <c:v>-1.533980788E-3</c:v>
                </c:pt>
                <c:pt idx="1821">
                  <c:v>-1.533980788E-3</c:v>
                </c:pt>
                <c:pt idx="1822">
                  <c:v>-1.533980788E-3</c:v>
                </c:pt>
                <c:pt idx="1823">
                  <c:v>-1.533980788E-3</c:v>
                </c:pt>
                <c:pt idx="1824">
                  <c:v>-1.533980788E-3</c:v>
                </c:pt>
                <c:pt idx="1825">
                  <c:v>-1.533980788E-3</c:v>
                </c:pt>
                <c:pt idx="1826">
                  <c:v>-1.533980788E-3</c:v>
                </c:pt>
                <c:pt idx="1827">
                  <c:v>-3.067961576E-3</c:v>
                </c:pt>
                <c:pt idx="1828">
                  <c:v>-3.067961576E-3</c:v>
                </c:pt>
                <c:pt idx="1829">
                  <c:v>-3.067961576E-3</c:v>
                </c:pt>
                <c:pt idx="1830">
                  <c:v>-3.067961576E-3</c:v>
                </c:pt>
                <c:pt idx="1831">
                  <c:v>-3.067961576E-3</c:v>
                </c:pt>
                <c:pt idx="1832">
                  <c:v>-3.067961576E-3</c:v>
                </c:pt>
                <c:pt idx="1833">
                  <c:v>-3.067961576E-3</c:v>
                </c:pt>
                <c:pt idx="1834">
                  <c:v>-3.067961576E-3</c:v>
                </c:pt>
                <c:pt idx="1835">
                  <c:v>-3.067961576E-3</c:v>
                </c:pt>
                <c:pt idx="1836">
                  <c:v>-3.067961576E-3</c:v>
                </c:pt>
                <c:pt idx="1837">
                  <c:v>-3.067961576E-3</c:v>
                </c:pt>
                <c:pt idx="1838">
                  <c:v>-3.067961576E-3</c:v>
                </c:pt>
                <c:pt idx="1839">
                  <c:v>-3.067961576E-3</c:v>
                </c:pt>
                <c:pt idx="1840">
                  <c:v>-3.067961576E-3</c:v>
                </c:pt>
                <c:pt idx="1841">
                  <c:v>-3.067961576E-3</c:v>
                </c:pt>
                <c:pt idx="1842">
                  <c:v>-3.067961576E-3</c:v>
                </c:pt>
                <c:pt idx="1843">
                  <c:v>-3.067961576E-3</c:v>
                </c:pt>
                <c:pt idx="1844">
                  <c:v>-3.067961576E-3</c:v>
                </c:pt>
                <c:pt idx="1845">
                  <c:v>-3.067961576E-3</c:v>
                </c:pt>
                <c:pt idx="1846">
                  <c:v>-3.067961576E-3</c:v>
                </c:pt>
                <c:pt idx="1847">
                  <c:v>-3.067961576E-3</c:v>
                </c:pt>
                <c:pt idx="1848">
                  <c:v>-3.067961576E-3</c:v>
                </c:pt>
                <c:pt idx="1849">
                  <c:v>-3.067961576E-3</c:v>
                </c:pt>
                <c:pt idx="1850">
                  <c:v>-3.067961576E-3</c:v>
                </c:pt>
                <c:pt idx="1851">
                  <c:v>-3.067961576E-3</c:v>
                </c:pt>
                <c:pt idx="1852">
                  <c:v>-3.067961576E-3</c:v>
                </c:pt>
                <c:pt idx="1853">
                  <c:v>-3.067961576E-3</c:v>
                </c:pt>
                <c:pt idx="1854">
                  <c:v>-3.067961576E-3</c:v>
                </c:pt>
                <c:pt idx="1855">
                  <c:v>-3.067961576E-3</c:v>
                </c:pt>
                <c:pt idx="1856">
                  <c:v>-3.067961576E-3</c:v>
                </c:pt>
                <c:pt idx="1857">
                  <c:v>-3.067961576E-3</c:v>
                </c:pt>
                <c:pt idx="1858">
                  <c:v>-3.067961576E-3</c:v>
                </c:pt>
                <c:pt idx="1859">
                  <c:v>-3.067961576E-3</c:v>
                </c:pt>
                <c:pt idx="1860">
                  <c:v>-3.067961576E-3</c:v>
                </c:pt>
                <c:pt idx="1861">
                  <c:v>-3.067961576E-3</c:v>
                </c:pt>
                <c:pt idx="1862">
                  <c:v>-3.067961576E-3</c:v>
                </c:pt>
                <c:pt idx="1863">
                  <c:v>-3.067961576E-3</c:v>
                </c:pt>
                <c:pt idx="1864">
                  <c:v>-3.067961576E-3</c:v>
                </c:pt>
                <c:pt idx="1865">
                  <c:v>-3.067961576E-3</c:v>
                </c:pt>
                <c:pt idx="1866">
                  <c:v>-3.067961576E-3</c:v>
                </c:pt>
                <c:pt idx="1867">
                  <c:v>-3.067961576E-3</c:v>
                </c:pt>
                <c:pt idx="1868">
                  <c:v>-3.067961576E-3</c:v>
                </c:pt>
                <c:pt idx="1869">
                  <c:v>-3.067961576E-3</c:v>
                </c:pt>
                <c:pt idx="1870">
                  <c:v>-3.067961576E-3</c:v>
                </c:pt>
                <c:pt idx="1871">
                  <c:v>-3.067961576E-3</c:v>
                </c:pt>
                <c:pt idx="1872">
                  <c:v>-3.067961576E-3</c:v>
                </c:pt>
                <c:pt idx="1873">
                  <c:v>-4.6019423639999998E-3</c:v>
                </c:pt>
                <c:pt idx="1874">
                  <c:v>-4.6019423639999998E-3</c:v>
                </c:pt>
                <c:pt idx="1875">
                  <c:v>-4.6019423639999998E-3</c:v>
                </c:pt>
                <c:pt idx="1876">
                  <c:v>-4.6019423639999998E-3</c:v>
                </c:pt>
                <c:pt idx="1877">
                  <c:v>-4.6019423639999998E-3</c:v>
                </c:pt>
                <c:pt idx="1878">
                  <c:v>-4.6019423639999998E-3</c:v>
                </c:pt>
                <c:pt idx="1879">
                  <c:v>-4.6019423639999998E-3</c:v>
                </c:pt>
                <c:pt idx="1880">
                  <c:v>-4.6019423639999998E-3</c:v>
                </c:pt>
                <c:pt idx="1881">
                  <c:v>-4.6019423639999998E-3</c:v>
                </c:pt>
                <c:pt idx="1882">
                  <c:v>-4.6019423639999998E-3</c:v>
                </c:pt>
                <c:pt idx="1883">
                  <c:v>-4.6019423639999998E-3</c:v>
                </c:pt>
                <c:pt idx="1884">
                  <c:v>-4.6019423639999998E-3</c:v>
                </c:pt>
                <c:pt idx="1885">
                  <c:v>-4.6019423639999998E-3</c:v>
                </c:pt>
                <c:pt idx="1886">
                  <c:v>-4.6019423639999998E-3</c:v>
                </c:pt>
                <c:pt idx="1887">
                  <c:v>-4.6019423639999998E-3</c:v>
                </c:pt>
                <c:pt idx="1888">
                  <c:v>-4.6019423639999998E-3</c:v>
                </c:pt>
                <c:pt idx="1889">
                  <c:v>-4.6019423639999998E-3</c:v>
                </c:pt>
                <c:pt idx="1890">
                  <c:v>-4.6019423639999998E-3</c:v>
                </c:pt>
                <c:pt idx="1891">
                  <c:v>-4.6019423639999998E-3</c:v>
                </c:pt>
                <c:pt idx="1892">
                  <c:v>-4.6019423639999998E-3</c:v>
                </c:pt>
                <c:pt idx="1893">
                  <c:v>-4.6019423639999998E-3</c:v>
                </c:pt>
                <c:pt idx="1894">
                  <c:v>-4.6019423639999998E-3</c:v>
                </c:pt>
                <c:pt idx="1895">
                  <c:v>-4.6019423639999998E-3</c:v>
                </c:pt>
                <c:pt idx="1896">
                  <c:v>-4.6019423639999998E-3</c:v>
                </c:pt>
                <c:pt idx="1897">
                  <c:v>-4.6019423639999998E-3</c:v>
                </c:pt>
                <c:pt idx="1898">
                  <c:v>-6.135923152E-3</c:v>
                </c:pt>
                <c:pt idx="1899">
                  <c:v>-6.135923152E-3</c:v>
                </c:pt>
                <c:pt idx="1900">
                  <c:v>-6.135923152E-3</c:v>
                </c:pt>
                <c:pt idx="1901">
                  <c:v>-6.135923152E-3</c:v>
                </c:pt>
                <c:pt idx="1902">
                  <c:v>-6.135923152E-3</c:v>
                </c:pt>
                <c:pt idx="1903">
                  <c:v>-6.135923152E-3</c:v>
                </c:pt>
                <c:pt idx="1904">
                  <c:v>-6.135923152E-3</c:v>
                </c:pt>
                <c:pt idx="1905">
                  <c:v>-6.135923152E-3</c:v>
                </c:pt>
                <c:pt idx="1906">
                  <c:v>-6.135923152E-3</c:v>
                </c:pt>
                <c:pt idx="1907">
                  <c:v>-6.135923152E-3</c:v>
                </c:pt>
                <c:pt idx="1908">
                  <c:v>-6.135923152E-3</c:v>
                </c:pt>
                <c:pt idx="1909">
                  <c:v>-6.135923152E-3</c:v>
                </c:pt>
                <c:pt idx="1910">
                  <c:v>-6.135923152E-3</c:v>
                </c:pt>
                <c:pt idx="1911">
                  <c:v>-6.135923152E-3</c:v>
                </c:pt>
                <c:pt idx="1912">
                  <c:v>-6.135923152E-3</c:v>
                </c:pt>
                <c:pt idx="1913">
                  <c:v>-6.135923152E-3</c:v>
                </c:pt>
                <c:pt idx="1914">
                  <c:v>-6.135923152E-3</c:v>
                </c:pt>
                <c:pt idx="1915">
                  <c:v>-7.6699039400000002E-3</c:v>
                </c:pt>
                <c:pt idx="1916">
                  <c:v>-7.6699039400000002E-3</c:v>
                </c:pt>
                <c:pt idx="1917">
                  <c:v>-7.6699039400000002E-3</c:v>
                </c:pt>
                <c:pt idx="1918">
                  <c:v>-7.6699039400000002E-3</c:v>
                </c:pt>
                <c:pt idx="1919">
                  <c:v>-7.6699039400000002E-3</c:v>
                </c:pt>
                <c:pt idx="1920">
                  <c:v>-7.6699039400000002E-3</c:v>
                </c:pt>
                <c:pt idx="1921">
                  <c:v>-7.6699039400000002E-3</c:v>
                </c:pt>
                <c:pt idx="1922">
                  <c:v>-7.6699039400000002E-3</c:v>
                </c:pt>
                <c:pt idx="1923">
                  <c:v>-7.6699039400000002E-3</c:v>
                </c:pt>
                <c:pt idx="1924">
                  <c:v>-7.6699039400000002E-3</c:v>
                </c:pt>
                <c:pt idx="1925">
                  <c:v>-9.2038847279999995E-3</c:v>
                </c:pt>
                <c:pt idx="1926">
                  <c:v>-9.2038847279999995E-3</c:v>
                </c:pt>
                <c:pt idx="1927">
                  <c:v>-9.2038847279999995E-3</c:v>
                </c:pt>
                <c:pt idx="1928">
                  <c:v>-9.2038847279999995E-3</c:v>
                </c:pt>
                <c:pt idx="1929">
                  <c:v>-9.2038847279999995E-3</c:v>
                </c:pt>
                <c:pt idx="1930">
                  <c:v>-9.2038847279999995E-3</c:v>
                </c:pt>
                <c:pt idx="1931">
                  <c:v>-9.2038847279999995E-3</c:v>
                </c:pt>
                <c:pt idx="1932">
                  <c:v>-9.2038847279999995E-3</c:v>
                </c:pt>
                <c:pt idx="1933">
                  <c:v>-9.2038847279999995E-3</c:v>
                </c:pt>
                <c:pt idx="1934">
                  <c:v>-9.2038847279999995E-3</c:v>
                </c:pt>
                <c:pt idx="1935">
                  <c:v>-1.0737865516000001E-2</c:v>
                </c:pt>
                <c:pt idx="1936">
                  <c:v>-1.0737865516000001E-2</c:v>
                </c:pt>
                <c:pt idx="1937">
                  <c:v>-1.0737865516000001E-2</c:v>
                </c:pt>
                <c:pt idx="1938">
                  <c:v>-1.0737865516000001E-2</c:v>
                </c:pt>
                <c:pt idx="1939">
                  <c:v>-1.0737865516000001E-2</c:v>
                </c:pt>
                <c:pt idx="1940">
                  <c:v>-1.0737865516000001E-2</c:v>
                </c:pt>
                <c:pt idx="1941">
                  <c:v>-1.0737865516000001E-2</c:v>
                </c:pt>
                <c:pt idx="1942">
                  <c:v>-1.0737865516000001E-2</c:v>
                </c:pt>
                <c:pt idx="1943">
                  <c:v>-1.2271846304E-2</c:v>
                </c:pt>
                <c:pt idx="1944">
                  <c:v>-1.2271846304E-2</c:v>
                </c:pt>
                <c:pt idx="1945">
                  <c:v>-1.2271846304E-2</c:v>
                </c:pt>
                <c:pt idx="1946">
                  <c:v>-1.2271846304E-2</c:v>
                </c:pt>
                <c:pt idx="1947">
                  <c:v>-1.2271846304E-2</c:v>
                </c:pt>
                <c:pt idx="1948">
                  <c:v>-1.2271846304E-2</c:v>
                </c:pt>
                <c:pt idx="1949">
                  <c:v>-1.2271846304E-2</c:v>
                </c:pt>
                <c:pt idx="1950">
                  <c:v>-1.2271846304E-2</c:v>
                </c:pt>
                <c:pt idx="1951">
                  <c:v>-1.2271846304E-2</c:v>
                </c:pt>
                <c:pt idx="1952">
                  <c:v>-1.2271846304E-2</c:v>
                </c:pt>
                <c:pt idx="1953">
                  <c:v>-1.2271846304E-2</c:v>
                </c:pt>
                <c:pt idx="1954">
                  <c:v>-1.2271846304E-2</c:v>
                </c:pt>
                <c:pt idx="1955">
                  <c:v>-1.2271846304E-2</c:v>
                </c:pt>
                <c:pt idx="1956">
                  <c:v>-1.2271846304E-2</c:v>
                </c:pt>
                <c:pt idx="1957">
                  <c:v>-1.2271846304E-2</c:v>
                </c:pt>
                <c:pt idx="1958">
                  <c:v>-1.2271846304E-2</c:v>
                </c:pt>
                <c:pt idx="1959">
                  <c:v>-1.2271846304E-2</c:v>
                </c:pt>
                <c:pt idx="1960">
                  <c:v>-1.2271846304E-2</c:v>
                </c:pt>
                <c:pt idx="1961">
                  <c:v>-1.2271846304E-2</c:v>
                </c:pt>
                <c:pt idx="1962">
                  <c:v>-1.2271846304E-2</c:v>
                </c:pt>
                <c:pt idx="1963">
                  <c:v>-1.2271846304E-2</c:v>
                </c:pt>
                <c:pt idx="1964">
                  <c:v>-1.2271846304E-2</c:v>
                </c:pt>
                <c:pt idx="1965">
                  <c:v>-1.2271846304E-2</c:v>
                </c:pt>
                <c:pt idx="1966">
                  <c:v>-1.2271846304E-2</c:v>
                </c:pt>
                <c:pt idx="1967">
                  <c:v>-1.2271846304E-2</c:v>
                </c:pt>
                <c:pt idx="1968">
                  <c:v>-1.2271846304E-2</c:v>
                </c:pt>
                <c:pt idx="1969">
                  <c:v>-1.2271846304E-2</c:v>
                </c:pt>
                <c:pt idx="1970">
                  <c:v>-1.2271846304E-2</c:v>
                </c:pt>
                <c:pt idx="1971">
                  <c:v>-1.2271846304E-2</c:v>
                </c:pt>
                <c:pt idx="1972">
                  <c:v>-1.2271846304E-2</c:v>
                </c:pt>
                <c:pt idx="1973">
                  <c:v>-1.2271846304E-2</c:v>
                </c:pt>
                <c:pt idx="1974">
                  <c:v>-1.2271846304E-2</c:v>
                </c:pt>
                <c:pt idx="1975">
                  <c:v>-1.2271846304E-2</c:v>
                </c:pt>
                <c:pt idx="1976">
                  <c:v>-1.0737865516000001E-2</c:v>
                </c:pt>
                <c:pt idx="1977">
                  <c:v>-1.0737865516000001E-2</c:v>
                </c:pt>
                <c:pt idx="1978">
                  <c:v>-1.0737865516000001E-2</c:v>
                </c:pt>
                <c:pt idx="1979">
                  <c:v>-9.2038847279999995E-3</c:v>
                </c:pt>
                <c:pt idx="1980">
                  <c:v>-9.2038847279999995E-3</c:v>
                </c:pt>
                <c:pt idx="1981">
                  <c:v>-9.2038847279999995E-3</c:v>
                </c:pt>
                <c:pt idx="1982">
                  <c:v>-7.6699039400000002E-3</c:v>
                </c:pt>
                <c:pt idx="1983">
                  <c:v>-7.6699039400000002E-3</c:v>
                </c:pt>
                <c:pt idx="1984">
                  <c:v>-7.6699039400000002E-3</c:v>
                </c:pt>
                <c:pt idx="1985">
                  <c:v>-7.6699039400000002E-3</c:v>
                </c:pt>
                <c:pt idx="1986">
                  <c:v>-6.135923152E-3</c:v>
                </c:pt>
                <c:pt idx="1987">
                  <c:v>-6.135923152E-3</c:v>
                </c:pt>
                <c:pt idx="1988">
                  <c:v>-6.135923152E-3</c:v>
                </c:pt>
                <c:pt idx="1989">
                  <c:v>-6.135923152E-3</c:v>
                </c:pt>
                <c:pt idx="1990">
                  <c:v>-6.135923152E-3</c:v>
                </c:pt>
                <c:pt idx="1991">
                  <c:v>-6.135923152E-3</c:v>
                </c:pt>
                <c:pt idx="1992">
                  <c:v>-6.135923152E-3</c:v>
                </c:pt>
                <c:pt idx="1993">
                  <c:v>-7.6699039400000002E-3</c:v>
                </c:pt>
                <c:pt idx="1994">
                  <c:v>-7.6699039400000002E-3</c:v>
                </c:pt>
                <c:pt idx="1995">
                  <c:v>-7.6699039400000002E-3</c:v>
                </c:pt>
                <c:pt idx="1996">
                  <c:v>-7.6699039400000002E-3</c:v>
                </c:pt>
                <c:pt idx="1997">
                  <c:v>-7.6699039400000002E-3</c:v>
                </c:pt>
                <c:pt idx="1998">
                  <c:v>-7.6699039400000002E-3</c:v>
                </c:pt>
                <c:pt idx="1999">
                  <c:v>-7.6699039400000002E-3</c:v>
                </c:pt>
                <c:pt idx="2000">
                  <c:v>-7.6699039400000002E-3</c:v>
                </c:pt>
                <c:pt idx="2001">
                  <c:v>-7.6699039400000002E-3</c:v>
                </c:pt>
                <c:pt idx="2002">
                  <c:v>-6.135923152E-3</c:v>
                </c:pt>
                <c:pt idx="2003">
                  <c:v>-6.135923152E-3</c:v>
                </c:pt>
                <c:pt idx="2004">
                  <c:v>-6.135923152E-3</c:v>
                </c:pt>
                <c:pt idx="2005">
                  <c:v>-4.6019423639999998E-3</c:v>
                </c:pt>
                <c:pt idx="2006">
                  <c:v>-4.6019423639999998E-3</c:v>
                </c:pt>
                <c:pt idx="2007">
                  <c:v>-3.067961576E-3</c:v>
                </c:pt>
                <c:pt idx="2008">
                  <c:v>-3.067961576E-3</c:v>
                </c:pt>
                <c:pt idx="2009">
                  <c:v>-1.533980788E-3</c:v>
                </c:pt>
                <c:pt idx="2010">
                  <c:v>-1.533980788E-3</c:v>
                </c:pt>
                <c:pt idx="2011">
                  <c:v>-1.533980788E-3</c:v>
                </c:pt>
                <c:pt idx="2012">
                  <c:v>-1.533980788E-3</c:v>
                </c:pt>
                <c:pt idx="2013">
                  <c:v>-1.533980788E-3</c:v>
                </c:pt>
                <c:pt idx="2014">
                  <c:v>-1.533980788E-3</c:v>
                </c:pt>
                <c:pt idx="2015">
                  <c:v>-1.533980788E-3</c:v>
                </c:pt>
                <c:pt idx="2016">
                  <c:v>-1.533980788E-3</c:v>
                </c:pt>
                <c:pt idx="2017">
                  <c:v>-1.533980788E-3</c:v>
                </c:pt>
                <c:pt idx="2018">
                  <c:v>-1.533980788E-3</c:v>
                </c:pt>
                <c:pt idx="2019">
                  <c:v>-1.533980788E-3</c:v>
                </c:pt>
                <c:pt idx="2020">
                  <c:v>-1.533980788E-3</c:v>
                </c:pt>
                <c:pt idx="2021">
                  <c:v>-1.533980788E-3</c:v>
                </c:pt>
                <c:pt idx="2022">
                  <c:v>-3.067961576E-3</c:v>
                </c:pt>
                <c:pt idx="2023">
                  <c:v>-3.067961576E-3</c:v>
                </c:pt>
                <c:pt idx="2024">
                  <c:v>-3.067961576E-3</c:v>
                </c:pt>
                <c:pt idx="2025">
                  <c:v>-3.067961576E-3</c:v>
                </c:pt>
                <c:pt idx="2026">
                  <c:v>-3.067961576E-3</c:v>
                </c:pt>
                <c:pt idx="2027">
                  <c:v>-3.067961576E-3</c:v>
                </c:pt>
                <c:pt idx="2028">
                  <c:v>-1.533980788E-3</c:v>
                </c:pt>
                <c:pt idx="2029">
                  <c:v>-1.533980788E-3</c:v>
                </c:pt>
                <c:pt idx="2030">
                  <c:v>-1.533980788E-3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1.533980788E-3</c:v>
                </c:pt>
                <c:pt idx="2035">
                  <c:v>1.533980788E-3</c:v>
                </c:pt>
                <c:pt idx="2036">
                  <c:v>1.533980788E-3</c:v>
                </c:pt>
                <c:pt idx="2037">
                  <c:v>1.533980788E-3</c:v>
                </c:pt>
                <c:pt idx="2038">
                  <c:v>3.067961576E-3</c:v>
                </c:pt>
                <c:pt idx="2039">
                  <c:v>3.067961576E-3</c:v>
                </c:pt>
                <c:pt idx="2040">
                  <c:v>3.067961576E-3</c:v>
                </c:pt>
                <c:pt idx="2041">
                  <c:v>3.067961576E-3</c:v>
                </c:pt>
                <c:pt idx="2042">
                  <c:v>1.533980788E-3</c:v>
                </c:pt>
                <c:pt idx="2043">
                  <c:v>1.533980788E-3</c:v>
                </c:pt>
                <c:pt idx="2044">
                  <c:v>1.533980788E-3</c:v>
                </c:pt>
                <c:pt idx="2045">
                  <c:v>1.533980788E-3</c:v>
                </c:pt>
                <c:pt idx="2046">
                  <c:v>1.533980788E-3</c:v>
                </c:pt>
                <c:pt idx="2047">
                  <c:v>1.533980788E-3</c:v>
                </c:pt>
                <c:pt idx="2048">
                  <c:v>1.533980788E-3</c:v>
                </c:pt>
                <c:pt idx="2049">
                  <c:v>1.533980788E-3</c:v>
                </c:pt>
                <c:pt idx="2050">
                  <c:v>1.533980788E-3</c:v>
                </c:pt>
                <c:pt idx="2051">
                  <c:v>1.533980788E-3</c:v>
                </c:pt>
                <c:pt idx="2052">
                  <c:v>1.533980788E-3</c:v>
                </c:pt>
                <c:pt idx="2053">
                  <c:v>1.533980788E-3</c:v>
                </c:pt>
                <c:pt idx="2054">
                  <c:v>1.533980788E-3</c:v>
                </c:pt>
                <c:pt idx="2055">
                  <c:v>3.067961576E-3</c:v>
                </c:pt>
                <c:pt idx="2056">
                  <c:v>3.067961576E-3</c:v>
                </c:pt>
                <c:pt idx="2057">
                  <c:v>4.6019423639999998E-3</c:v>
                </c:pt>
                <c:pt idx="2058">
                  <c:v>4.6019423639999998E-3</c:v>
                </c:pt>
                <c:pt idx="2059">
                  <c:v>4.6019423639999998E-3</c:v>
                </c:pt>
                <c:pt idx="2060">
                  <c:v>4.6019423639999998E-3</c:v>
                </c:pt>
                <c:pt idx="2061">
                  <c:v>4.6019423639999998E-3</c:v>
                </c:pt>
                <c:pt idx="2062">
                  <c:v>4.6019423639999998E-3</c:v>
                </c:pt>
                <c:pt idx="2063">
                  <c:v>4.6019423639999998E-3</c:v>
                </c:pt>
                <c:pt idx="2064">
                  <c:v>4.6019423639999998E-3</c:v>
                </c:pt>
                <c:pt idx="2065">
                  <c:v>4.6019423639999998E-3</c:v>
                </c:pt>
                <c:pt idx="2066">
                  <c:v>4.6019423639999998E-3</c:v>
                </c:pt>
                <c:pt idx="2067">
                  <c:v>4.6019423639999998E-3</c:v>
                </c:pt>
                <c:pt idx="2068">
                  <c:v>4.6019423639999998E-3</c:v>
                </c:pt>
                <c:pt idx="2069">
                  <c:v>4.6019423639999998E-3</c:v>
                </c:pt>
                <c:pt idx="2070">
                  <c:v>3.067961576E-3</c:v>
                </c:pt>
                <c:pt idx="2071">
                  <c:v>3.067961576E-3</c:v>
                </c:pt>
                <c:pt idx="2072">
                  <c:v>3.067961576E-3</c:v>
                </c:pt>
                <c:pt idx="2073">
                  <c:v>3.067961576E-3</c:v>
                </c:pt>
                <c:pt idx="2074">
                  <c:v>3.067961576E-3</c:v>
                </c:pt>
                <c:pt idx="2075">
                  <c:v>3.067961576E-3</c:v>
                </c:pt>
                <c:pt idx="2076">
                  <c:v>3.067961576E-3</c:v>
                </c:pt>
                <c:pt idx="2077">
                  <c:v>3.067961576E-3</c:v>
                </c:pt>
                <c:pt idx="2078">
                  <c:v>3.067961576E-3</c:v>
                </c:pt>
                <c:pt idx="2079">
                  <c:v>3.067961576E-3</c:v>
                </c:pt>
                <c:pt idx="2080">
                  <c:v>4.6019423639999998E-3</c:v>
                </c:pt>
                <c:pt idx="2081">
                  <c:v>4.6019423639999998E-3</c:v>
                </c:pt>
                <c:pt idx="2082">
                  <c:v>4.6019423639999998E-3</c:v>
                </c:pt>
                <c:pt idx="2083">
                  <c:v>4.6019423639999998E-3</c:v>
                </c:pt>
                <c:pt idx="2084">
                  <c:v>4.6019423639999998E-3</c:v>
                </c:pt>
                <c:pt idx="2085">
                  <c:v>4.6019423639999998E-3</c:v>
                </c:pt>
                <c:pt idx="2086">
                  <c:v>4.6019423639999998E-3</c:v>
                </c:pt>
                <c:pt idx="2087">
                  <c:v>4.6019423639999998E-3</c:v>
                </c:pt>
                <c:pt idx="2088">
                  <c:v>4.6019423639999998E-3</c:v>
                </c:pt>
                <c:pt idx="2089">
                  <c:v>4.6019423639999998E-3</c:v>
                </c:pt>
                <c:pt idx="2090">
                  <c:v>4.6019423639999998E-3</c:v>
                </c:pt>
                <c:pt idx="2091">
                  <c:v>4.6019423639999998E-3</c:v>
                </c:pt>
                <c:pt idx="2092">
                  <c:v>4.6019423639999998E-3</c:v>
                </c:pt>
                <c:pt idx="2093">
                  <c:v>4.6019423639999998E-3</c:v>
                </c:pt>
                <c:pt idx="2094">
                  <c:v>3.067961576E-3</c:v>
                </c:pt>
                <c:pt idx="2095">
                  <c:v>3.067961576E-3</c:v>
                </c:pt>
                <c:pt idx="2096">
                  <c:v>3.067961576E-3</c:v>
                </c:pt>
                <c:pt idx="2097">
                  <c:v>3.067961576E-3</c:v>
                </c:pt>
                <c:pt idx="2098">
                  <c:v>1.533980788E-3</c:v>
                </c:pt>
                <c:pt idx="2099">
                  <c:v>1.533980788E-3</c:v>
                </c:pt>
                <c:pt idx="2100">
                  <c:v>1.533980788E-3</c:v>
                </c:pt>
                <c:pt idx="2101">
                  <c:v>1.533980788E-3</c:v>
                </c:pt>
                <c:pt idx="2102">
                  <c:v>1.533980788E-3</c:v>
                </c:pt>
                <c:pt idx="2103">
                  <c:v>1.533980788E-3</c:v>
                </c:pt>
                <c:pt idx="2104">
                  <c:v>3.067961576E-3</c:v>
                </c:pt>
                <c:pt idx="2105">
                  <c:v>3.067961576E-3</c:v>
                </c:pt>
                <c:pt idx="2106">
                  <c:v>3.067961576E-3</c:v>
                </c:pt>
                <c:pt idx="2107">
                  <c:v>3.067961576E-3</c:v>
                </c:pt>
                <c:pt idx="2108">
                  <c:v>3.067961576E-3</c:v>
                </c:pt>
                <c:pt idx="2109">
                  <c:v>3.067961576E-3</c:v>
                </c:pt>
                <c:pt idx="2110">
                  <c:v>3.067961576E-3</c:v>
                </c:pt>
                <c:pt idx="2111">
                  <c:v>1.533980788E-3</c:v>
                </c:pt>
                <c:pt idx="2112">
                  <c:v>1.533980788E-3</c:v>
                </c:pt>
                <c:pt idx="2113">
                  <c:v>1.533980788E-3</c:v>
                </c:pt>
                <c:pt idx="2114">
                  <c:v>1.533980788E-3</c:v>
                </c:pt>
                <c:pt idx="2115">
                  <c:v>3.067961576E-3</c:v>
                </c:pt>
                <c:pt idx="2116">
                  <c:v>3.067961576E-3</c:v>
                </c:pt>
                <c:pt idx="2117">
                  <c:v>3.067961576E-3</c:v>
                </c:pt>
                <c:pt idx="2118">
                  <c:v>3.067961576E-3</c:v>
                </c:pt>
                <c:pt idx="2119">
                  <c:v>3.067961576E-3</c:v>
                </c:pt>
                <c:pt idx="2120">
                  <c:v>3.067961576E-3</c:v>
                </c:pt>
                <c:pt idx="2121">
                  <c:v>3.067961576E-3</c:v>
                </c:pt>
                <c:pt idx="2122">
                  <c:v>3.067961576E-3</c:v>
                </c:pt>
                <c:pt idx="2123">
                  <c:v>3.067961576E-3</c:v>
                </c:pt>
                <c:pt idx="2124">
                  <c:v>3.067961576E-3</c:v>
                </c:pt>
                <c:pt idx="2125">
                  <c:v>3.067961576E-3</c:v>
                </c:pt>
                <c:pt idx="2126">
                  <c:v>3.067961576E-3</c:v>
                </c:pt>
                <c:pt idx="2127">
                  <c:v>3.067961576E-3</c:v>
                </c:pt>
                <c:pt idx="2128">
                  <c:v>3.067961576E-3</c:v>
                </c:pt>
                <c:pt idx="2129">
                  <c:v>3.067961576E-3</c:v>
                </c:pt>
                <c:pt idx="2130">
                  <c:v>3.067961576E-3</c:v>
                </c:pt>
                <c:pt idx="2131">
                  <c:v>3.067961576E-3</c:v>
                </c:pt>
                <c:pt idx="2132">
                  <c:v>3.067961576E-3</c:v>
                </c:pt>
                <c:pt idx="2133">
                  <c:v>3.067961576E-3</c:v>
                </c:pt>
                <c:pt idx="2134">
                  <c:v>3.067961576E-3</c:v>
                </c:pt>
                <c:pt idx="2135">
                  <c:v>3.067961576E-3</c:v>
                </c:pt>
                <c:pt idx="2136">
                  <c:v>3.067961576E-3</c:v>
                </c:pt>
                <c:pt idx="2137">
                  <c:v>1.533980788E-3</c:v>
                </c:pt>
                <c:pt idx="2138">
                  <c:v>1.533980788E-3</c:v>
                </c:pt>
                <c:pt idx="2139">
                  <c:v>1.533980788E-3</c:v>
                </c:pt>
                <c:pt idx="2140">
                  <c:v>1.533980788E-3</c:v>
                </c:pt>
                <c:pt idx="2141">
                  <c:v>1.533980788E-3</c:v>
                </c:pt>
                <c:pt idx="2142">
                  <c:v>3.067961576E-3</c:v>
                </c:pt>
                <c:pt idx="2143">
                  <c:v>3.067961576E-3</c:v>
                </c:pt>
                <c:pt idx="2144">
                  <c:v>3.067961576E-3</c:v>
                </c:pt>
                <c:pt idx="2145">
                  <c:v>3.067961576E-3</c:v>
                </c:pt>
                <c:pt idx="2146">
                  <c:v>3.067961576E-3</c:v>
                </c:pt>
                <c:pt idx="2147">
                  <c:v>1.533980788E-3</c:v>
                </c:pt>
                <c:pt idx="2148">
                  <c:v>1.533980788E-3</c:v>
                </c:pt>
                <c:pt idx="2149">
                  <c:v>1.533980788E-3</c:v>
                </c:pt>
                <c:pt idx="2150">
                  <c:v>1.533980788E-3</c:v>
                </c:pt>
                <c:pt idx="2151">
                  <c:v>1.533980788E-3</c:v>
                </c:pt>
                <c:pt idx="2152">
                  <c:v>1.533980788E-3</c:v>
                </c:pt>
                <c:pt idx="2153">
                  <c:v>1.533980788E-3</c:v>
                </c:pt>
                <c:pt idx="2154">
                  <c:v>1.533980788E-3</c:v>
                </c:pt>
                <c:pt idx="2155">
                  <c:v>1.533980788E-3</c:v>
                </c:pt>
                <c:pt idx="2156">
                  <c:v>1.533980788E-3</c:v>
                </c:pt>
                <c:pt idx="2157">
                  <c:v>1.533980788E-3</c:v>
                </c:pt>
                <c:pt idx="2158">
                  <c:v>1.533980788E-3</c:v>
                </c:pt>
                <c:pt idx="2159">
                  <c:v>3.067961576E-3</c:v>
                </c:pt>
                <c:pt idx="2160">
                  <c:v>3.067961576E-3</c:v>
                </c:pt>
                <c:pt idx="2161">
                  <c:v>3.067961576E-3</c:v>
                </c:pt>
                <c:pt idx="2162">
                  <c:v>3.067961576E-3</c:v>
                </c:pt>
                <c:pt idx="2163">
                  <c:v>3.067961576E-3</c:v>
                </c:pt>
                <c:pt idx="2164">
                  <c:v>1.533980788E-3</c:v>
                </c:pt>
                <c:pt idx="2165">
                  <c:v>1.533980788E-3</c:v>
                </c:pt>
                <c:pt idx="2166">
                  <c:v>1.533980788E-3</c:v>
                </c:pt>
                <c:pt idx="2167">
                  <c:v>1.533980788E-3</c:v>
                </c:pt>
                <c:pt idx="2168">
                  <c:v>1.533980788E-3</c:v>
                </c:pt>
                <c:pt idx="2169">
                  <c:v>1.533980788E-3</c:v>
                </c:pt>
                <c:pt idx="2170">
                  <c:v>1.533980788E-3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-1.533980788E-3</c:v>
                </c:pt>
                <c:pt idx="2183">
                  <c:v>-1.533980788E-3</c:v>
                </c:pt>
                <c:pt idx="2184">
                  <c:v>-1.533980788E-3</c:v>
                </c:pt>
                <c:pt idx="2185">
                  <c:v>-1.533980788E-3</c:v>
                </c:pt>
                <c:pt idx="2186">
                  <c:v>-1.533980788E-3</c:v>
                </c:pt>
                <c:pt idx="2187">
                  <c:v>-1.533980788E-3</c:v>
                </c:pt>
                <c:pt idx="2188">
                  <c:v>-1.533980788E-3</c:v>
                </c:pt>
                <c:pt idx="2189">
                  <c:v>-1.533980788E-3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1.533980788E-3</c:v>
                </c:pt>
                <c:pt idx="2196">
                  <c:v>1.533980788E-3</c:v>
                </c:pt>
                <c:pt idx="2197">
                  <c:v>1.533980788E-3</c:v>
                </c:pt>
                <c:pt idx="2198">
                  <c:v>1.533980788E-3</c:v>
                </c:pt>
                <c:pt idx="2199">
                  <c:v>1.533980788E-3</c:v>
                </c:pt>
                <c:pt idx="2200">
                  <c:v>1.533980788E-3</c:v>
                </c:pt>
                <c:pt idx="2201">
                  <c:v>1.533980788E-3</c:v>
                </c:pt>
                <c:pt idx="2202">
                  <c:v>1.533980788E-3</c:v>
                </c:pt>
                <c:pt idx="2203">
                  <c:v>1.533980788E-3</c:v>
                </c:pt>
                <c:pt idx="2204">
                  <c:v>1.533980788E-3</c:v>
                </c:pt>
                <c:pt idx="2205">
                  <c:v>1.533980788E-3</c:v>
                </c:pt>
                <c:pt idx="2206">
                  <c:v>1.533980788E-3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-1.533980788E-3</c:v>
                </c:pt>
                <c:pt idx="2236">
                  <c:v>-1.533980788E-3</c:v>
                </c:pt>
                <c:pt idx="2237">
                  <c:v>-1.533980788E-3</c:v>
                </c:pt>
                <c:pt idx="2238">
                  <c:v>-1.533980788E-3</c:v>
                </c:pt>
                <c:pt idx="2239">
                  <c:v>-1.533980788E-3</c:v>
                </c:pt>
                <c:pt idx="2240">
                  <c:v>-1.533980788E-3</c:v>
                </c:pt>
                <c:pt idx="2241">
                  <c:v>-1.533980788E-3</c:v>
                </c:pt>
                <c:pt idx="2242">
                  <c:v>-1.533980788E-3</c:v>
                </c:pt>
                <c:pt idx="2243">
                  <c:v>-1.533980788E-3</c:v>
                </c:pt>
                <c:pt idx="2244">
                  <c:v>-1.533980788E-3</c:v>
                </c:pt>
                <c:pt idx="2245">
                  <c:v>-1.533980788E-3</c:v>
                </c:pt>
                <c:pt idx="2246">
                  <c:v>-1.533980788E-3</c:v>
                </c:pt>
                <c:pt idx="2247">
                  <c:v>-1.533980788E-3</c:v>
                </c:pt>
                <c:pt idx="2248">
                  <c:v>-1.533980788E-3</c:v>
                </c:pt>
                <c:pt idx="2249">
                  <c:v>-1.533980788E-3</c:v>
                </c:pt>
                <c:pt idx="2250">
                  <c:v>-1.533980788E-3</c:v>
                </c:pt>
                <c:pt idx="2251">
                  <c:v>-1.533980788E-3</c:v>
                </c:pt>
                <c:pt idx="2252">
                  <c:v>-1.533980788E-3</c:v>
                </c:pt>
                <c:pt idx="2253">
                  <c:v>-1.533980788E-3</c:v>
                </c:pt>
                <c:pt idx="2254">
                  <c:v>-1.533980788E-3</c:v>
                </c:pt>
                <c:pt idx="2255">
                  <c:v>-1.533980788E-3</c:v>
                </c:pt>
                <c:pt idx="2256">
                  <c:v>-1.533980788E-3</c:v>
                </c:pt>
                <c:pt idx="2257">
                  <c:v>-1.533980788E-3</c:v>
                </c:pt>
                <c:pt idx="2258">
                  <c:v>-1.533980788E-3</c:v>
                </c:pt>
                <c:pt idx="2259">
                  <c:v>-1.533980788E-3</c:v>
                </c:pt>
                <c:pt idx="2260">
                  <c:v>-1.533980788E-3</c:v>
                </c:pt>
                <c:pt idx="2261">
                  <c:v>-1.533980788E-3</c:v>
                </c:pt>
                <c:pt idx="2262">
                  <c:v>-1.533980788E-3</c:v>
                </c:pt>
                <c:pt idx="2263">
                  <c:v>-1.533980788E-3</c:v>
                </c:pt>
                <c:pt idx="2264">
                  <c:v>-1.533980788E-3</c:v>
                </c:pt>
                <c:pt idx="2265">
                  <c:v>-1.533980788E-3</c:v>
                </c:pt>
                <c:pt idx="2266">
                  <c:v>-1.533980788E-3</c:v>
                </c:pt>
                <c:pt idx="2267">
                  <c:v>-1.533980788E-3</c:v>
                </c:pt>
                <c:pt idx="2268">
                  <c:v>-1.533980788E-3</c:v>
                </c:pt>
                <c:pt idx="2269">
                  <c:v>-1.533980788E-3</c:v>
                </c:pt>
                <c:pt idx="2270">
                  <c:v>-1.533980788E-3</c:v>
                </c:pt>
                <c:pt idx="2271">
                  <c:v>-1.533980788E-3</c:v>
                </c:pt>
                <c:pt idx="2272">
                  <c:v>-1.533980788E-3</c:v>
                </c:pt>
                <c:pt idx="2273">
                  <c:v>-1.533980788E-3</c:v>
                </c:pt>
                <c:pt idx="2274">
                  <c:v>-1.533980788E-3</c:v>
                </c:pt>
                <c:pt idx="2275">
                  <c:v>-1.533980788E-3</c:v>
                </c:pt>
                <c:pt idx="2276">
                  <c:v>-1.533980788E-3</c:v>
                </c:pt>
                <c:pt idx="2277">
                  <c:v>-1.533980788E-3</c:v>
                </c:pt>
                <c:pt idx="2278">
                  <c:v>-1.533980788E-3</c:v>
                </c:pt>
                <c:pt idx="2279">
                  <c:v>-1.533980788E-3</c:v>
                </c:pt>
                <c:pt idx="2280">
                  <c:v>-1.533980788E-3</c:v>
                </c:pt>
                <c:pt idx="2281">
                  <c:v>-1.533980788E-3</c:v>
                </c:pt>
                <c:pt idx="2282">
                  <c:v>-1.533980788E-3</c:v>
                </c:pt>
                <c:pt idx="2283">
                  <c:v>-3.067961576E-3</c:v>
                </c:pt>
                <c:pt idx="2284">
                  <c:v>-3.067961576E-3</c:v>
                </c:pt>
                <c:pt idx="2285">
                  <c:v>-3.067961576E-3</c:v>
                </c:pt>
                <c:pt idx="2286">
                  <c:v>-3.067961576E-3</c:v>
                </c:pt>
                <c:pt idx="2287">
                  <c:v>-3.067961576E-3</c:v>
                </c:pt>
                <c:pt idx="2288">
                  <c:v>-3.067961576E-3</c:v>
                </c:pt>
                <c:pt idx="2289">
                  <c:v>-3.067961576E-3</c:v>
                </c:pt>
                <c:pt idx="2290">
                  <c:v>-3.067961576E-3</c:v>
                </c:pt>
                <c:pt idx="2291">
                  <c:v>-3.067961576E-3</c:v>
                </c:pt>
                <c:pt idx="2292">
                  <c:v>-3.067961576E-3</c:v>
                </c:pt>
                <c:pt idx="2293">
                  <c:v>-3.067961576E-3</c:v>
                </c:pt>
                <c:pt idx="2294">
                  <c:v>-1.533980788E-3</c:v>
                </c:pt>
                <c:pt idx="2295">
                  <c:v>-1.533980788E-3</c:v>
                </c:pt>
                <c:pt idx="2296">
                  <c:v>-1.533980788E-3</c:v>
                </c:pt>
                <c:pt idx="2297">
                  <c:v>-1.533980788E-3</c:v>
                </c:pt>
                <c:pt idx="2298">
                  <c:v>-1.533980788E-3</c:v>
                </c:pt>
                <c:pt idx="2299">
                  <c:v>-1.533980788E-3</c:v>
                </c:pt>
                <c:pt idx="2300">
                  <c:v>-3.067961576E-3</c:v>
                </c:pt>
                <c:pt idx="2301">
                  <c:v>-3.067961576E-3</c:v>
                </c:pt>
                <c:pt idx="2302">
                  <c:v>-3.067961576E-3</c:v>
                </c:pt>
                <c:pt idx="2303">
                  <c:v>-3.067961576E-3</c:v>
                </c:pt>
                <c:pt idx="2304">
                  <c:v>-3.067961576E-3</c:v>
                </c:pt>
                <c:pt idx="2305">
                  <c:v>-3.067961576E-3</c:v>
                </c:pt>
                <c:pt idx="2306">
                  <c:v>-3.067961576E-3</c:v>
                </c:pt>
                <c:pt idx="2307">
                  <c:v>-3.067961576E-3</c:v>
                </c:pt>
                <c:pt idx="2308">
                  <c:v>-3.067961576E-3</c:v>
                </c:pt>
                <c:pt idx="2309">
                  <c:v>-3.067961576E-3</c:v>
                </c:pt>
                <c:pt idx="2310">
                  <c:v>-3.067961576E-3</c:v>
                </c:pt>
                <c:pt idx="2311">
                  <c:v>-3.067961576E-3</c:v>
                </c:pt>
                <c:pt idx="2312">
                  <c:v>-3.067961576E-3</c:v>
                </c:pt>
                <c:pt idx="2313">
                  <c:v>-3.067961576E-3</c:v>
                </c:pt>
                <c:pt idx="2314">
                  <c:v>-3.067961576E-3</c:v>
                </c:pt>
                <c:pt idx="2315">
                  <c:v>-3.067961576E-3</c:v>
                </c:pt>
                <c:pt idx="2316">
                  <c:v>-3.067961576E-3</c:v>
                </c:pt>
                <c:pt idx="2317">
                  <c:v>-3.067961576E-3</c:v>
                </c:pt>
                <c:pt idx="2318">
                  <c:v>-3.067961576E-3</c:v>
                </c:pt>
                <c:pt idx="2319">
                  <c:v>-3.067961576E-3</c:v>
                </c:pt>
                <c:pt idx="2320">
                  <c:v>-3.067961576E-3</c:v>
                </c:pt>
                <c:pt idx="2321">
                  <c:v>-3.067961576E-3</c:v>
                </c:pt>
                <c:pt idx="2322">
                  <c:v>-3.067961576E-3</c:v>
                </c:pt>
                <c:pt idx="2323">
                  <c:v>-3.067961576E-3</c:v>
                </c:pt>
                <c:pt idx="2324">
                  <c:v>-3.067961576E-3</c:v>
                </c:pt>
                <c:pt idx="2325">
                  <c:v>-3.067961576E-3</c:v>
                </c:pt>
                <c:pt idx="2326">
                  <c:v>-3.067961576E-3</c:v>
                </c:pt>
                <c:pt idx="2327">
                  <c:v>-3.067961576E-3</c:v>
                </c:pt>
                <c:pt idx="2328">
                  <c:v>-3.067961576E-3</c:v>
                </c:pt>
                <c:pt idx="2329">
                  <c:v>-3.067961576E-3</c:v>
                </c:pt>
                <c:pt idx="2330">
                  <c:v>-3.067961576E-3</c:v>
                </c:pt>
                <c:pt idx="2331">
                  <c:v>-3.067961576E-3</c:v>
                </c:pt>
                <c:pt idx="2332">
                  <c:v>-3.067961576E-3</c:v>
                </c:pt>
                <c:pt idx="2333">
                  <c:v>-3.067961576E-3</c:v>
                </c:pt>
                <c:pt idx="2334">
                  <c:v>-3.067961576E-3</c:v>
                </c:pt>
                <c:pt idx="2335">
                  <c:v>-3.067961576E-3</c:v>
                </c:pt>
                <c:pt idx="2336">
                  <c:v>-3.067961576E-3</c:v>
                </c:pt>
                <c:pt idx="2337">
                  <c:v>-3.067961576E-3</c:v>
                </c:pt>
                <c:pt idx="2338">
                  <c:v>-3.067961576E-3</c:v>
                </c:pt>
                <c:pt idx="2339">
                  <c:v>-3.067961576E-3</c:v>
                </c:pt>
                <c:pt idx="2340">
                  <c:v>-3.067961576E-3</c:v>
                </c:pt>
                <c:pt idx="2341">
                  <c:v>-3.067961576E-3</c:v>
                </c:pt>
                <c:pt idx="2342">
                  <c:v>-3.067961576E-3</c:v>
                </c:pt>
                <c:pt idx="2343">
                  <c:v>-3.067961576E-3</c:v>
                </c:pt>
                <c:pt idx="2344">
                  <c:v>-3.067961576E-3</c:v>
                </c:pt>
                <c:pt idx="2345">
                  <c:v>-3.067961576E-3</c:v>
                </c:pt>
                <c:pt idx="2346">
                  <c:v>-3.067961576E-3</c:v>
                </c:pt>
                <c:pt idx="2347">
                  <c:v>-3.067961576E-3</c:v>
                </c:pt>
                <c:pt idx="2348">
                  <c:v>-3.067961576E-3</c:v>
                </c:pt>
                <c:pt idx="2349">
                  <c:v>-3.067961576E-3</c:v>
                </c:pt>
                <c:pt idx="2350">
                  <c:v>-3.067961576E-3</c:v>
                </c:pt>
                <c:pt idx="2351">
                  <c:v>-3.067961576E-3</c:v>
                </c:pt>
                <c:pt idx="2352">
                  <c:v>-3.067961576E-3</c:v>
                </c:pt>
                <c:pt idx="2353">
                  <c:v>-3.067961576E-3</c:v>
                </c:pt>
                <c:pt idx="2354">
                  <c:v>-3.067961576E-3</c:v>
                </c:pt>
                <c:pt idx="2355">
                  <c:v>-3.067961576E-3</c:v>
                </c:pt>
                <c:pt idx="2356">
                  <c:v>-3.067961576E-3</c:v>
                </c:pt>
                <c:pt idx="2357">
                  <c:v>-3.067961576E-3</c:v>
                </c:pt>
                <c:pt idx="2358">
                  <c:v>-3.067961576E-3</c:v>
                </c:pt>
                <c:pt idx="2359">
                  <c:v>-3.067961576E-3</c:v>
                </c:pt>
                <c:pt idx="2360">
                  <c:v>-3.067961576E-3</c:v>
                </c:pt>
                <c:pt idx="2361">
                  <c:v>-3.067961576E-3</c:v>
                </c:pt>
                <c:pt idx="2362">
                  <c:v>-3.067961576E-3</c:v>
                </c:pt>
                <c:pt idx="2363">
                  <c:v>-3.067961576E-3</c:v>
                </c:pt>
                <c:pt idx="2364">
                  <c:v>-3.067961576E-3</c:v>
                </c:pt>
                <c:pt idx="2365">
                  <c:v>-3.067961576E-3</c:v>
                </c:pt>
                <c:pt idx="2366">
                  <c:v>-3.067961576E-3</c:v>
                </c:pt>
                <c:pt idx="2367">
                  <c:v>-3.067961576E-3</c:v>
                </c:pt>
                <c:pt idx="2368">
                  <c:v>-3.067961576E-3</c:v>
                </c:pt>
                <c:pt idx="2369">
                  <c:v>-3.067961576E-3</c:v>
                </c:pt>
                <c:pt idx="2370">
                  <c:v>-3.067961576E-3</c:v>
                </c:pt>
                <c:pt idx="2371">
                  <c:v>-3.067961576E-3</c:v>
                </c:pt>
                <c:pt idx="2372">
                  <c:v>-3.067961576E-3</c:v>
                </c:pt>
                <c:pt idx="2373">
                  <c:v>-3.067961576E-3</c:v>
                </c:pt>
                <c:pt idx="2374">
                  <c:v>-3.067961576E-3</c:v>
                </c:pt>
                <c:pt idx="2375">
                  <c:v>-3.067961576E-3</c:v>
                </c:pt>
                <c:pt idx="2376">
                  <c:v>-3.067961576E-3</c:v>
                </c:pt>
                <c:pt idx="2377">
                  <c:v>-3.067961576E-3</c:v>
                </c:pt>
                <c:pt idx="2378">
                  <c:v>-3.067961576E-3</c:v>
                </c:pt>
                <c:pt idx="2379">
                  <c:v>-3.067961576E-3</c:v>
                </c:pt>
                <c:pt idx="2380">
                  <c:v>-3.067961576E-3</c:v>
                </c:pt>
                <c:pt idx="2381">
                  <c:v>-3.067961576E-3</c:v>
                </c:pt>
                <c:pt idx="2382">
                  <c:v>-3.067961576E-3</c:v>
                </c:pt>
                <c:pt idx="2383">
                  <c:v>-3.067961576E-3</c:v>
                </c:pt>
                <c:pt idx="2384">
                  <c:v>-3.067961576E-3</c:v>
                </c:pt>
                <c:pt idx="2385">
                  <c:v>-3.067961576E-3</c:v>
                </c:pt>
                <c:pt idx="2386">
                  <c:v>-3.067961576E-3</c:v>
                </c:pt>
                <c:pt idx="2387">
                  <c:v>-3.067961576E-3</c:v>
                </c:pt>
                <c:pt idx="2388">
                  <c:v>-3.067961576E-3</c:v>
                </c:pt>
                <c:pt idx="2389">
                  <c:v>-3.067961576E-3</c:v>
                </c:pt>
                <c:pt idx="2390">
                  <c:v>-3.067961576E-3</c:v>
                </c:pt>
                <c:pt idx="2391">
                  <c:v>-3.067961576E-3</c:v>
                </c:pt>
                <c:pt idx="2392">
                  <c:v>-3.067961576E-3</c:v>
                </c:pt>
                <c:pt idx="2393">
                  <c:v>-3.067961576E-3</c:v>
                </c:pt>
                <c:pt idx="2394">
                  <c:v>-3.067961576E-3</c:v>
                </c:pt>
                <c:pt idx="2395">
                  <c:v>-3.067961576E-3</c:v>
                </c:pt>
                <c:pt idx="2396">
                  <c:v>-3.067961576E-3</c:v>
                </c:pt>
                <c:pt idx="2397">
                  <c:v>-3.067961576E-3</c:v>
                </c:pt>
                <c:pt idx="2398">
                  <c:v>-3.067961576E-3</c:v>
                </c:pt>
                <c:pt idx="2399">
                  <c:v>-3.067961576E-3</c:v>
                </c:pt>
                <c:pt idx="2400">
                  <c:v>-3.067961576E-3</c:v>
                </c:pt>
                <c:pt idx="2401">
                  <c:v>-3.067961576E-3</c:v>
                </c:pt>
                <c:pt idx="2402">
                  <c:v>-3.067961576E-3</c:v>
                </c:pt>
                <c:pt idx="2403">
                  <c:v>-3.067961576E-3</c:v>
                </c:pt>
                <c:pt idx="2404">
                  <c:v>-3.067961576E-3</c:v>
                </c:pt>
                <c:pt idx="2405">
                  <c:v>-3.067961576E-3</c:v>
                </c:pt>
                <c:pt idx="2406">
                  <c:v>-3.067961576E-3</c:v>
                </c:pt>
                <c:pt idx="2407">
                  <c:v>-3.067961576E-3</c:v>
                </c:pt>
                <c:pt idx="2408">
                  <c:v>-3.067961576E-3</c:v>
                </c:pt>
                <c:pt idx="2409">
                  <c:v>-3.067961576E-3</c:v>
                </c:pt>
                <c:pt idx="2410">
                  <c:v>-3.067961576E-3</c:v>
                </c:pt>
                <c:pt idx="2411">
                  <c:v>-3.067961576E-3</c:v>
                </c:pt>
                <c:pt idx="2412">
                  <c:v>-3.067961576E-3</c:v>
                </c:pt>
                <c:pt idx="2413">
                  <c:v>-3.067961576E-3</c:v>
                </c:pt>
                <c:pt idx="2414">
                  <c:v>-3.067961576E-3</c:v>
                </c:pt>
                <c:pt idx="2415">
                  <c:v>-3.067961576E-3</c:v>
                </c:pt>
                <c:pt idx="2416">
                  <c:v>-3.067961576E-3</c:v>
                </c:pt>
                <c:pt idx="2417">
                  <c:v>-3.067961576E-3</c:v>
                </c:pt>
                <c:pt idx="2418">
                  <c:v>-3.067961576E-3</c:v>
                </c:pt>
                <c:pt idx="2419">
                  <c:v>-3.067961576E-3</c:v>
                </c:pt>
                <c:pt idx="2420">
                  <c:v>-3.067961576E-3</c:v>
                </c:pt>
                <c:pt idx="2421">
                  <c:v>-3.067961576E-3</c:v>
                </c:pt>
                <c:pt idx="2422">
                  <c:v>-3.067961576E-3</c:v>
                </c:pt>
                <c:pt idx="2423">
                  <c:v>-3.067961576E-3</c:v>
                </c:pt>
                <c:pt idx="2424">
                  <c:v>-3.067961576E-3</c:v>
                </c:pt>
                <c:pt idx="2425">
                  <c:v>-3.067961576E-3</c:v>
                </c:pt>
                <c:pt idx="2426">
                  <c:v>-3.067961576E-3</c:v>
                </c:pt>
                <c:pt idx="2427">
                  <c:v>-3.067961576E-3</c:v>
                </c:pt>
                <c:pt idx="2428">
                  <c:v>-3.067961576E-3</c:v>
                </c:pt>
                <c:pt idx="2429">
                  <c:v>-3.067961576E-3</c:v>
                </c:pt>
                <c:pt idx="2430">
                  <c:v>-3.067961576E-3</c:v>
                </c:pt>
                <c:pt idx="2431">
                  <c:v>-3.067961576E-3</c:v>
                </c:pt>
                <c:pt idx="2432">
                  <c:v>-3.067961576E-3</c:v>
                </c:pt>
                <c:pt idx="2433">
                  <c:v>-3.067961576E-3</c:v>
                </c:pt>
                <c:pt idx="2434">
                  <c:v>-3.067961576E-3</c:v>
                </c:pt>
                <c:pt idx="2435">
                  <c:v>-3.067961576E-3</c:v>
                </c:pt>
                <c:pt idx="2436">
                  <c:v>-3.067961576E-3</c:v>
                </c:pt>
                <c:pt idx="2437">
                  <c:v>-3.067961576E-3</c:v>
                </c:pt>
                <c:pt idx="2438">
                  <c:v>-3.067961576E-3</c:v>
                </c:pt>
                <c:pt idx="2439">
                  <c:v>-3.067961576E-3</c:v>
                </c:pt>
                <c:pt idx="2440">
                  <c:v>-3.067961576E-3</c:v>
                </c:pt>
                <c:pt idx="2441">
                  <c:v>-3.067961576E-3</c:v>
                </c:pt>
                <c:pt idx="2442">
                  <c:v>-3.067961576E-3</c:v>
                </c:pt>
                <c:pt idx="2443">
                  <c:v>-3.067961576E-3</c:v>
                </c:pt>
                <c:pt idx="2444">
                  <c:v>-3.067961576E-3</c:v>
                </c:pt>
                <c:pt idx="2445">
                  <c:v>-3.067961576E-3</c:v>
                </c:pt>
                <c:pt idx="2446">
                  <c:v>-3.067961576E-3</c:v>
                </c:pt>
                <c:pt idx="2447">
                  <c:v>-3.067961576E-3</c:v>
                </c:pt>
                <c:pt idx="2448">
                  <c:v>-3.067961576E-3</c:v>
                </c:pt>
                <c:pt idx="2449">
                  <c:v>-3.067961576E-3</c:v>
                </c:pt>
                <c:pt idx="2450">
                  <c:v>-3.067961576E-3</c:v>
                </c:pt>
                <c:pt idx="2451">
                  <c:v>-3.067961576E-3</c:v>
                </c:pt>
                <c:pt idx="2452">
                  <c:v>-3.067961576E-3</c:v>
                </c:pt>
                <c:pt idx="2453">
                  <c:v>-3.067961576E-3</c:v>
                </c:pt>
                <c:pt idx="2454">
                  <c:v>-3.067961576E-3</c:v>
                </c:pt>
                <c:pt idx="2455">
                  <c:v>-3.067961576E-3</c:v>
                </c:pt>
                <c:pt idx="2456">
                  <c:v>-3.067961576E-3</c:v>
                </c:pt>
                <c:pt idx="2457">
                  <c:v>-3.067961576E-3</c:v>
                </c:pt>
                <c:pt idx="2458">
                  <c:v>-3.067961576E-3</c:v>
                </c:pt>
                <c:pt idx="2459">
                  <c:v>-3.067961576E-3</c:v>
                </c:pt>
                <c:pt idx="2460">
                  <c:v>-3.067961576E-3</c:v>
                </c:pt>
                <c:pt idx="2461">
                  <c:v>-3.067961576E-3</c:v>
                </c:pt>
                <c:pt idx="2462">
                  <c:v>-3.067961576E-3</c:v>
                </c:pt>
                <c:pt idx="2463">
                  <c:v>-3.067961576E-3</c:v>
                </c:pt>
                <c:pt idx="2464">
                  <c:v>-3.067961576E-3</c:v>
                </c:pt>
                <c:pt idx="2465">
                  <c:v>-3.067961576E-3</c:v>
                </c:pt>
                <c:pt idx="2466">
                  <c:v>-3.067961576E-3</c:v>
                </c:pt>
                <c:pt idx="2467">
                  <c:v>-3.067961576E-3</c:v>
                </c:pt>
                <c:pt idx="2468">
                  <c:v>-3.067961576E-3</c:v>
                </c:pt>
                <c:pt idx="2469">
                  <c:v>-3.067961576E-3</c:v>
                </c:pt>
                <c:pt idx="2470">
                  <c:v>-3.067961576E-3</c:v>
                </c:pt>
                <c:pt idx="2471">
                  <c:v>-3.067961576E-3</c:v>
                </c:pt>
                <c:pt idx="2472">
                  <c:v>-3.067961576E-3</c:v>
                </c:pt>
                <c:pt idx="2473">
                  <c:v>-3.067961576E-3</c:v>
                </c:pt>
                <c:pt idx="2474">
                  <c:v>-3.067961576E-3</c:v>
                </c:pt>
                <c:pt idx="2475">
                  <c:v>-3.067961576E-3</c:v>
                </c:pt>
                <c:pt idx="2476">
                  <c:v>-3.067961576E-3</c:v>
                </c:pt>
                <c:pt idx="2477">
                  <c:v>-3.067961576E-3</c:v>
                </c:pt>
                <c:pt idx="2478">
                  <c:v>-3.067961576E-3</c:v>
                </c:pt>
                <c:pt idx="2479">
                  <c:v>-3.067961576E-3</c:v>
                </c:pt>
                <c:pt idx="2480">
                  <c:v>-3.067961576E-3</c:v>
                </c:pt>
                <c:pt idx="2481">
                  <c:v>-3.067961576E-3</c:v>
                </c:pt>
                <c:pt idx="2482">
                  <c:v>-3.067961576E-3</c:v>
                </c:pt>
                <c:pt idx="2483">
                  <c:v>-3.067961576E-3</c:v>
                </c:pt>
                <c:pt idx="2484">
                  <c:v>-3.067961576E-3</c:v>
                </c:pt>
                <c:pt idx="2485">
                  <c:v>-3.067961576E-3</c:v>
                </c:pt>
                <c:pt idx="2486">
                  <c:v>-3.067961576E-3</c:v>
                </c:pt>
                <c:pt idx="2487">
                  <c:v>-3.067961576E-3</c:v>
                </c:pt>
                <c:pt idx="2488">
                  <c:v>-3.067961576E-3</c:v>
                </c:pt>
                <c:pt idx="2489">
                  <c:v>-3.067961576E-3</c:v>
                </c:pt>
                <c:pt idx="2490">
                  <c:v>-3.067961576E-3</c:v>
                </c:pt>
                <c:pt idx="2491">
                  <c:v>-3.067961576E-3</c:v>
                </c:pt>
                <c:pt idx="2492">
                  <c:v>-3.067961576E-3</c:v>
                </c:pt>
                <c:pt idx="2493">
                  <c:v>-3.067961576E-3</c:v>
                </c:pt>
                <c:pt idx="2494">
                  <c:v>-3.067961576E-3</c:v>
                </c:pt>
                <c:pt idx="2495">
                  <c:v>-3.067961576E-3</c:v>
                </c:pt>
                <c:pt idx="2496">
                  <c:v>-3.067961576E-3</c:v>
                </c:pt>
                <c:pt idx="2497">
                  <c:v>-3.067961576E-3</c:v>
                </c:pt>
                <c:pt idx="2498">
                  <c:v>-3.067961576E-3</c:v>
                </c:pt>
                <c:pt idx="2499">
                  <c:v>-3.067961576E-3</c:v>
                </c:pt>
                <c:pt idx="2500">
                  <c:v>-3.067961576E-3</c:v>
                </c:pt>
                <c:pt idx="2501">
                  <c:v>-3.067961576E-3</c:v>
                </c:pt>
                <c:pt idx="2502">
                  <c:v>-3.067961576E-3</c:v>
                </c:pt>
                <c:pt idx="2503">
                  <c:v>-3.067961576E-3</c:v>
                </c:pt>
                <c:pt idx="2504">
                  <c:v>-3.067961576E-3</c:v>
                </c:pt>
                <c:pt idx="2505">
                  <c:v>-3.067961576E-3</c:v>
                </c:pt>
                <c:pt idx="2506">
                  <c:v>-3.067961576E-3</c:v>
                </c:pt>
                <c:pt idx="2507">
                  <c:v>-3.067961576E-3</c:v>
                </c:pt>
                <c:pt idx="2508">
                  <c:v>-3.067961576E-3</c:v>
                </c:pt>
                <c:pt idx="2509">
                  <c:v>-3.067961576E-3</c:v>
                </c:pt>
                <c:pt idx="2510">
                  <c:v>-3.067961576E-3</c:v>
                </c:pt>
                <c:pt idx="2511">
                  <c:v>-3.067961576E-3</c:v>
                </c:pt>
                <c:pt idx="2512">
                  <c:v>-3.067961576E-3</c:v>
                </c:pt>
                <c:pt idx="2513">
                  <c:v>-3.067961576E-3</c:v>
                </c:pt>
                <c:pt idx="2514">
                  <c:v>-3.067961576E-3</c:v>
                </c:pt>
                <c:pt idx="2515">
                  <c:v>-3.067961576E-3</c:v>
                </c:pt>
                <c:pt idx="2516">
                  <c:v>-3.067961576E-3</c:v>
                </c:pt>
                <c:pt idx="2517">
                  <c:v>-3.067961576E-3</c:v>
                </c:pt>
                <c:pt idx="2518">
                  <c:v>-3.067961576E-3</c:v>
                </c:pt>
                <c:pt idx="2519">
                  <c:v>-3.067961576E-3</c:v>
                </c:pt>
                <c:pt idx="2520">
                  <c:v>-3.067961576E-3</c:v>
                </c:pt>
                <c:pt idx="2521">
                  <c:v>-3.067961576E-3</c:v>
                </c:pt>
                <c:pt idx="2522">
                  <c:v>-3.067961576E-3</c:v>
                </c:pt>
                <c:pt idx="2523">
                  <c:v>-3.067961576E-3</c:v>
                </c:pt>
                <c:pt idx="2524">
                  <c:v>-3.067961576E-3</c:v>
                </c:pt>
                <c:pt idx="2525">
                  <c:v>-3.067961576E-3</c:v>
                </c:pt>
                <c:pt idx="2526">
                  <c:v>-3.067961576E-3</c:v>
                </c:pt>
                <c:pt idx="2527">
                  <c:v>-3.067961576E-3</c:v>
                </c:pt>
                <c:pt idx="2528">
                  <c:v>-3.067961576E-3</c:v>
                </c:pt>
                <c:pt idx="2529">
                  <c:v>-3.067961576E-3</c:v>
                </c:pt>
                <c:pt idx="2530">
                  <c:v>-3.067961576E-3</c:v>
                </c:pt>
                <c:pt idx="2531">
                  <c:v>-3.067961576E-3</c:v>
                </c:pt>
                <c:pt idx="2532">
                  <c:v>-3.067961576E-3</c:v>
                </c:pt>
                <c:pt idx="2533">
                  <c:v>-3.067961576E-3</c:v>
                </c:pt>
                <c:pt idx="2534">
                  <c:v>-3.067961576E-3</c:v>
                </c:pt>
                <c:pt idx="2535">
                  <c:v>-3.067961576E-3</c:v>
                </c:pt>
                <c:pt idx="2536">
                  <c:v>-3.067961576E-3</c:v>
                </c:pt>
                <c:pt idx="2537">
                  <c:v>-3.067961576E-3</c:v>
                </c:pt>
                <c:pt idx="2538">
                  <c:v>-3.067961576E-3</c:v>
                </c:pt>
                <c:pt idx="2539">
                  <c:v>-3.067961576E-3</c:v>
                </c:pt>
                <c:pt idx="2540">
                  <c:v>-3.067961576E-3</c:v>
                </c:pt>
                <c:pt idx="2541">
                  <c:v>-3.067961576E-3</c:v>
                </c:pt>
                <c:pt idx="2542">
                  <c:v>-3.067961576E-3</c:v>
                </c:pt>
                <c:pt idx="2543">
                  <c:v>-3.067961576E-3</c:v>
                </c:pt>
                <c:pt idx="2544">
                  <c:v>-3.067961576E-3</c:v>
                </c:pt>
                <c:pt idx="2545">
                  <c:v>-3.067961576E-3</c:v>
                </c:pt>
                <c:pt idx="2546">
                  <c:v>-3.067961576E-3</c:v>
                </c:pt>
                <c:pt idx="2547">
                  <c:v>-3.067961576E-3</c:v>
                </c:pt>
                <c:pt idx="2548">
                  <c:v>-3.067961576E-3</c:v>
                </c:pt>
                <c:pt idx="2549">
                  <c:v>-3.067961576E-3</c:v>
                </c:pt>
                <c:pt idx="2550">
                  <c:v>-3.067961576E-3</c:v>
                </c:pt>
                <c:pt idx="2551">
                  <c:v>-3.067961576E-3</c:v>
                </c:pt>
                <c:pt idx="2552">
                  <c:v>-3.067961576E-3</c:v>
                </c:pt>
                <c:pt idx="2553">
                  <c:v>-3.067961576E-3</c:v>
                </c:pt>
                <c:pt idx="2554">
                  <c:v>-3.067961576E-3</c:v>
                </c:pt>
                <c:pt idx="2555">
                  <c:v>-3.067961576E-3</c:v>
                </c:pt>
                <c:pt idx="2556">
                  <c:v>-3.067961576E-3</c:v>
                </c:pt>
                <c:pt idx="2557">
                  <c:v>-3.067961576E-3</c:v>
                </c:pt>
                <c:pt idx="2558">
                  <c:v>-3.067961576E-3</c:v>
                </c:pt>
                <c:pt idx="2559">
                  <c:v>-3.067961576E-3</c:v>
                </c:pt>
                <c:pt idx="2560">
                  <c:v>-3.067961576E-3</c:v>
                </c:pt>
                <c:pt idx="2561">
                  <c:v>-3.067961576E-3</c:v>
                </c:pt>
                <c:pt idx="2562">
                  <c:v>-3.067961576E-3</c:v>
                </c:pt>
                <c:pt idx="2563">
                  <c:v>-3.067961576E-3</c:v>
                </c:pt>
                <c:pt idx="2564">
                  <c:v>-3.067961576E-3</c:v>
                </c:pt>
                <c:pt idx="2565">
                  <c:v>-3.067961576E-3</c:v>
                </c:pt>
                <c:pt idx="2566">
                  <c:v>-3.067961576E-3</c:v>
                </c:pt>
                <c:pt idx="2567">
                  <c:v>-3.067961576E-3</c:v>
                </c:pt>
                <c:pt idx="2568">
                  <c:v>-3.067961576E-3</c:v>
                </c:pt>
                <c:pt idx="2569">
                  <c:v>-3.067961576E-3</c:v>
                </c:pt>
                <c:pt idx="2570">
                  <c:v>-3.067961576E-3</c:v>
                </c:pt>
                <c:pt idx="2571">
                  <c:v>-3.067961576E-3</c:v>
                </c:pt>
                <c:pt idx="2572">
                  <c:v>-3.067961576E-3</c:v>
                </c:pt>
                <c:pt idx="2573">
                  <c:v>-3.067961576E-3</c:v>
                </c:pt>
                <c:pt idx="2574">
                  <c:v>-3.067961576E-3</c:v>
                </c:pt>
                <c:pt idx="2575">
                  <c:v>-3.067961576E-3</c:v>
                </c:pt>
                <c:pt idx="2576">
                  <c:v>-3.067961576E-3</c:v>
                </c:pt>
                <c:pt idx="2577">
                  <c:v>-3.067961576E-3</c:v>
                </c:pt>
                <c:pt idx="2578">
                  <c:v>-3.067961576E-3</c:v>
                </c:pt>
                <c:pt idx="2579">
                  <c:v>-3.067961576E-3</c:v>
                </c:pt>
                <c:pt idx="2580">
                  <c:v>-3.067961576E-3</c:v>
                </c:pt>
                <c:pt idx="2581">
                  <c:v>-3.067961576E-3</c:v>
                </c:pt>
                <c:pt idx="2582">
                  <c:v>-3.067961576E-3</c:v>
                </c:pt>
                <c:pt idx="2583">
                  <c:v>-3.067961576E-3</c:v>
                </c:pt>
                <c:pt idx="2584">
                  <c:v>-3.067961576E-3</c:v>
                </c:pt>
                <c:pt idx="2585">
                  <c:v>-3.067961576E-3</c:v>
                </c:pt>
                <c:pt idx="2586">
                  <c:v>-3.067961576E-3</c:v>
                </c:pt>
                <c:pt idx="2587">
                  <c:v>-3.067961576E-3</c:v>
                </c:pt>
                <c:pt idx="2588">
                  <c:v>-3.067961576E-3</c:v>
                </c:pt>
                <c:pt idx="2589">
                  <c:v>-3.067961576E-3</c:v>
                </c:pt>
                <c:pt idx="2590">
                  <c:v>-3.067961576E-3</c:v>
                </c:pt>
                <c:pt idx="2591">
                  <c:v>-3.067961576E-3</c:v>
                </c:pt>
                <c:pt idx="2592">
                  <c:v>-3.067961576E-3</c:v>
                </c:pt>
                <c:pt idx="2593">
                  <c:v>-3.067961576E-3</c:v>
                </c:pt>
                <c:pt idx="2594">
                  <c:v>-3.067961576E-3</c:v>
                </c:pt>
                <c:pt idx="2595">
                  <c:v>-3.067961576E-3</c:v>
                </c:pt>
                <c:pt idx="2596">
                  <c:v>-3.067961576E-3</c:v>
                </c:pt>
                <c:pt idx="2597">
                  <c:v>-3.067961576E-3</c:v>
                </c:pt>
                <c:pt idx="2598">
                  <c:v>-3.067961576E-3</c:v>
                </c:pt>
                <c:pt idx="2599">
                  <c:v>-3.067961576E-3</c:v>
                </c:pt>
                <c:pt idx="2600">
                  <c:v>-3.067961576E-3</c:v>
                </c:pt>
                <c:pt idx="2601">
                  <c:v>-3.067961576E-3</c:v>
                </c:pt>
                <c:pt idx="2602">
                  <c:v>-3.067961576E-3</c:v>
                </c:pt>
                <c:pt idx="2603">
                  <c:v>-3.067961576E-3</c:v>
                </c:pt>
                <c:pt idx="2604">
                  <c:v>-3.067961576E-3</c:v>
                </c:pt>
                <c:pt idx="2605">
                  <c:v>-3.067961576E-3</c:v>
                </c:pt>
                <c:pt idx="2606">
                  <c:v>-3.067961576E-3</c:v>
                </c:pt>
                <c:pt idx="2607">
                  <c:v>-3.067961576E-3</c:v>
                </c:pt>
                <c:pt idx="2608">
                  <c:v>-3.067961576E-3</c:v>
                </c:pt>
                <c:pt idx="2609">
                  <c:v>-3.067961576E-3</c:v>
                </c:pt>
                <c:pt idx="2610">
                  <c:v>-3.067961576E-3</c:v>
                </c:pt>
                <c:pt idx="2611">
                  <c:v>-3.067961576E-3</c:v>
                </c:pt>
                <c:pt idx="2612">
                  <c:v>-3.067961576E-3</c:v>
                </c:pt>
                <c:pt idx="2613">
                  <c:v>-3.067961576E-3</c:v>
                </c:pt>
                <c:pt idx="2614">
                  <c:v>-3.067961576E-3</c:v>
                </c:pt>
                <c:pt idx="2615">
                  <c:v>-3.067961576E-3</c:v>
                </c:pt>
                <c:pt idx="2616">
                  <c:v>-3.067961576E-3</c:v>
                </c:pt>
                <c:pt idx="2617">
                  <c:v>-3.067961576E-3</c:v>
                </c:pt>
                <c:pt idx="2618">
                  <c:v>-3.067961576E-3</c:v>
                </c:pt>
                <c:pt idx="2619">
                  <c:v>-3.067961576E-3</c:v>
                </c:pt>
                <c:pt idx="2620">
                  <c:v>-3.067961576E-3</c:v>
                </c:pt>
                <c:pt idx="2621">
                  <c:v>-3.067961576E-3</c:v>
                </c:pt>
                <c:pt idx="2622">
                  <c:v>-3.067961576E-3</c:v>
                </c:pt>
                <c:pt idx="2623">
                  <c:v>-3.067961576E-3</c:v>
                </c:pt>
                <c:pt idx="2624">
                  <c:v>-3.067961576E-3</c:v>
                </c:pt>
                <c:pt idx="2625">
                  <c:v>-3.067961576E-3</c:v>
                </c:pt>
                <c:pt idx="2626">
                  <c:v>-3.067961576E-3</c:v>
                </c:pt>
                <c:pt idx="2627">
                  <c:v>-3.067961576E-3</c:v>
                </c:pt>
                <c:pt idx="2628">
                  <c:v>-3.067961576E-3</c:v>
                </c:pt>
                <c:pt idx="2629">
                  <c:v>-3.067961576E-3</c:v>
                </c:pt>
                <c:pt idx="2630">
                  <c:v>-3.067961576E-3</c:v>
                </c:pt>
                <c:pt idx="2631">
                  <c:v>-3.067961576E-3</c:v>
                </c:pt>
                <c:pt idx="2632">
                  <c:v>-3.067961576E-3</c:v>
                </c:pt>
                <c:pt idx="2633">
                  <c:v>-3.067961576E-3</c:v>
                </c:pt>
                <c:pt idx="2634">
                  <c:v>-3.067961576E-3</c:v>
                </c:pt>
                <c:pt idx="2635">
                  <c:v>-3.067961576E-3</c:v>
                </c:pt>
                <c:pt idx="2636">
                  <c:v>-3.067961576E-3</c:v>
                </c:pt>
                <c:pt idx="2637">
                  <c:v>-3.067961576E-3</c:v>
                </c:pt>
                <c:pt idx="2638">
                  <c:v>-3.067961576E-3</c:v>
                </c:pt>
                <c:pt idx="2639">
                  <c:v>-3.067961576E-3</c:v>
                </c:pt>
                <c:pt idx="2640">
                  <c:v>-3.067961576E-3</c:v>
                </c:pt>
                <c:pt idx="2641">
                  <c:v>-3.067961576E-3</c:v>
                </c:pt>
                <c:pt idx="2642">
                  <c:v>-3.067961576E-3</c:v>
                </c:pt>
                <c:pt idx="2643">
                  <c:v>-3.067961576E-3</c:v>
                </c:pt>
                <c:pt idx="2644">
                  <c:v>-3.067961576E-3</c:v>
                </c:pt>
                <c:pt idx="2645">
                  <c:v>-3.067961576E-3</c:v>
                </c:pt>
                <c:pt idx="2646">
                  <c:v>-3.067961576E-3</c:v>
                </c:pt>
                <c:pt idx="2647">
                  <c:v>-3.067961576E-3</c:v>
                </c:pt>
                <c:pt idx="2648">
                  <c:v>-3.067961576E-3</c:v>
                </c:pt>
                <c:pt idx="2649">
                  <c:v>-3.067961576E-3</c:v>
                </c:pt>
                <c:pt idx="2650">
                  <c:v>-3.067961576E-3</c:v>
                </c:pt>
                <c:pt idx="2651">
                  <c:v>-3.067961576E-3</c:v>
                </c:pt>
                <c:pt idx="2652">
                  <c:v>-3.067961576E-3</c:v>
                </c:pt>
                <c:pt idx="2653">
                  <c:v>-3.067961576E-3</c:v>
                </c:pt>
                <c:pt idx="2654">
                  <c:v>-3.067961576E-3</c:v>
                </c:pt>
                <c:pt idx="2655">
                  <c:v>-3.067961576E-3</c:v>
                </c:pt>
                <c:pt idx="2656">
                  <c:v>-3.067961576E-3</c:v>
                </c:pt>
                <c:pt idx="2657">
                  <c:v>-3.067961576E-3</c:v>
                </c:pt>
                <c:pt idx="2658">
                  <c:v>-3.067961576E-3</c:v>
                </c:pt>
                <c:pt idx="2659">
                  <c:v>-3.067961576E-3</c:v>
                </c:pt>
                <c:pt idx="2660">
                  <c:v>-3.067961576E-3</c:v>
                </c:pt>
                <c:pt idx="2661">
                  <c:v>-3.067961576E-3</c:v>
                </c:pt>
                <c:pt idx="2662">
                  <c:v>-3.067961576E-3</c:v>
                </c:pt>
                <c:pt idx="2663">
                  <c:v>-3.067961576E-3</c:v>
                </c:pt>
                <c:pt idx="2664">
                  <c:v>-3.067961576E-3</c:v>
                </c:pt>
                <c:pt idx="2665">
                  <c:v>-3.067961576E-3</c:v>
                </c:pt>
                <c:pt idx="2666">
                  <c:v>-3.067961576E-3</c:v>
                </c:pt>
                <c:pt idx="2667">
                  <c:v>-3.067961576E-3</c:v>
                </c:pt>
                <c:pt idx="2668">
                  <c:v>-3.067961576E-3</c:v>
                </c:pt>
                <c:pt idx="2669">
                  <c:v>-3.067961576E-3</c:v>
                </c:pt>
                <c:pt idx="2670">
                  <c:v>-3.067961576E-3</c:v>
                </c:pt>
                <c:pt idx="2671">
                  <c:v>-3.067961576E-3</c:v>
                </c:pt>
                <c:pt idx="2672">
                  <c:v>-3.067961576E-3</c:v>
                </c:pt>
                <c:pt idx="2673">
                  <c:v>-3.067961576E-3</c:v>
                </c:pt>
                <c:pt idx="2674">
                  <c:v>-3.067961576E-3</c:v>
                </c:pt>
                <c:pt idx="2675">
                  <c:v>-3.067961576E-3</c:v>
                </c:pt>
                <c:pt idx="2676">
                  <c:v>-3.067961576E-3</c:v>
                </c:pt>
                <c:pt idx="2677">
                  <c:v>-3.067961576E-3</c:v>
                </c:pt>
                <c:pt idx="2678">
                  <c:v>-3.067961576E-3</c:v>
                </c:pt>
                <c:pt idx="2679">
                  <c:v>-3.067961576E-3</c:v>
                </c:pt>
                <c:pt idx="2680">
                  <c:v>-3.067961576E-3</c:v>
                </c:pt>
                <c:pt idx="2681">
                  <c:v>-3.067961576E-3</c:v>
                </c:pt>
                <c:pt idx="2682">
                  <c:v>-3.067961576E-3</c:v>
                </c:pt>
                <c:pt idx="2683">
                  <c:v>-3.067961576E-3</c:v>
                </c:pt>
                <c:pt idx="2684">
                  <c:v>-3.067961576E-3</c:v>
                </c:pt>
                <c:pt idx="2685">
                  <c:v>-3.067961576E-3</c:v>
                </c:pt>
                <c:pt idx="2686">
                  <c:v>-3.067961576E-3</c:v>
                </c:pt>
                <c:pt idx="2687">
                  <c:v>-3.067961576E-3</c:v>
                </c:pt>
                <c:pt idx="2688">
                  <c:v>-3.067961576E-3</c:v>
                </c:pt>
                <c:pt idx="2689">
                  <c:v>-3.067961576E-3</c:v>
                </c:pt>
                <c:pt idx="2690">
                  <c:v>-3.067961576E-3</c:v>
                </c:pt>
                <c:pt idx="2691">
                  <c:v>-3.067961576E-3</c:v>
                </c:pt>
                <c:pt idx="2692">
                  <c:v>-3.067961576E-3</c:v>
                </c:pt>
                <c:pt idx="2693">
                  <c:v>-3.067961576E-3</c:v>
                </c:pt>
                <c:pt idx="2694">
                  <c:v>-3.067961576E-3</c:v>
                </c:pt>
                <c:pt idx="2695">
                  <c:v>-3.067961576E-3</c:v>
                </c:pt>
                <c:pt idx="2696">
                  <c:v>-3.067961576E-3</c:v>
                </c:pt>
                <c:pt idx="2697">
                  <c:v>-3.067961576E-3</c:v>
                </c:pt>
                <c:pt idx="2698">
                  <c:v>-3.067961576E-3</c:v>
                </c:pt>
                <c:pt idx="2699">
                  <c:v>-3.067961576E-3</c:v>
                </c:pt>
                <c:pt idx="2700">
                  <c:v>-3.067961576E-3</c:v>
                </c:pt>
                <c:pt idx="2701">
                  <c:v>-3.067961576E-3</c:v>
                </c:pt>
                <c:pt idx="2702">
                  <c:v>-3.067961576E-3</c:v>
                </c:pt>
                <c:pt idx="2703">
                  <c:v>-3.067961576E-3</c:v>
                </c:pt>
                <c:pt idx="2704">
                  <c:v>-3.067961576E-3</c:v>
                </c:pt>
                <c:pt idx="2705">
                  <c:v>-3.067961576E-3</c:v>
                </c:pt>
                <c:pt idx="2706">
                  <c:v>-3.067961576E-3</c:v>
                </c:pt>
                <c:pt idx="2707">
                  <c:v>-3.067961576E-3</c:v>
                </c:pt>
                <c:pt idx="2708">
                  <c:v>-3.067961576E-3</c:v>
                </c:pt>
                <c:pt idx="2709">
                  <c:v>-3.067961576E-3</c:v>
                </c:pt>
                <c:pt idx="2710">
                  <c:v>-3.067961576E-3</c:v>
                </c:pt>
                <c:pt idx="2711">
                  <c:v>-3.067961576E-3</c:v>
                </c:pt>
                <c:pt idx="2712">
                  <c:v>-3.067961576E-3</c:v>
                </c:pt>
                <c:pt idx="2713">
                  <c:v>-3.067961576E-3</c:v>
                </c:pt>
                <c:pt idx="2714">
                  <c:v>-3.067961576E-3</c:v>
                </c:pt>
                <c:pt idx="2715">
                  <c:v>-3.067961576E-3</c:v>
                </c:pt>
                <c:pt idx="2716">
                  <c:v>-3.067961576E-3</c:v>
                </c:pt>
                <c:pt idx="2717">
                  <c:v>-3.067961576E-3</c:v>
                </c:pt>
                <c:pt idx="2718">
                  <c:v>-3.067961576E-3</c:v>
                </c:pt>
                <c:pt idx="2719">
                  <c:v>-3.067961576E-3</c:v>
                </c:pt>
                <c:pt idx="2720">
                  <c:v>-3.067961576E-3</c:v>
                </c:pt>
                <c:pt idx="2721">
                  <c:v>-3.067961576E-3</c:v>
                </c:pt>
                <c:pt idx="2722">
                  <c:v>-3.067961576E-3</c:v>
                </c:pt>
                <c:pt idx="2723">
                  <c:v>-3.067961576E-3</c:v>
                </c:pt>
                <c:pt idx="2724">
                  <c:v>-3.067961576E-3</c:v>
                </c:pt>
                <c:pt idx="2725">
                  <c:v>-3.067961576E-3</c:v>
                </c:pt>
                <c:pt idx="2726">
                  <c:v>-3.067961576E-3</c:v>
                </c:pt>
                <c:pt idx="2727">
                  <c:v>-3.067961576E-3</c:v>
                </c:pt>
                <c:pt idx="2728">
                  <c:v>-3.067961576E-3</c:v>
                </c:pt>
                <c:pt idx="2729">
                  <c:v>-3.067961576E-3</c:v>
                </c:pt>
                <c:pt idx="2730">
                  <c:v>-3.067961576E-3</c:v>
                </c:pt>
                <c:pt idx="2731">
                  <c:v>-3.067961576E-3</c:v>
                </c:pt>
                <c:pt idx="2732">
                  <c:v>-3.067961576E-3</c:v>
                </c:pt>
                <c:pt idx="2733">
                  <c:v>-3.067961576E-3</c:v>
                </c:pt>
                <c:pt idx="2734">
                  <c:v>-3.067961576E-3</c:v>
                </c:pt>
                <c:pt idx="2735">
                  <c:v>-3.067961576E-3</c:v>
                </c:pt>
                <c:pt idx="2736">
                  <c:v>-3.067961576E-3</c:v>
                </c:pt>
                <c:pt idx="2737">
                  <c:v>-3.067961576E-3</c:v>
                </c:pt>
                <c:pt idx="2738">
                  <c:v>-3.067961576E-3</c:v>
                </c:pt>
                <c:pt idx="2739">
                  <c:v>-3.067961576E-3</c:v>
                </c:pt>
                <c:pt idx="2740">
                  <c:v>-3.067961576E-3</c:v>
                </c:pt>
                <c:pt idx="2741">
                  <c:v>-3.067961576E-3</c:v>
                </c:pt>
                <c:pt idx="2742">
                  <c:v>-3.067961576E-3</c:v>
                </c:pt>
                <c:pt idx="2743">
                  <c:v>-3.067961576E-3</c:v>
                </c:pt>
                <c:pt idx="2744">
                  <c:v>-3.067961576E-3</c:v>
                </c:pt>
                <c:pt idx="2745">
                  <c:v>-3.067961576E-3</c:v>
                </c:pt>
                <c:pt idx="2746">
                  <c:v>-3.067961576E-3</c:v>
                </c:pt>
                <c:pt idx="2747">
                  <c:v>-3.067961576E-3</c:v>
                </c:pt>
                <c:pt idx="2748">
                  <c:v>-3.067961576E-3</c:v>
                </c:pt>
                <c:pt idx="2749">
                  <c:v>-3.067961576E-3</c:v>
                </c:pt>
                <c:pt idx="2750">
                  <c:v>-3.067961576E-3</c:v>
                </c:pt>
                <c:pt idx="2751">
                  <c:v>-3.067961576E-3</c:v>
                </c:pt>
                <c:pt idx="2752">
                  <c:v>-3.067961576E-3</c:v>
                </c:pt>
                <c:pt idx="2753">
                  <c:v>-3.067961576E-3</c:v>
                </c:pt>
                <c:pt idx="2754">
                  <c:v>-3.067961576E-3</c:v>
                </c:pt>
                <c:pt idx="2755">
                  <c:v>-3.067961576E-3</c:v>
                </c:pt>
                <c:pt idx="2756">
                  <c:v>-3.067961576E-3</c:v>
                </c:pt>
                <c:pt idx="2757">
                  <c:v>-3.067961576E-3</c:v>
                </c:pt>
                <c:pt idx="2758">
                  <c:v>-3.067961576E-3</c:v>
                </c:pt>
                <c:pt idx="2759">
                  <c:v>-3.067961576E-3</c:v>
                </c:pt>
                <c:pt idx="2760">
                  <c:v>-3.067961576E-3</c:v>
                </c:pt>
                <c:pt idx="2761">
                  <c:v>-3.067961576E-3</c:v>
                </c:pt>
                <c:pt idx="2762">
                  <c:v>-3.067961576E-3</c:v>
                </c:pt>
                <c:pt idx="2763">
                  <c:v>-3.067961576E-3</c:v>
                </c:pt>
                <c:pt idx="2764">
                  <c:v>-3.067961576E-3</c:v>
                </c:pt>
                <c:pt idx="2765">
                  <c:v>-3.067961576E-3</c:v>
                </c:pt>
                <c:pt idx="2766">
                  <c:v>-3.067961576E-3</c:v>
                </c:pt>
                <c:pt idx="2767">
                  <c:v>-3.067961576E-3</c:v>
                </c:pt>
                <c:pt idx="2768">
                  <c:v>-3.067961576E-3</c:v>
                </c:pt>
                <c:pt idx="2769">
                  <c:v>-3.067961576E-3</c:v>
                </c:pt>
                <c:pt idx="2770">
                  <c:v>-3.067961576E-3</c:v>
                </c:pt>
                <c:pt idx="2771">
                  <c:v>-3.067961576E-3</c:v>
                </c:pt>
                <c:pt idx="2772">
                  <c:v>-3.067961576E-3</c:v>
                </c:pt>
                <c:pt idx="2773">
                  <c:v>-3.067961576E-3</c:v>
                </c:pt>
                <c:pt idx="2774">
                  <c:v>-3.067961576E-3</c:v>
                </c:pt>
                <c:pt idx="2775">
                  <c:v>-3.067961576E-3</c:v>
                </c:pt>
                <c:pt idx="2776">
                  <c:v>-3.067961576E-3</c:v>
                </c:pt>
                <c:pt idx="2777">
                  <c:v>-3.067961576E-3</c:v>
                </c:pt>
                <c:pt idx="2778">
                  <c:v>-3.067961576E-3</c:v>
                </c:pt>
                <c:pt idx="2779">
                  <c:v>-3.067961576E-3</c:v>
                </c:pt>
                <c:pt idx="2780">
                  <c:v>-3.067961576E-3</c:v>
                </c:pt>
                <c:pt idx="2781">
                  <c:v>-3.067961576E-3</c:v>
                </c:pt>
                <c:pt idx="2782">
                  <c:v>-3.067961576E-3</c:v>
                </c:pt>
                <c:pt idx="2783">
                  <c:v>-3.067961576E-3</c:v>
                </c:pt>
                <c:pt idx="2784">
                  <c:v>-3.067961576E-3</c:v>
                </c:pt>
                <c:pt idx="2785">
                  <c:v>-3.067961576E-3</c:v>
                </c:pt>
                <c:pt idx="2786">
                  <c:v>-3.067961576E-3</c:v>
                </c:pt>
                <c:pt idx="2787">
                  <c:v>-3.067961576E-3</c:v>
                </c:pt>
                <c:pt idx="2788">
                  <c:v>-3.067961576E-3</c:v>
                </c:pt>
                <c:pt idx="2789">
                  <c:v>-3.067961576E-3</c:v>
                </c:pt>
                <c:pt idx="2790">
                  <c:v>-3.067961576E-3</c:v>
                </c:pt>
                <c:pt idx="2791">
                  <c:v>-3.067961576E-3</c:v>
                </c:pt>
                <c:pt idx="2792">
                  <c:v>-3.067961576E-3</c:v>
                </c:pt>
                <c:pt idx="2793">
                  <c:v>-3.067961576E-3</c:v>
                </c:pt>
                <c:pt idx="2794">
                  <c:v>-3.067961576E-3</c:v>
                </c:pt>
                <c:pt idx="2795">
                  <c:v>-3.067961576E-3</c:v>
                </c:pt>
                <c:pt idx="2796">
                  <c:v>-3.067961576E-3</c:v>
                </c:pt>
                <c:pt idx="2797">
                  <c:v>-3.067961576E-3</c:v>
                </c:pt>
                <c:pt idx="2798">
                  <c:v>-3.067961576E-3</c:v>
                </c:pt>
                <c:pt idx="2799">
                  <c:v>-3.067961576E-3</c:v>
                </c:pt>
                <c:pt idx="2800">
                  <c:v>-3.067961576E-3</c:v>
                </c:pt>
                <c:pt idx="2801">
                  <c:v>-3.067961576E-3</c:v>
                </c:pt>
                <c:pt idx="2802">
                  <c:v>-3.067961576E-3</c:v>
                </c:pt>
                <c:pt idx="2803">
                  <c:v>-3.067961576E-3</c:v>
                </c:pt>
                <c:pt idx="2804">
                  <c:v>-3.067961576E-3</c:v>
                </c:pt>
                <c:pt idx="2805">
                  <c:v>-3.067961576E-3</c:v>
                </c:pt>
                <c:pt idx="2806">
                  <c:v>-3.067961576E-3</c:v>
                </c:pt>
                <c:pt idx="2807">
                  <c:v>-3.067961576E-3</c:v>
                </c:pt>
                <c:pt idx="2808">
                  <c:v>-3.067961576E-3</c:v>
                </c:pt>
                <c:pt idx="2809">
                  <c:v>-3.067961576E-3</c:v>
                </c:pt>
                <c:pt idx="2810">
                  <c:v>-3.067961576E-3</c:v>
                </c:pt>
                <c:pt idx="2811">
                  <c:v>-3.067961576E-3</c:v>
                </c:pt>
                <c:pt idx="2812">
                  <c:v>-3.067961576E-3</c:v>
                </c:pt>
                <c:pt idx="2813">
                  <c:v>-3.067961576E-3</c:v>
                </c:pt>
                <c:pt idx="2814">
                  <c:v>-3.067961576E-3</c:v>
                </c:pt>
                <c:pt idx="2815">
                  <c:v>-3.067961576E-3</c:v>
                </c:pt>
                <c:pt idx="2816">
                  <c:v>-3.067961576E-3</c:v>
                </c:pt>
                <c:pt idx="2817">
                  <c:v>-3.067961576E-3</c:v>
                </c:pt>
                <c:pt idx="2818">
                  <c:v>-3.067961576E-3</c:v>
                </c:pt>
                <c:pt idx="2819">
                  <c:v>-3.067961576E-3</c:v>
                </c:pt>
                <c:pt idx="2820">
                  <c:v>-3.067961576E-3</c:v>
                </c:pt>
                <c:pt idx="2821">
                  <c:v>-3.067961576E-3</c:v>
                </c:pt>
                <c:pt idx="2822">
                  <c:v>-3.067961576E-3</c:v>
                </c:pt>
                <c:pt idx="2823">
                  <c:v>-3.067961576E-3</c:v>
                </c:pt>
                <c:pt idx="2824">
                  <c:v>-3.067961576E-3</c:v>
                </c:pt>
                <c:pt idx="2825">
                  <c:v>-3.067961576E-3</c:v>
                </c:pt>
                <c:pt idx="2826">
                  <c:v>-3.067961576E-3</c:v>
                </c:pt>
                <c:pt idx="2827">
                  <c:v>-3.067961576E-3</c:v>
                </c:pt>
                <c:pt idx="2828">
                  <c:v>-3.067961576E-3</c:v>
                </c:pt>
                <c:pt idx="2829">
                  <c:v>-3.067961576E-3</c:v>
                </c:pt>
                <c:pt idx="2830">
                  <c:v>-3.067961576E-3</c:v>
                </c:pt>
                <c:pt idx="2831">
                  <c:v>-3.067961576E-3</c:v>
                </c:pt>
                <c:pt idx="2832">
                  <c:v>-3.067961576E-3</c:v>
                </c:pt>
                <c:pt idx="2833">
                  <c:v>-3.067961576E-3</c:v>
                </c:pt>
                <c:pt idx="2834">
                  <c:v>-3.067961576E-3</c:v>
                </c:pt>
                <c:pt idx="2835">
                  <c:v>-3.067961576E-3</c:v>
                </c:pt>
                <c:pt idx="2836">
                  <c:v>-3.067961576E-3</c:v>
                </c:pt>
                <c:pt idx="2837">
                  <c:v>-3.067961576E-3</c:v>
                </c:pt>
                <c:pt idx="2838">
                  <c:v>-3.067961576E-3</c:v>
                </c:pt>
                <c:pt idx="2839">
                  <c:v>-3.067961576E-3</c:v>
                </c:pt>
                <c:pt idx="2840">
                  <c:v>-3.067961576E-3</c:v>
                </c:pt>
                <c:pt idx="2841">
                  <c:v>-3.067961576E-3</c:v>
                </c:pt>
                <c:pt idx="2842">
                  <c:v>-3.067961576E-3</c:v>
                </c:pt>
                <c:pt idx="2843">
                  <c:v>-3.067961576E-3</c:v>
                </c:pt>
                <c:pt idx="2844">
                  <c:v>-3.067961576E-3</c:v>
                </c:pt>
                <c:pt idx="2845">
                  <c:v>-3.067961576E-3</c:v>
                </c:pt>
                <c:pt idx="2846">
                  <c:v>-3.067961576E-3</c:v>
                </c:pt>
                <c:pt idx="2847">
                  <c:v>-3.067961576E-3</c:v>
                </c:pt>
                <c:pt idx="2848">
                  <c:v>-3.067961576E-3</c:v>
                </c:pt>
                <c:pt idx="2849">
                  <c:v>-3.067961576E-3</c:v>
                </c:pt>
                <c:pt idx="2850">
                  <c:v>-3.067961576E-3</c:v>
                </c:pt>
                <c:pt idx="2851">
                  <c:v>-3.067961576E-3</c:v>
                </c:pt>
                <c:pt idx="2852">
                  <c:v>-3.067961576E-3</c:v>
                </c:pt>
                <c:pt idx="2853">
                  <c:v>-3.067961576E-3</c:v>
                </c:pt>
                <c:pt idx="2854">
                  <c:v>-3.067961576E-3</c:v>
                </c:pt>
                <c:pt idx="2855">
                  <c:v>-3.067961576E-3</c:v>
                </c:pt>
                <c:pt idx="2856">
                  <c:v>-3.067961576E-3</c:v>
                </c:pt>
                <c:pt idx="2857">
                  <c:v>-3.067961576E-3</c:v>
                </c:pt>
                <c:pt idx="2858">
                  <c:v>-3.067961576E-3</c:v>
                </c:pt>
                <c:pt idx="2859">
                  <c:v>-3.067961576E-3</c:v>
                </c:pt>
                <c:pt idx="2860">
                  <c:v>-3.067961576E-3</c:v>
                </c:pt>
                <c:pt idx="2861">
                  <c:v>-3.067961576E-3</c:v>
                </c:pt>
                <c:pt idx="2862">
                  <c:v>-3.067961576E-3</c:v>
                </c:pt>
                <c:pt idx="2863">
                  <c:v>-3.067961576E-3</c:v>
                </c:pt>
                <c:pt idx="2864">
                  <c:v>-3.067961576E-3</c:v>
                </c:pt>
                <c:pt idx="2865">
                  <c:v>-3.067961576E-3</c:v>
                </c:pt>
                <c:pt idx="2866">
                  <c:v>-3.067961576E-3</c:v>
                </c:pt>
                <c:pt idx="2867">
                  <c:v>-3.067961576E-3</c:v>
                </c:pt>
                <c:pt idx="2868">
                  <c:v>-3.067961576E-3</c:v>
                </c:pt>
                <c:pt idx="2869">
                  <c:v>-3.067961576E-3</c:v>
                </c:pt>
                <c:pt idx="2870">
                  <c:v>-3.067961576E-3</c:v>
                </c:pt>
                <c:pt idx="2871">
                  <c:v>-3.067961576E-3</c:v>
                </c:pt>
                <c:pt idx="2872">
                  <c:v>-3.067961576E-3</c:v>
                </c:pt>
                <c:pt idx="2873">
                  <c:v>-3.067961576E-3</c:v>
                </c:pt>
                <c:pt idx="2874">
                  <c:v>-3.067961576E-3</c:v>
                </c:pt>
                <c:pt idx="2875">
                  <c:v>-3.067961576E-3</c:v>
                </c:pt>
                <c:pt idx="2876">
                  <c:v>-3.067961576E-3</c:v>
                </c:pt>
                <c:pt idx="2877">
                  <c:v>-3.067961576E-3</c:v>
                </c:pt>
                <c:pt idx="2878">
                  <c:v>-3.067961576E-3</c:v>
                </c:pt>
                <c:pt idx="2879">
                  <c:v>-3.067961576E-3</c:v>
                </c:pt>
                <c:pt idx="2880">
                  <c:v>-3.067961576E-3</c:v>
                </c:pt>
                <c:pt idx="2881">
                  <c:v>-3.067961576E-3</c:v>
                </c:pt>
                <c:pt idx="2882">
                  <c:v>-3.067961576E-3</c:v>
                </c:pt>
                <c:pt idx="2883">
                  <c:v>-3.067961576E-3</c:v>
                </c:pt>
                <c:pt idx="2884">
                  <c:v>-3.067961576E-3</c:v>
                </c:pt>
                <c:pt idx="2885">
                  <c:v>-3.067961576E-3</c:v>
                </c:pt>
                <c:pt idx="2886">
                  <c:v>-3.067961576E-3</c:v>
                </c:pt>
                <c:pt idx="2887">
                  <c:v>-3.067961576E-3</c:v>
                </c:pt>
                <c:pt idx="2888">
                  <c:v>-3.067961576E-3</c:v>
                </c:pt>
                <c:pt idx="2889">
                  <c:v>-3.067961576E-3</c:v>
                </c:pt>
                <c:pt idx="2890">
                  <c:v>-3.067961576E-3</c:v>
                </c:pt>
                <c:pt idx="2891">
                  <c:v>-3.067961576E-3</c:v>
                </c:pt>
                <c:pt idx="2892">
                  <c:v>-3.067961576E-3</c:v>
                </c:pt>
                <c:pt idx="2893">
                  <c:v>-3.067961576E-3</c:v>
                </c:pt>
                <c:pt idx="2894">
                  <c:v>-3.067961576E-3</c:v>
                </c:pt>
                <c:pt idx="2895">
                  <c:v>-3.067961576E-3</c:v>
                </c:pt>
                <c:pt idx="2896">
                  <c:v>-3.067961576E-3</c:v>
                </c:pt>
                <c:pt idx="2897">
                  <c:v>-3.067961576E-3</c:v>
                </c:pt>
                <c:pt idx="2898">
                  <c:v>-3.067961576E-3</c:v>
                </c:pt>
                <c:pt idx="2899">
                  <c:v>-3.067961576E-3</c:v>
                </c:pt>
                <c:pt idx="2900">
                  <c:v>-3.067961576E-3</c:v>
                </c:pt>
                <c:pt idx="2901">
                  <c:v>-3.067961576E-3</c:v>
                </c:pt>
                <c:pt idx="2902">
                  <c:v>-3.067961576E-3</c:v>
                </c:pt>
                <c:pt idx="2903">
                  <c:v>-3.067961576E-3</c:v>
                </c:pt>
                <c:pt idx="2904">
                  <c:v>-3.067961576E-3</c:v>
                </c:pt>
                <c:pt idx="2905">
                  <c:v>-3.067961576E-3</c:v>
                </c:pt>
                <c:pt idx="2906">
                  <c:v>-3.067961576E-3</c:v>
                </c:pt>
                <c:pt idx="2907">
                  <c:v>-3.067961576E-3</c:v>
                </c:pt>
                <c:pt idx="2908">
                  <c:v>-3.067961576E-3</c:v>
                </c:pt>
                <c:pt idx="2909">
                  <c:v>-3.067961576E-3</c:v>
                </c:pt>
                <c:pt idx="2910">
                  <c:v>-3.067961576E-3</c:v>
                </c:pt>
                <c:pt idx="2911">
                  <c:v>-3.067961576E-3</c:v>
                </c:pt>
                <c:pt idx="2912">
                  <c:v>-3.067961576E-3</c:v>
                </c:pt>
                <c:pt idx="2913">
                  <c:v>-3.067961576E-3</c:v>
                </c:pt>
                <c:pt idx="2914">
                  <c:v>-3.067961576E-3</c:v>
                </c:pt>
                <c:pt idx="2915">
                  <c:v>-3.067961576E-3</c:v>
                </c:pt>
                <c:pt idx="2916">
                  <c:v>-3.067961576E-3</c:v>
                </c:pt>
                <c:pt idx="2917">
                  <c:v>-3.067961576E-3</c:v>
                </c:pt>
                <c:pt idx="2918">
                  <c:v>-3.067961576E-3</c:v>
                </c:pt>
                <c:pt idx="2919">
                  <c:v>-3.067961576E-3</c:v>
                </c:pt>
                <c:pt idx="2920">
                  <c:v>-3.067961576E-3</c:v>
                </c:pt>
                <c:pt idx="2921">
                  <c:v>-3.067961576E-3</c:v>
                </c:pt>
                <c:pt idx="2922">
                  <c:v>-3.067961576E-3</c:v>
                </c:pt>
                <c:pt idx="2923">
                  <c:v>-3.067961576E-3</c:v>
                </c:pt>
                <c:pt idx="2924">
                  <c:v>-3.067961576E-3</c:v>
                </c:pt>
                <c:pt idx="2925">
                  <c:v>-3.067961576E-3</c:v>
                </c:pt>
                <c:pt idx="2926">
                  <c:v>-3.067961576E-3</c:v>
                </c:pt>
                <c:pt idx="2927">
                  <c:v>-3.067961576E-3</c:v>
                </c:pt>
                <c:pt idx="2928">
                  <c:v>-3.067961576E-3</c:v>
                </c:pt>
                <c:pt idx="2929">
                  <c:v>-3.067961576E-3</c:v>
                </c:pt>
                <c:pt idx="2930">
                  <c:v>-3.067961576E-3</c:v>
                </c:pt>
                <c:pt idx="2931">
                  <c:v>-3.067961576E-3</c:v>
                </c:pt>
                <c:pt idx="2932">
                  <c:v>-3.067961576E-3</c:v>
                </c:pt>
                <c:pt idx="2933">
                  <c:v>-3.067961576E-3</c:v>
                </c:pt>
                <c:pt idx="2934">
                  <c:v>-3.067961576E-3</c:v>
                </c:pt>
                <c:pt idx="2935">
                  <c:v>-3.067961576E-3</c:v>
                </c:pt>
                <c:pt idx="2936">
                  <c:v>-3.067961576E-3</c:v>
                </c:pt>
                <c:pt idx="2937">
                  <c:v>-3.067961576E-3</c:v>
                </c:pt>
                <c:pt idx="2938">
                  <c:v>-3.067961576E-3</c:v>
                </c:pt>
                <c:pt idx="2939">
                  <c:v>-3.067961576E-3</c:v>
                </c:pt>
                <c:pt idx="2940">
                  <c:v>-3.067961576E-3</c:v>
                </c:pt>
                <c:pt idx="2941">
                  <c:v>-3.067961576E-3</c:v>
                </c:pt>
                <c:pt idx="2942">
                  <c:v>-3.067961576E-3</c:v>
                </c:pt>
                <c:pt idx="2943">
                  <c:v>-3.067961576E-3</c:v>
                </c:pt>
                <c:pt idx="2944">
                  <c:v>-3.067961576E-3</c:v>
                </c:pt>
                <c:pt idx="2945">
                  <c:v>-3.067961576E-3</c:v>
                </c:pt>
                <c:pt idx="2946">
                  <c:v>-3.067961576E-3</c:v>
                </c:pt>
                <c:pt idx="2947">
                  <c:v>-3.067961576E-3</c:v>
                </c:pt>
                <c:pt idx="2948">
                  <c:v>-3.067961576E-3</c:v>
                </c:pt>
                <c:pt idx="2949">
                  <c:v>-3.067961576E-3</c:v>
                </c:pt>
                <c:pt idx="2950">
                  <c:v>-3.067961576E-3</c:v>
                </c:pt>
                <c:pt idx="2951">
                  <c:v>-3.067961576E-3</c:v>
                </c:pt>
                <c:pt idx="2952">
                  <c:v>-3.067961576E-3</c:v>
                </c:pt>
                <c:pt idx="2953">
                  <c:v>-3.067961576E-3</c:v>
                </c:pt>
                <c:pt idx="2954">
                  <c:v>-3.067961576E-3</c:v>
                </c:pt>
                <c:pt idx="2955">
                  <c:v>-3.067961576E-3</c:v>
                </c:pt>
                <c:pt idx="2956">
                  <c:v>-3.067961576E-3</c:v>
                </c:pt>
                <c:pt idx="2957">
                  <c:v>-3.067961576E-3</c:v>
                </c:pt>
                <c:pt idx="2958">
                  <c:v>-3.067961576E-3</c:v>
                </c:pt>
                <c:pt idx="2959">
                  <c:v>-3.067961576E-3</c:v>
                </c:pt>
                <c:pt idx="2960">
                  <c:v>-3.067961576E-3</c:v>
                </c:pt>
                <c:pt idx="2961">
                  <c:v>-3.067961576E-3</c:v>
                </c:pt>
                <c:pt idx="2962">
                  <c:v>-3.067961576E-3</c:v>
                </c:pt>
                <c:pt idx="2963">
                  <c:v>-3.067961576E-3</c:v>
                </c:pt>
                <c:pt idx="2964">
                  <c:v>-3.067961576E-3</c:v>
                </c:pt>
                <c:pt idx="2965">
                  <c:v>-3.067961576E-3</c:v>
                </c:pt>
                <c:pt idx="2966">
                  <c:v>-3.067961576E-3</c:v>
                </c:pt>
                <c:pt idx="2967">
                  <c:v>-3.067961576E-3</c:v>
                </c:pt>
                <c:pt idx="2968">
                  <c:v>-3.067961576E-3</c:v>
                </c:pt>
                <c:pt idx="2969">
                  <c:v>-3.067961576E-3</c:v>
                </c:pt>
                <c:pt idx="2970">
                  <c:v>-3.067961576E-3</c:v>
                </c:pt>
                <c:pt idx="2971">
                  <c:v>-3.067961576E-3</c:v>
                </c:pt>
                <c:pt idx="2972">
                  <c:v>-3.067961576E-3</c:v>
                </c:pt>
                <c:pt idx="2973">
                  <c:v>-3.067961576E-3</c:v>
                </c:pt>
                <c:pt idx="2974">
                  <c:v>-3.067961576E-3</c:v>
                </c:pt>
                <c:pt idx="2975">
                  <c:v>-3.067961576E-3</c:v>
                </c:pt>
                <c:pt idx="2976">
                  <c:v>-3.067961576E-3</c:v>
                </c:pt>
                <c:pt idx="2977">
                  <c:v>-3.067961576E-3</c:v>
                </c:pt>
                <c:pt idx="2978">
                  <c:v>-3.067961576E-3</c:v>
                </c:pt>
                <c:pt idx="2979">
                  <c:v>-3.067961576E-3</c:v>
                </c:pt>
                <c:pt idx="2980">
                  <c:v>-3.067961576E-3</c:v>
                </c:pt>
                <c:pt idx="2981">
                  <c:v>-3.067961576E-3</c:v>
                </c:pt>
                <c:pt idx="2982">
                  <c:v>-3.067961576E-3</c:v>
                </c:pt>
                <c:pt idx="2983">
                  <c:v>-3.067961576E-3</c:v>
                </c:pt>
                <c:pt idx="2984">
                  <c:v>-3.067961576E-3</c:v>
                </c:pt>
                <c:pt idx="2985">
                  <c:v>-3.067961576E-3</c:v>
                </c:pt>
                <c:pt idx="2986">
                  <c:v>-3.067961576E-3</c:v>
                </c:pt>
                <c:pt idx="2987">
                  <c:v>-3.067961576E-3</c:v>
                </c:pt>
                <c:pt idx="2988">
                  <c:v>-3.067961576E-3</c:v>
                </c:pt>
                <c:pt idx="2989">
                  <c:v>-3.067961576E-3</c:v>
                </c:pt>
                <c:pt idx="2990">
                  <c:v>-3.067961576E-3</c:v>
                </c:pt>
                <c:pt idx="2991">
                  <c:v>-3.067961576E-3</c:v>
                </c:pt>
                <c:pt idx="2992">
                  <c:v>-3.067961576E-3</c:v>
                </c:pt>
                <c:pt idx="2993">
                  <c:v>-3.067961576E-3</c:v>
                </c:pt>
                <c:pt idx="2994">
                  <c:v>-3.067961576E-3</c:v>
                </c:pt>
                <c:pt idx="2995">
                  <c:v>-3.067961576E-3</c:v>
                </c:pt>
                <c:pt idx="2996">
                  <c:v>-3.067961576E-3</c:v>
                </c:pt>
                <c:pt idx="2997">
                  <c:v>-3.067961576E-3</c:v>
                </c:pt>
                <c:pt idx="2998">
                  <c:v>-3.067961576E-3</c:v>
                </c:pt>
                <c:pt idx="2999">
                  <c:v>-3.067961576E-3</c:v>
                </c:pt>
                <c:pt idx="3000">
                  <c:v>-3.067961576E-3</c:v>
                </c:pt>
                <c:pt idx="3001">
                  <c:v>-3.067961576E-3</c:v>
                </c:pt>
                <c:pt idx="3002">
                  <c:v>-3.067961576E-3</c:v>
                </c:pt>
                <c:pt idx="3003">
                  <c:v>-3.067961576E-3</c:v>
                </c:pt>
                <c:pt idx="3004">
                  <c:v>-3.067961576E-3</c:v>
                </c:pt>
                <c:pt idx="3005">
                  <c:v>-3.067961576E-3</c:v>
                </c:pt>
                <c:pt idx="3006">
                  <c:v>-3.067961576E-3</c:v>
                </c:pt>
                <c:pt idx="3007">
                  <c:v>-3.067961576E-3</c:v>
                </c:pt>
                <c:pt idx="3008">
                  <c:v>-3.067961576E-3</c:v>
                </c:pt>
                <c:pt idx="3009">
                  <c:v>-3.067961576E-3</c:v>
                </c:pt>
                <c:pt idx="3010">
                  <c:v>-3.067961576E-3</c:v>
                </c:pt>
                <c:pt idx="3011">
                  <c:v>-3.067961576E-3</c:v>
                </c:pt>
                <c:pt idx="3012">
                  <c:v>-3.067961576E-3</c:v>
                </c:pt>
                <c:pt idx="3013">
                  <c:v>-3.067961576E-3</c:v>
                </c:pt>
                <c:pt idx="3014">
                  <c:v>-3.067961576E-3</c:v>
                </c:pt>
                <c:pt idx="3015">
                  <c:v>-3.067961576E-3</c:v>
                </c:pt>
                <c:pt idx="3016">
                  <c:v>-3.067961576E-3</c:v>
                </c:pt>
                <c:pt idx="3017">
                  <c:v>-3.067961576E-3</c:v>
                </c:pt>
                <c:pt idx="3018">
                  <c:v>-3.067961576E-3</c:v>
                </c:pt>
                <c:pt idx="3019">
                  <c:v>-3.067961576E-3</c:v>
                </c:pt>
                <c:pt idx="3020">
                  <c:v>-3.067961576E-3</c:v>
                </c:pt>
                <c:pt idx="3021">
                  <c:v>-3.067961576E-3</c:v>
                </c:pt>
                <c:pt idx="3022">
                  <c:v>-3.067961576E-3</c:v>
                </c:pt>
                <c:pt idx="3023">
                  <c:v>-3.067961576E-3</c:v>
                </c:pt>
                <c:pt idx="3024">
                  <c:v>-3.067961576E-3</c:v>
                </c:pt>
                <c:pt idx="3025">
                  <c:v>-3.067961576E-3</c:v>
                </c:pt>
                <c:pt idx="3026">
                  <c:v>-3.067961576E-3</c:v>
                </c:pt>
                <c:pt idx="3027">
                  <c:v>-3.067961576E-3</c:v>
                </c:pt>
                <c:pt idx="3028">
                  <c:v>-3.067961576E-3</c:v>
                </c:pt>
                <c:pt idx="3029">
                  <c:v>-3.067961576E-3</c:v>
                </c:pt>
                <c:pt idx="3030">
                  <c:v>-3.067961576E-3</c:v>
                </c:pt>
                <c:pt idx="3031">
                  <c:v>-3.067961576E-3</c:v>
                </c:pt>
                <c:pt idx="3032">
                  <c:v>-3.067961576E-3</c:v>
                </c:pt>
                <c:pt idx="3033">
                  <c:v>-3.067961576E-3</c:v>
                </c:pt>
                <c:pt idx="3034">
                  <c:v>-3.067961576E-3</c:v>
                </c:pt>
                <c:pt idx="3035">
                  <c:v>-3.067961576E-3</c:v>
                </c:pt>
                <c:pt idx="3036">
                  <c:v>-3.067961576E-3</c:v>
                </c:pt>
                <c:pt idx="3037">
                  <c:v>-3.067961576E-3</c:v>
                </c:pt>
                <c:pt idx="3038">
                  <c:v>-3.067961576E-3</c:v>
                </c:pt>
                <c:pt idx="3039">
                  <c:v>-3.067961576E-3</c:v>
                </c:pt>
                <c:pt idx="3040">
                  <c:v>-3.067961576E-3</c:v>
                </c:pt>
                <c:pt idx="3041">
                  <c:v>-3.067961576E-3</c:v>
                </c:pt>
                <c:pt idx="3042">
                  <c:v>-3.067961576E-3</c:v>
                </c:pt>
                <c:pt idx="3043">
                  <c:v>-3.067961576E-3</c:v>
                </c:pt>
                <c:pt idx="3044">
                  <c:v>-3.067961576E-3</c:v>
                </c:pt>
                <c:pt idx="3045">
                  <c:v>-3.067961576E-3</c:v>
                </c:pt>
                <c:pt idx="3046">
                  <c:v>-3.067961576E-3</c:v>
                </c:pt>
                <c:pt idx="3047">
                  <c:v>-3.067961576E-3</c:v>
                </c:pt>
                <c:pt idx="3048">
                  <c:v>-3.067961576E-3</c:v>
                </c:pt>
                <c:pt idx="3049">
                  <c:v>-3.067961576E-3</c:v>
                </c:pt>
                <c:pt idx="3050">
                  <c:v>-3.067961576E-3</c:v>
                </c:pt>
                <c:pt idx="3051">
                  <c:v>-3.067961576E-3</c:v>
                </c:pt>
                <c:pt idx="3052">
                  <c:v>-3.067961576E-3</c:v>
                </c:pt>
                <c:pt idx="3053">
                  <c:v>-3.067961576E-3</c:v>
                </c:pt>
                <c:pt idx="3054">
                  <c:v>-3.067961576E-3</c:v>
                </c:pt>
                <c:pt idx="3055">
                  <c:v>-3.067961576E-3</c:v>
                </c:pt>
                <c:pt idx="3056">
                  <c:v>-3.067961576E-3</c:v>
                </c:pt>
                <c:pt idx="3057">
                  <c:v>-3.067961576E-3</c:v>
                </c:pt>
                <c:pt idx="3058">
                  <c:v>-3.067961576E-3</c:v>
                </c:pt>
                <c:pt idx="3059">
                  <c:v>-3.067961576E-3</c:v>
                </c:pt>
                <c:pt idx="3060">
                  <c:v>-3.067961576E-3</c:v>
                </c:pt>
                <c:pt idx="3061">
                  <c:v>-3.067961576E-3</c:v>
                </c:pt>
                <c:pt idx="3062">
                  <c:v>-3.067961576E-3</c:v>
                </c:pt>
                <c:pt idx="3063">
                  <c:v>-3.067961576E-3</c:v>
                </c:pt>
                <c:pt idx="3064">
                  <c:v>-3.067961576E-3</c:v>
                </c:pt>
                <c:pt idx="3065">
                  <c:v>-3.067961576E-3</c:v>
                </c:pt>
                <c:pt idx="3066">
                  <c:v>-3.067961576E-3</c:v>
                </c:pt>
                <c:pt idx="3067">
                  <c:v>-3.067961576E-3</c:v>
                </c:pt>
                <c:pt idx="3068">
                  <c:v>-3.067961576E-3</c:v>
                </c:pt>
                <c:pt idx="3069">
                  <c:v>-3.067961576E-3</c:v>
                </c:pt>
                <c:pt idx="3070">
                  <c:v>-3.067961576E-3</c:v>
                </c:pt>
                <c:pt idx="3071">
                  <c:v>-3.067961576E-3</c:v>
                </c:pt>
                <c:pt idx="3072">
                  <c:v>-3.067961576E-3</c:v>
                </c:pt>
                <c:pt idx="3073">
                  <c:v>-3.067961576E-3</c:v>
                </c:pt>
                <c:pt idx="3074">
                  <c:v>-3.067961576E-3</c:v>
                </c:pt>
                <c:pt idx="3075">
                  <c:v>-3.067961576E-3</c:v>
                </c:pt>
                <c:pt idx="3076">
                  <c:v>-3.067961576E-3</c:v>
                </c:pt>
                <c:pt idx="3077">
                  <c:v>-3.067961576E-3</c:v>
                </c:pt>
                <c:pt idx="3078">
                  <c:v>-3.067961576E-3</c:v>
                </c:pt>
                <c:pt idx="3079">
                  <c:v>-3.067961576E-3</c:v>
                </c:pt>
                <c:pt idx="3080">
                  <c:v>-3.067961576E-3</c:v>
                </c:pt>
                <c:pt idx="3081">
                  <c:v>-3.067961576E-3</c:v>
                </c:pt>
                <c:pt idx="3082">
                  <c:v>-3.067961576E-3</c:v>
                </c:pt>
                <c:pt idx="3083">
                  <c:v>-3.067961576E-3</c:v>
                </c:pt>
                <c:pt idx="3084">
                  <c:v>-3.067961576E-3</c:v>
                </c:pt>
                <c:pt idx="3085">
                  <c:v>-3.067961576E-3</c:v>
                </c:pt>
                <c:pt idx="3086">
                  <c:v>-3.067961576E-3</c:v>
                </c:pt>
                <c:pt idx="3087">
                  <c:v>-3.067961576E-3</c:v>
                </c:pt>
                <c:pt idx="3088">
                  <c:v>-3.067961576E-3</c:v>
                </c:pt>
                <c:pt idx="3089">
                  <c:v>-3.067961576E-3</c:v>
                </c:pt>
                <c:pt idx="3090">
                  <c:v>-3.067961576E-3</c:v>
                </c:pt>
                <c:pt idx="3091">
                  <c:v>-3.067961576E-3</c:v>
                </c:pt>
                <c:pt idx="3092">
                  <c:v>-3.067961576E-3</c:v>
                </c:pt>
                <c:pt idx="3093">
                  <c:v>-3.067961576E-3</c:v>
                </c:pt>
                <c:pt idx="3094">
                  <c:v>-3.067961576E-3</c:v>
                </c:pt>
                <c:pt idx="3095">
                  <c:v>-3.067961576E-3</c:v>
                </c:pt>
                <c:pt idx="3096">
                  <c:v>-3.067961576E-3</c:v>
                </c:pt>
                <c:pt idx="3097">
                  <c:v>-3.067961576E-3</c:v>
                </c:pt>
                <c:pt idx="3098">
                  <c:v>-3.067961576E-3</c:v>
                </c:pt>
                <c:pt idx="3099">
                  <c:v>-3.067961576E-3</c:v>
                </c:pt>
                <c:pt idx="3100">
                  <c:v>-3.067961576E-3</c:v>
                </c:pt>
                <c:pt idx="3101">
                  <c:v>-3.067961576E-3</c:v>
                </c:pt>
                <c:pt idx="3102">
                  <c:v>-3.067961576E-3</c:v>
                </c:pt>
                <c:pt idx="3103">
                  <c:v>-3.067961576E-3</c:v>
                </c:pt>
                <c:pt idx="3104">
                  <c:v>-3.067961576E-3</c:v>
                </c:pt>
                <c:pt idx="3105">
                  <c:v>-3.067961576E-3</c:v>
                </c:pt>
                <c:pt idx="3106">
                  <c:v>-3.067961576E-3</c:v>
                </c:pt>
                <c:pt idx="3107">
                  <c:v>-3.067961576E-3</c:v>
                </c:pt>
                <c:pt idx="3108">
                  <c:v>-3.067961576E-3</c:v>
                </c:pt>
                <c:pt idx="3109">
                  <c:v>-3.067961576E-3</c:v>
                </c:pt>
                <c:pt idx="3110">
                  <c:v>-3.067961576E-3</c:v>
                </c:pt>
                <c:pt idx="3111">
                  <c:v>-3.067961576E-3</c:v>
                </c:pt>
                <c:pt idx="3112">
                  <c:v>-3.067961576E-3</c:v>
                </c:pt>
                <c:pt idx="3113">
                  <c:v>-3.067961576E-3</c:v>
                </c:pt>
                <c:pt idx="3114">
                  <c:v>-3.067961576E-3</c:v>
                </c:pt>
                <c:pt idx="3115">
                  <c:v>-3.067961576E-3</c:v>
                </c:pt>
                <c:pt idx="3116">
                  <c:v>-3.067961576E-3</c:v>
                </c:pt>
                <c:pt idx="3117">
                  <c:v>-3.067961576E-3</c:v>
                </c:pt>
                <c:pt idx="3118">
                  <c:v>-3.067961576E-3</c:v>
                </c:pt>
                <c:pt idx="3119">
                  <c:v>-3.067961576E-3</c:v>
                </c:pt>
                <c:pt idx="3120">
                  <c:v>-3.067961576E-3</c:v>
                </c:pt>
                <c:pt idx="3121">
                  <c:v>-3.067961576E-3</c:v>
                </c:pt>
                <c:pt idx="3122">
                  <c:v>-3.067961576E-3</c:v>
                </c:pt>
                <c:pt idx="3123">
                  <c:v>-3.067961576E-3</c:v>
                </c:pt>
                <c:pt idx="3124">
                  <c:v>-3.067961576E-3</c:v>
                </c:pt>
                <c:pt idx="3125">
                  <c:v>-3.067961576E-3</c:v>
                </c:pt>
                <c:pt idx="3126">
                  <c:v>-3.067961576E-3</c:v>
                </c:pt>
                <c:pt idx="3127">
                  <c:v>-3.067961576E-3</c:v>
                </c:pt>
                <c:pt idx="3128">
                  <c:v>-3.067961576E-3</c:v>
                </c:pt>
                <c:pt idx="3129">
                  <c:v>-3.067961576E-3</c:v>
                </c:pt>
                <c:pt idx="3130">
                  <c:v>-3.067961576E-3</c:v>
                </c:pt>
                <c:pt idx="3131">
                  <c:v>-3.067961576E-3</c:v>
                </c:pt>
                <c:pt idx="3132">
                  <c:v>-3.067961576E-3</c:v>
                </c:pt>
                <c:pt idx="3133">
                  <c:v>-3.067961576E-3</c:v>
                </c:pt>
                <c:pt idx="3134">
                  <c:v>-3.067961576E-3</c:v>
                </c:pt>
                <c:pt idx="3135">
                  <c:v>-3.067961576E-3</c:v>
                </c:pt>
                <c:pt idx="3136">
                  <c:v>-3.067961576E-3</c:v>
                </c:pt>
                <c:pt idx="3137">
                  <c:v>-3.067961576E-3</c:v>
                </c:pt>
                <c:pt idx="3138">
                  <c:v>-3.067961576E-3</c:v>
                </c:pt>
                <c:pt idx="3139">
                  <c:v>-3.067961576E-3</c:v>
                </c:pt>
                <c:pt idx="3140">
                  <c:v>-3.067961576E-3</c:v>
                </c:pt>
                <c:pt idx="3141">
                  <c:v>-3.067961576E-3</c:v>
                </c:pt>
                <c:pt idx="3142">
                  <c:v>-3.067961576E-3</c:v>
                </c:pt>
                <c:pt idx="3143">
                  <c:v>-3.067961576E-3</c:v>
                </c:pt>
                <c:pt idx="3144">
                  <c:v>-3.067961576E-3</c:v>
                </c:pt>
                <c:pt idx="3145">
                  <c:v>-3.067961576E-3</c:v>
                </c:pt>
                <c:pt idx="3146">
                  <c:v>-3.067961576E-3</c:v>
                </c:pt>
                <c:pt idx="3147">
                  <c:v>-3.067961576E-3</c:v>
                </c:pt>
                <c:pt idx="3148">
                  <c:v>-3.067961576E-3</c:v>
                </c:pt>
                <c:pt idx="3149">
                  <c:v>-3.067961576E-3</c:v>
                </c:pt>
                <c:pt idx="3150">
                  <c:v>-3.067961576E-3</c:v>
                </c:pt>
                <c:pt idx="3151">
                  <c:v>-3.067961576E-3</c:v>
                </c:pt>
                <c:pt idx="3152">
                  <c:v>-3.067961576E-3</c:v>
                </c:pt>
                <c:pt idx="3153">
                  <c:v>-3.067961576E-3</c:v>
                </c:pt>
                <c:pt idx="3154">
                  <c:v>-3.067961576E-3</c:v>
                </c:pt>
                <c:pt idx="3155">
                  <c:v>-3.067961576E-3</c:v>
                </c:pt>
                <c:pt idx="3156">
                  <c:v>-3.067961576E-3</c:v>
                </c:pt>
                <c:pt idx="3157">
                  <c:v>-3.067961576E-3</c:v>
                </c:pt>
                <c:pt idx="3158">
                  <c:v>-3.067961576E-3</c:v>
                </c:pt>
                <c:pt idx="3159">
                  <c:v>-3.067961576E-3</c:v>
                </c:pt>
                <c:pt idx="3160">
                  <c:v>-3.067961576E-3</c:v>
                </c:pt>
                <c:pt idx="3161">
                  <c:v>-3.067961576E-3</c:v>
                </c:pt>
                <c:pt idx="3162">
                  <c:v>-3.067961576E-3</c:v>
                </c:pt>
                <c:pt idx="3163">
                  <c:v>-3.067961576E-3</c:v>
                </c:pt>
                <c:pt idx="3164">
                  <c:v>-3.067961576E-3</c:v>
                </c:pt>
                <c:pt idx="3165">
                  <c:v>-3.067961576E-3</c:v>
                </c:pt>
                <c:pt idx="3166">
                  <c:v>-3.067961576E-3</c:v>
                </c:pt>
                <c:pt idx="3167">
                  <c:v>-3.067961576E-3</c:v>
                </c:pt>
                <c:pt idx="3168">
                  <c:v>-3.067961576E-3</c:v>
                </c:pt>
                <c:pt idx="3169">
                  <c:v>-3.067961576E-3</c:v>
                </c:pt>
                <c:pt idx="3170">
                  <c:v>-3.067961576E-3</c:v>
                </c:pt>
                <c:pt idx="3171">
                  <c:v>-3.067961576E-3</c:v>
                </c:pt>
                <c:pt idx="3172">
                  <c:v>-3.067961576E-3</c:v>
                </c:pt>
                <c:pt idx="3173">
                  <c:v>-3.067961576E-3</c:v>
                </c:pt>
                <c:pt idx="3174">
                  <c:v>-3.067961576E-3</c:v>
                </c:pt>
                <c:pt idx="3175">
                  <c:v>-3.067961576E-3</c:v>
                </c:pt>
                <c:pt idx="3176">
                  <c:v>-3.067961576E-3</c:v>
                </c:pt>
                <c:pt idx="3177">
                  <c:v>-3.067961576E-3</c:v>
                </c:pt>
                <c:pt idx="3178">
                  <c:v>-3.067961576E-3</c:v>
                </c:pt>
                <c:pt idx="3179">
                  <c:v>-3.067961576E-3</c:v>
                </c:pt>
                <c:pt idx="3180">
                  <c:v>-3.067961576E-3</c:v>
                </c:pt>
                <c:pt idx="3181">
                  <c:v>-3.067961576E-3</c:v>
                </c:pt>
                <c:pt idx="3182">
                  <c:v>-3.067961576E-3</c:v>
                </c:pt>
                <c:pt idx="3183">
                  <c:v>-3.067961576E-3</c:v>
                </c:pt>
                <c:pt idx="3184">
                  <c:v>-3.067961576E-3</c:v>
                </c:pt>
                <c:pt idx="3185">
                  <c:v>-3.067961576E-3</c:v>
                </c:pt>
                <c:pt idx="3186">
                  <c:v>-3.067961576E-3</c:v>
                </c:pt>
                <c:pt idx="3187">
                  <c:v>-3.067961576E-3</c:v>
                </c:pt>
                <c:pt idx="3188">
                  <c:v>-3.067961576E-3</c:v>
                </c:pt>
                <c:pt idx="3189">
                  <c:v>-3.067961576E-3</c:v>
                </c:pt>
                <c:pt idx="3190">
                  <c:v>-3.067961576E-3</c:v>
                </c:pt>
                <c:pt idx="3191">
                  <c:v>-3.067961576E-3</c:v>
                </c:pt>
                <c:pt idx="3192">
                  <c:v>-3.067961576E-3</c:v>
                </c:pt>
                <c:pt idx="3193">
                  <c:v>-3.067961576E-3</c:v>
                </c:pt>
                <c:pt idx="3194">
                  <c:v>-3.067961576E-3</c:v>
                </c:pt>
                <c:pt idx="3195">
                  <c:v>-3.067961576E-3</c:v>
                </c:pt>
                <c:pt idx="3196">
                  <c:v>-3.067961576E-3</c:v>
                </c:pt>
                <c:pt idx="3197">
                  <c:v>-3.067961576E-3</c:v>
                </c:pt>
                <c:pt idx="3198">
                  <c:v>-3.067961576E-3</c:v>
                </c:pt>
                <c:pt idx="3199">
                  <c:v>-3.067961576E-3</c:v>
                </c:pt>
                <c:pt idx="3200">
                  <c:v>-3.067961576E-3</c:v>
                </c:pt>
                <c:pt idx="3201">
                  <c:v>-3.067961576E-3</c:v>
                </c:pt>
                <c:pt idx="3202">
                  <c:v>-3.067961576E-3</c:v>
                </c:pt>
                <c:pt idx="3203">
                  <c:v>-3.067961576E-3</c:v>
                </c:pt>
                <c:pt idx="3204">
                  <c:v>-3.067961576E-3</c:v>
                </c:pt>
                <c:pt idx="3205">
                  <c:v>-3.067961576E-3</c:v>
                </c:pt>
                <c:pt idx="3206">
                  <c:v>-3.067961576E-3</c:v>
                </c:pt>
                <c:pt idx="3207">
                  <c:v>-3.067961576E-3</c:v>
                </c:pt>
                <c:pt idx="3208">
                  <c:v>-3.067961576E-3</c:v>
                </c:pt>
                <c:pt idx="3209">
                  <c:v>-3.067961576E-3</c:v>
                </c:pt>
                <c:pt idx="3210">
                  <c:v>-3.067961576E-3</c:v>
                </c:pt>
                <c:pt idx="3211">
                  <c:v>-3.067961576E-3</c:v>
                </c:pt>
                <c:pt idx="3212">
                  <c:v>-3.067961576E-3</c:v>
                </c:pt>
                <c:pt idx="3213">
                  <c:v>-3.067961576E-3</c:v>
                </c:pt>
                <c:pt idx="3214">
                  <c:v>-3.067961576E-3</c:v>
                </c:pt>
                <c:pt idx="3215">
                  <c:v>-3.067961576E-3</c:v>
                </c:pt>
                <c:pt idx="3216">
                  <c:v>-3.067961576E-3</c:v>
                </c:pt>
                <c:pt idx="3217">
                  <c:v>-3.067961576E-3</c:v>
                </c:pt>
                <c:pt idx="3218">
                  <c:v>-3.067961576E-3</c:v>
                </c:pt>
                <c:pt idx="3219">
                  <c:v>-3.067961576E-3</c:v>
                </c:pt>
                <c:pt idx="3220">
                  <c:v>-3.067961576E-3</c:v>
                </c:pt>
                <c:pt idx="3221">
                  <c:v>-3.067961576E-3</c:v>
                </c:pt>
                <c:pt idx="3222">
                  <c:v>-3.067961576E-3</c:v>
                </c:pt>
                <c:pt idx="3223">
                  <c:v>-3.067961576E-3</c:v>
                </c:pt>
                <c:pt idx="3224">
                  <c:v>-3.067961576E-3</c:v>
                </c:pt>
                <c:pt idx="3225">
                  <c:v>-3.067961576E-3</c:v>
                </c:pt>
                <c:pt idx="3226">
                  <c:v>-3.067961576E-3</c:v>
                </c:pt>
                <c:pt idx="3227">
                  <c:v>-3.067961576E-3</c:v>
                </c:pt>
                <c:pt idx="3228">
                  <c:v>-3.067961576E-3</c:v>
                </c:pt>
                <c:pt idx="3229">
                  <c:v>-3.067961576E-3</c:v>
                </c:pt>
                <c:pt idx="3230">
                  <c:v>-3.067961576E-3</c:v>
                </c:pt>
                <c:pt idx="3231">
                  <c:v>-3.067961576E-3</c:v>
                </c:pt>
                <c:pt idx="3232">
                  <c:v>-3.067961576E-3</c:v>
                </c:pt>
                <c:pt idx="3233">
                  <c:v>-3.067961576E-3</c:v>
                </c:pt>
                <c:pt idx="3234">
                  <c:v>-3.067961576E-3</c:v>
                </c:pt>
                <c:pt idx="3235">
                  <c:v>-3.067961576E-3</c:v>
                </c:pt>
                <c:pt idx="3236">
                  <c:v>-3.067961576E-3</c:v>
                </c:pt>
                <c:pt idx="3237">
                  <c:v>-3.067961576E-3</c:v>
                </c:pt>
                <c:pt idx="3238">
                  <c:v>-3.067961576E-3</c:v>
                </c:pt>
                <c:pt idx="3239">
                  <c:v>-3.067961576E-3</c:v>
                </c:pt>
                <c:pt idx="3240">
                  <c:v>-3.067961576E-3</c:v>
                </c:pt>
                <c:pt idx="3241">
                  <c:v>-3.067961576E-3</c:v>
                </c:pt>
                <c:pt idx="3242">
                  <c:v>-3.067961576E-3</c:v>
                </c:pt>
                <c:pt idx="3243">
                  <c:v>-3.067961576E-3</c:v>
                </c:pt>
                <c:pt idx="3244">
                  <c:v>-3.067961576E-3</c:v>
                </c:pt>
                <c:pt idx="3245">
                  <c:v>-3.067961576E-3</c:v>
                </c:pt>
                <c:pt idx="3246">
                  <c:v>-3.067961576E-3</c:v>
                </c:pt>
                <c:pt idx="3247">
                  <c:v>-3.067961576E-3</c:v>
                </c:pt>
                <c:pt idx="3248">
                  <c:v>-3.067961576E-3</c:v>
                </c:pt>
                <c:pt idx="3249">
                  <c:v>-3.067961576E-3</c:v>
                </c:pt>
                <c:pt idx="3250">
                  <c:v>-3.067961576E-3</c:v>
                </c:pt>
                <c:pt idx="3251">
                  <c:v>-3.067961576E-3</c:v>
                </c:pt>
                <c:pt idx="3252">
                  <c:v>-3.067961576E-3</c:v>
                </c:pt>
                <c:pt idx="3253">
                  <c:v>-3.067961576E-3</c:v>
                </c:pt>
                <c:pt idx="3254">
                  <c:v>-3.067961576E-3</c:v>
                </c:pt>
                <c:pt idx="3255">
                  <c:v>-3.067961576E-3</c:v>
                </c:pt>
                <c:pt idx="3256">
                  <c:v>-3.067961576E-3</c:v>
                </c:pt>
                <c:pt idx="3257">
                  <c:v>-3.067961576E-3</c:v>
                </c:pt>
                <c:pt idx="3258">
                  <c:v>-3.067961576E-3</c:v>
                </c:pt>
                <c:pt idx="3259">
                  <c:v>-3.067961576E-3</c:v>
                </c:pt>
                <c:pt idx="3260">
                  <c:v>-3.067961576E-3</c:v>
                </c:pt>
                <c:pt idx="3261">
                  <c:v>-3.067961576E-3</c:v>
                </c:pt>
                <c:pt idx="3262">
                  <c:v>-3.067961576E-3</c:v>
                </c:pt>
                <c:pt idx="3263">
                  <c:v>-3.067961576E-3</c:v>
                </c:pt>
                <c:pt idx="3264">
                  <c:v>-3.067961576E-3</c:v>
                </c:pt>
                <c:pt idx="3265">
                  <c:v>-3.067961576E-3</c:v>
                </c:pt>
                <c:pt idx="3266">
                  <c:v>-3.067961576E-3</c:v>
                </c:pt>
                <c:pt idx="3267">
                  <c:v>-3.067961576E-3</c:v>
                </c:pt>
                <c:pt idx="3268">
                  <c:v>-3.067961576E-3</c:v>
                </c:pt>
                <c:pt idx="3269">
                  <c:v>-3.067961576E-3</c:v>
                </c:pt>
                <c:pt idx="3270">
                  <c:v>-3.067961576E-3</c:v>
                </c:pt>
                <c:pt idx="3271">
                  <c:v>-3.067961576E-3</c:v>
                </c:pt>
                <c:pt idx="3272">
                  <c:v>-3.067961576E-3</c:v>
                </c:pt>
                <c:pt idx="3273">
                  <c:v>-3.067961576E-3</c:v>
                </c:pt>
                <c:pt idx="3274">
                  <c:v>-3.067961576E-3</c:v>
                </c:pt>
                <c:pt idx="3275">
                  <c:v>-3.067961576E-3</c:v>
                </c:pt>
                <c:pt idx="3276">
                  <c:v>-3.067961576E-3</c:v>
                </c:pt>
                <c:pt idx="3277">
                  <c:v>-3.067961576E-3</c:v>
                </c:pt>
                <c:pt idx="3278">
                  <c:v>-3.067961576E-3</c:v>
                </c:pt>
                <c:pt idx="3279">
                  <c:v>-3.067961576E-3</c:v>
                </c:pt>
                <c:pt idx="3280">
                  <c:v>-3.067961576E-3</c:v>
                </c:pt>
                <c:pt idx="3281">
                  <c:v>-3.067961576E-3</c:v>
                </c:pt>
                <c:pt idx="3282">
                  <c:v>-3.067961576E-3</c:v>
                </c:pt>
                <c:pt idx="3283">
                  <c:v>-3.067961576E-3</c:v>
                </c:pt>
                <c:pt idx="3284">
                  <c:v>-3.067961576E-3</c:v>
                </c:pt>
                <c:pt idx="3285">
                  <c:v>-3.067961576E-3</c:v>
                </c:pt>
                <c:pt idx="3286">
                  <c:v>-3.067961576E-3</c:v>
                </c:pt>
                <c:pt idx="3287">
                  <c:v>-3.067961576E-3</c:v>
                </c:pt>
                <c:pt idx="3288">
                  <c:v>-3.067961576E-3</c:v>
                </c:pt>
                <c:pt idx="3289">
                  <c:v>-3.067961576E-3</c:v>
                </c:pt>
                <c:pt idx="3290">
                  <c:v>-3.067961576E-3</c:v>
                </c:pt>
                <c:pt idx="3291">
                  <c:v>-3.067961576E-3</c:v>
                </c:pt>
                <c:pt idx="3292">
                  <c:v>-3.067961576E-3</c:v>
                </c:pt>
                <c:pt idx="3293">
                  <c:v>-3.067961576E-3</c:v>
                </c:pt>
                <c:pt idx="3294">
                  <c:v>-3.067961576E-3</c:v>
                </c:pt>
                <c:pt idx="3295">
                  <c:v>-3.067961576E-3</c:v>
                </c:pt>
                <c:pt idx="3296">
                  <c:v>-3.067961576E-3</c:v>
                </c:pt>
                <c:pt idx="3297">
                  <c:v>-3.067961576E-3</c:v>
                </c:pt>
                <c:pt idx="3298">
                  <c:v>-3.067961576E-3</c:v>
                </c:pt>
                <c:pt idx="3299">
                  <c:v>-3.067961576E-3</c:v>
                </c:pt>
                <c:pt idx="3300">
                  <c:v>-3.067961576E-3</c:v>
                </c:pt>
                <c:pt idx="3301">
                  <c:v>-3.067961576E-3</c:v>
                </c:pt>
                <c:pt idx="3302">
                  <c:v>-3.067961576E-3</c:v>
                </c:pt>
                <c:pt idx="3303">
                  <c:v>-3.067961576E-3</c:v>
                </c:pt>
                <c:pt idx="3304">
                  <c:v>-3.067961576E-3</c:v>
                </c:pt>
                <c:pt idx="3305">
                  <c:v>-3.067961576E-3</c:v>
                </c:pt>
                <c:pt idx="3306">
                  <c:v>-3.067961576E-3</c:v>
                </c:pt>
                <c:pt idx="3307">
                  <c:v>-3.067961576E-3</c:v>
                </c:pt>
                <c:pt idx="3308">
                  <c:v>-3.067961576E-3</c:v>
                </c:pt>
                <c:pt idx="3309">
                  <c:v>-3.067961576E-3</c:v>
                </c:pt>
                <c:pt idx="3310">
                  <c:v>-3.067961576E-3</c:v>
                </c:pt>
                <c:pt idx="3311">
                  <c:v>-3.067961576E-3</c:v>
                </c:pt>
                <c:pt idx="3312">
                  <c:v>-3.067961576E-3</c:v>
                </c:pt>
                <c:pt idx="3313">
                  <c:v>-3.067961576E-3</c:v>
                </c:pt>
                <c:pt idx="3314">
                  <c:v>-3.067961576E-3</c:v>
                </c:pt>
                <c:pt idx="3315">
                  <c:v>-3.067961576E-3</c:v>
                </c:pt>
                <c:pt idx="3316">
                  <c:v>-3.067961576E-3</c:v>
                </c:pt>
                <c:pt idx="3317">
                  <c:v>-3.067961576E-3</c:v>
                </c:pt>
                <c:pt idx="3318">
                  <c:v>-3.067961576E-3</c:v>
                </c:pt>
                <c:pt idx="3319">
                  <c:v>-3.067961576E-3</c:v>
                </c:pt>
                <c:pt idx="3320">
                  <c:v>-3.067961576E-3</c:v>
                </c:pt>
                <c:pt idx="3321">
                  <c:v>-3.067961576E-3</c:v>
                </c:pt>
                <c:pt idx="3322">
                  <c:v>-3.067961576E-3</c:v>
                </c:pt>
                <c:pt idx="3323">
                  <c:v>-3.067961576E-3</c:v>
                </c:pt>
                <c:pt idx="3324">
                  <c:v>-3.067961576E-3</c:v>
                </c:pt>
                <c:pt idx="3325">
                  <c:v>-3.067961576E-3</c:v>
                </c:pt>
                <c:pt idx="3326">
                  <c:v>-3.067961576E-3</c:v>
                </c:pt>
                <c:pt idx="3327">
                  <c:v>-3.067961576E-3</c:v>
                </c:pt>
                <c:pt idx="3328">
                  <c:v>-3.067961576E-3</c:v>
                </c:pt>
                <c:pt idx="3329">
                  <c:v>-3.067961576E-3</c:v>
                </c:pt>
                <c:pt idx="3330">
                  <c:v>-3.067961576E-3</c:v>
                </c:pt>
                <c:pt idx="3331">
                  <c:v>-3.067961576E-3</c:v>
                </c:pt>
                <c:pt idx="3332">
                  <c:v>-3.067961576E-3</c:v>
                </c:pt>
                <c:pt idx="3333">
                  <c:v>-3.067961576E-3</c:v>
                </c:pt>
                <c:pt idx="3334">
                  <c:v>-3.067961576E-3</c:v>
                </c:pt>
                <c:pt idx="3335">
                  <c:v>-3.067961576E-3</c:v>
                </c:pt>
                <c:pt idx="3336">
                  <c:v>-3.067961576E-3</c:v>
                </c:pt>
                <c:pt idx="3337">
                  <c:v>-3.067961576E-3</c:v>
                </c:pt>
                <c:pt idx="3338">
                  <c:v>-3.067961576E-3</c:v>
                </c:pt>
                <c:pt idx="3339">
                  <c:v>-3.067961576E-3</c:v>
                </c:pt>
                <c:pt idx="3340">
                  <c:v>-3.067961576E-3</c:v>
                </c:pt>
                <c:pt idx="3341">
                  <c:v>-3.067961576E-3</c:v>
                </c:pt>
                <c:pt idx="3342">
                  <c:v>-3.067961576E-3</c:v>
                </c:pt>
                <c:pt idx="3343">
                  <c:v>-3.067961576E-3</c:v>
                </c:pt>
                <c:pt idx="3344">
                  <c:v>-3.067961576E-3</c:v>
                </c:pt>
                <c:pt idx="3345">
                  <c:v>-3.067961576E-3</c:v>
                </c:pt>
                <c:pt idx="3346">
                  <c:v>-3.067961576E-3</c:v>
                </c:pt>
                <c:pt idx="3347">
                  <c:v>-3.067961576E-3</c:v>
                </c:pt>
                <c:pt idx="3348">
                  <c:v>-3.067961576E-3</c:v>
                </c:pt>
                <c:pt idx="3349">
                  <c:v>-3.067961576E-3</c:v>
                </c:pt>
                <c:pt idx="3350">
                  <c:v>-3.067961576E-3</c:v>
                </c:pt>
                <c:pt idx="3351">
                  <c:v>-3.067961576E-3</c:v>
                </c:pt>
                <c:pt idx="3352">
                  <c:v>-3.067961576E-3</c:v>
                </c:pt>
                <c:pt idx="3353">
                  <c:v>-3.067961576E-3</c:v>
                </c:pt>
                <c:pt idx="3354">
                  <c:v>-3.067961576E-3</c:v>
                </c:pt>
                <c:pt idx="3355">
                  <c:v>-3.067961576E-3</c:v>
                </c:pt>
                <c:pt idx="3356">
                  <c:v>-3.067961576E-3</c:v>
                </c:pt>
                <c:pt idx="3357">
                  <c:v>-3.067961576E-3</c:v>
                </c:pt>
                <c:pt idx="3358">
                  <c:v>-3.067961576E-3</c:v>
                </c:pt>
                <c:pt idx="3359">
                  <c:v>-3.067961576E-3</c:v>
                </c:pt>
                <c:pt idx="3360">
                  <c:v>-3.067961576E-3</c:v>
                </c:pt>
                <c:pt idx="3361">
                  <c:v>-3.067961576E-3</c:v>
                </c:pt>
                <c:pt idx="3362">
                  <c:v>-3.067961576E-3</c:v>
                </c:pt>
                <c:pt idx="3363">
                  <c:v>-3.067961576E-3</c:v>
                </c:pt>
                <c:pt idx="3364">
                  <c:v>-3.067961576E-3</c:v>
                </c:pt>
                <c:pt idx="3365">
                  <c:v>-3.067961576E-3</c:v>
                </c:pt>
                <c:pt idx="3366">
                  <c:v>-3.067961576E-3</c:v>
                </c:pt>
                <c:pt idx="3367">
                  <c:v>-3.067961576E-3</c:v>
                </c:pt>
                <c:pt idx="3368">
                  <c:v>-3.067961576E-3</c:v>
                </c:pt>
                <c:pt idx="3369">
                  <c:v>-3.067961576E-3</c:v>
                </c:pt>
                <c:pt idx="3370">
                  <c:v>-3.067961576E-3</c:v>
                </c:pt>
                <c:pt idx="3371">
                  <c:v>-3.067961576E-3</c:v>
                </c:pt>
                <c:pt idx="3372">
                  <c:v>-3.067961576E-3</c:v>
                </c:pt>
                <c:pt idx="3373">
                  <c:v>-3.067961576E-3</c:v>
                </c:pt>
                <c:pt idx="3374">
                  <c:v>-3.067961576E-3</c:v>
                </c:pt>
                <c:pt idx="3375">
                  <c:v>-3.067961576E-3</c:v>
                </c:pt>
                <c:pt idx="3376">
                  <c:v>-3.067961576E-3</c:v>
                </c:pt>
                <c:pt idx="3377">
                  <c:v>-3.067961576E-3</c:v>
                </c:pt>
                <c:pt idx="3378">
                  <c:v>-3.067961576E-3</c:v>
                </c:pt>
                <c:pt idx="3379">
                  <c:v>-3.067961576E-3</c:v>
                </c:pt>
                <c:pt idx="3380">
                  <c:v>-3.067961576E-3</c:v>
                </c:pt>
                <c:pt idx="3381">
                  <c:v>-3.067961576E-3</c:v>
                </c:pt>
                <c:pt idx="3382">
                  <c:v>-3.067961576E-3</c:v>
                </c:pt>
                <c:pt idx="3383">
                  <c:v>-3.067961576E-3</c:v>
                </c:pt>
                <c:pt idx="3384">
                  <c:v>-3.067961576E-3</c:v>
                </c:pt>
                <c:pt idx="3385">
                  <c:v>-3.067961576E-3</c:v>
                </c:pt>
                <c:pt idx="3386">
                  <c:v>-3.067961576E-3</c:v>
                </c:pt>
                <c:pt idx="3387">
                  <c:v>-3.067961576E-3</c:v>
                </c:pt>
                <c:pt idx="3388">
                  <c:v>-3.067961576E-3</c:v>
                </c:pt>
                <c:pt idx="3389">
                  <c:v>-3.067961576E-3</c:v>
                </c:pt>
                <c:pt idx="3390">
                  <c:v>-3.067961576E-3</c:v>
                </c:pt>
                <c:pt idx="3391">
                  <c:v>-3.067961576E-3</c:v>
                </c:pt>
                <c:pt idx="3392">
                  <c:v>-3.067961576E-3</c:v>
                </c:pt>
                <c:pt idx="3393">
                  <c:v>-3.067961576E-3</c:v>
                </c:pt>
                <c:pt idx="3394">
                  <c:v>-3.067961576E-3</c:v>
                </c:pt>
                <c:pt idx="3395">
                  <c:v>-3.067961576E-3</c:v>
                </c:pt>
                <c:pt idx="3396">
                  <c:v>-3.067961576E-3</c:v>
                </c:pt>
                <c:pt idx="3397">
                  <c:v>-3.067961576E-3</c:v>
                </c:pt>
                <c:pt idx="3398">
                  <c:v>-3.067961576E-3</c:v>
                </c:pt>
                <c:pt idx="3399">
                  <c:v>-3.067961576E-3</c:v>
                </c:pt>
                <c:pt idx="3400">
                  <c:v>-3.067961576E-3</c:v>
                </c:pt>
                <c:pt idx="3401">
                  <c:v>-3.067961576E-3</c:v>
                </c:pt>
                <c:pt idx="3402">
                  <c:v>-3.067961576E-3</c:v>
                </c:pt>
                <c:pt idx="3403">
                  <c:v>-3.067961576E-3</c:v>
                </c:pt>
                <c:pt idx="3404">
                  <c:v>-3.067961576E-3</c:v>
                </c:pt>
                <c:pt idx="3405">
                  <c:v>-3.067961576E-3</c:v>
                </c:pt>
                <c:pt idx="3406">
                  <c:v>-3.067961576E-3</c:v>
                </c:pt>
                <c:pt idx="3407">
                  <c:v>-3.067961576E-3</c:v>
                </c:pt>
                <c:pt idx="3408">
                  <c:v>-3.067961576E-3</c:v>
                </c:pt>
                <c:pt idx="3409">
                  <c:v>-3.067961576E-3</c:v>
                </c:pt>
                <c:pt idx="3410">
                  <c:v>-3.067961576E-3</c:v>
                </c:pt>
                <c:pt idx="3411">
                  <c:v>-3.067961576E-3</c:v>
                </c:pt>
                <c:pt idx="3412">
                  <c:v>-3.067961576E-3</c:v>
                </c:pt>
                <c:pt idx="3413">
                  <c:v>-3.067961576E-3</c:v>
                </c:pt>
                <c:pt idx="3414">
                  <c:v>-3.067961576E-3</c:v>
                </c:pt>
                <c:pt idx="3415">
                  <c:v>-3.067961576E-3</c:v>
                </c:pt>
                <c:pt idx="3416">
                  <c:v>-3.067961576E-3</c:v>
                </c:pt>
                <c:pt idx="3417">
                  <c:v>-3.067961576E-3</c:v>
                </c:pt>
                <c:pt idx="3418">
                  <c:v>-3.067961576E-3</c:v>
                </c:pt>
                <c:pt idx="3419">
                  <c:v>-3.067961576E-3</c:v>
                </c:pt>
                <c:pt idx="3420">
                  <c:v>-3.067961576E-3</c:v>
                </c:pt>
                <c:pt idx="3421">
                  <c:v>-3.067961576E-3</c:v>
                </c:pt>
                <c:pt idx="3422">
                  <c:v>-3.067961576E-3</c:v>
                </c:pt>
                <c:pt idx="3423">
                  <c:v>-3.067961576E-3</c:v>
                </c:pt>
                <c:pt idx="3424">
                  <c:v>-3.067961576E-3</c:v>
                </c:pt>
                <c:pt idx="3425">
                  <c:v>-3.067961576E-3</c:v>
                </c:pt>
                <c:pt idx="3426">
                  <c:v>-3.067961576E-3</c:v>
                </c:pt>
                <c:pt idx="3427">
                  <c:v>-3.067961576E-3</c:v>
                </c:pt>
                <c:pt idx="3428">
                  <c:v>-3.067961576E-3</c:v>
                </c:pt>
                <c:pt idx="3429">
                  <c:v>-3.067961576E-3</c:v>
                </c:pt>
                <c:pt idx="3430">
                  <c:v>-3.067961576E-3</c:v>
                </c:pt>
                <c:pt idx="3431">
                  <c:v>-3.067961576E-3</c:v>
                </c:pt>
                <c:pt idx="3432">
                  <c:v>-3.067961576E-3</c:v>
                </c:pt>
                <c:pt idx="3433">
                  <c:v>-3.067961576E-3</c:v>
                </c:pt>
                <c:pt idx="3434">
                  <c:v>-3.067961576E-3</c:v>
                </c:pt>
                <c:pt idx="3435">
                  <c:v>-3.067961576E-3</c:v>
                </c:pt>
                <c:pt idx="3436">
                  <c:v>-3.067961576E-3</c:v>
                </c:pt>
                <c:pt idx="3437">
                  <c:v>-3.067961576E-3</c:v>
                </c:pt>
                <c:pt idx="3438">
                  <c:v>-3.067961576E-3</c:v>
                </c:pt>
                <c:pt idx="3439">
                  <c:v>-3.067961576E-3</c:v>
                </c:pt>
                <c:pt idx="3440">
                  <c:v>-3.067961576E-3</c:v>
                </c:pt>
                <c:pt idx="3441">
                  <c:v>-3.067961576E-3</c:v>
                </c:pt>
                <c:pt idx="3442">
                  <c:v>-3.067961576E-3</c:v>
                </c:pt>
                <c:pt idx="3443">
                  <c:v>-3.067961576E-3</c:v>
                </c:pt>
                <c:pt idx="3444">
                  <c:v>-3.067961576E-3</c:v>
                </c:pt>
                <c:pt idx="3445">
                  <c:v>-3.067961576E-3</c:v>
                </c:pt>
                <c:pt idx="3446">
                  <c:v>-3.067961576E-3</c:v>
                </c:pt>
                <c:pt idx="3447">
                  <c:v>-3.067961576E-3</c:v>
                </c:pt>
                <c:pt idx="3448">
                  <c:v>-3.067961576E-3</c:v>
                </c:pt>
                <c:pt idx="3449">
                  <c:v>-3.067961576E-3</c:v>
                </c:pt>
                <c:pt idx="3450">
                  <c:v>-3.067961576E-3</c:v>
                </c:pt>
                <c:pt idx="3451">
                  <c:v>-3.067961576E-3</c:v>
                </c:pt>
                <c:pt idx="3452">
                  <c:v>-3.067961576E-3</c:v>
                </c:pt>
                <c:pt idx="3453">
                  <c:v>-3.067961576E-3</c:v>
                </c:pt>
                <c:pt idx="3454">
                  <c:v>-3.067961576E-3</c:v>
                </c:pt>
                <c:pt idx="3455">
                  <c:v>-3.067961576E-3</c:v>
                </c:pt>
                <c:pt idx="3456">
                  <c:v>-3.067961576E-3</c:v>
                </c:pt>
                <c:pt idx="3457">
                  <c:v>-3.067961576E-3</c:v>
                </c:pt>
                <c:pt idx="3458">
                  <c:v>-3.067961576E-3</c:v>
                </c:pt>
                <c:pt idx="3459">
                  <c:v>-3.067961576E-3</c:v>
                </c:pt>
                <c:pt idx="3460">
                  <c:v>-3.067961576E-3</c:v>
                </c:pt>
                <c:pt idx="3461">
                  <c:v>-3.067961576E-3</c:v>
                </c:pt>
                <c:pt idx="3462">
                  <c:v>-3.067961576E-3</c:v>
                </c:pt>
                <c:pt idx="3463">
                  <c:v>-3.067961576E-3</c:v>
                </c:pt>
                <c:pt idx="3464">
                  <c:v>-3.067961576E-3</c:v>
                </c:pt>
                <c:pt idx="3465">
                  <c:v>-3.067961576E-3</c:v>
                </c:pt>
                <c:pt idx="3466">
                  <c:v>-3.067961576E-3</c:v>
                </c:pt>
                <c:pt idx="3467">
                  <c:v>-3.067961576E-3</c:v>
                </c:pt>
                <c:pt idx="3468">
                  <c:v>-3.067961576E-3</c:v>
                </c:pt>
                <c:pt idx="3469">
                  <c:v>-3.067961576E-3</c:v>
                </c:pt>
                <c:pt idx="3470">
                  <c:v>-3.067961576E-3</c:v>
                </c:pt>
                <c:pt idx="3471">
                  <c:v>-3.067961576E-3</c:v>
                </c:pt>
                <c:pt idx="3472">
                  <c:v>-3.067961576E-3</c:v>
                </c:pt>
                <c:pt idx="3473">
                  <c:v>-3.067961576E-3</c:v>
                </c:pt>
                <c:pt idx="3474">
                  <c:v>-3.067961576E-3</c:v>
                </c:pt>
                <c:pt idx="3475">
                  <c:v>-3.067961576E-3</c:v>
                </c:pt>
                <c:pt idx="3476">
                  <c:v>-3.067961576E-3</c:v>
                </c:pt>
                <c:pt idx="3477">
                  <c:v>-3.067961576E-3</c:v>
                </c:pt>
                <c:pt idx="3478">
                  <c:v>-3.067961576E-3</c:v>
                </c:pt>
                <c:pt idx="3479">
                  <c:v>-3.067961576E-3</c:v>
                </c:pt>
                <c:pt idx="3480">
                  <c:v>-3.067961576E-3</c:v>
                </c:pt>
                <c:pt idx="3481">
                  <c:v>-3.067961576E-3</c:v>
                </c:pt>
                <c:pt idx="3482">
                  <c:v>-3.067961576E-3</c:v>
                </c:pt>
                <c:pt idx="3483">
                  <c:v>-3.067961576E-3</c:v>
                </c:pt>
                <c:pt idx="3484">
                  <c:v>-3.067961576E-3</c:v>
                </c:pt>
                <c:pt idx="3485">
                  <c:v>-3.067961576E-3</c:v>
                </c:pt>
                <c:pt idx="3486">
                  <c:v>-3.067961576E-3</c:v>
                </c:pt>
                <c:pt idx="3487">
                  <c:v>-3.067961576E-3</c:v>
                </c:pt>
                <c:pt idx="3488">
                  <c:v>-3.067961576E-3</c:v>
                </c:pt>
                <c:pt idx="3489">
                  <c:v>-3.067961576E-3</c:v>
                </c:pt>
                <c:pt idx="3490">
                  <c:v>-3.067961576E-3</c:v>
                </c:pt>
                <c:pt idx="3491">
                  <c:v>-3.067961576E-3</c:v>
                </c:pt>
                <c:pt idx="3492">
                  <c:v>-3.067961576E-3</c:v>
                </c:pt>
                <c:pt idx="3493">
                  <c:v>-3.067961576E-3</c:v>
                </c:pt>
                <c:pt idx="3494">
                  <c:v>-3.067961576E-3</c:v>
                </c:pt>
                <c:pt idx="3495">
                  <c:v>-3.067961576E-3</c:v>
                </c:pt>
                <c:pt idx="3496">
                  <c:v>-3.067961576E-3</c:v>
                </c:pt>
                <c:pt idx="3497">
                  <c:v>-3.067961576E-3</c:v>
                </c:pt>
                <c:pt idx="3498">
                  <c:v>-3.067961576E-3</c:v>
                </c:pt>
                <c:pt idx="3499">
                  <c:v>-3.067961576E-3</c:v>
                </c:pt>
                <c:pt idx="3500">
                  <c:v>-3.067961576E-3</c:v>
                </c:pt>
                <c:pt idx="3501">
                  <c:v>-3.067961576E-3</c:v>
                </c:pt>
                <c:pt idx="3502">
                  <c:v>-3.067961576E-3</c:v>
                </c:pt>
                <c:pt idx="3503">
                  <c:v>-3.067961576E-3</c:v>
                </c:pt>
                <c:pt idx="3504">
                  <c:v>-3.067961576E-3</c:v>
                </c:pt>
                <c:pt idx="3505">
                  <c:v>-3.067961576E-3</c:v>
                </c:pt>
                <c:pt idx="3506">
                  <c:v>-3.067961576E-3</c:v>
                </c:pt>
                <c:pt idx="3507">
                  <c:v>-3.067961576E-3</c:v>
                </c:pt>
                <c:pt idx="3508">
                  <c:v>-3.067961576E-3</c:v>
                </c:pt>
                <c:pt idx="3509">
                  <c:v>-3.067961576E-3</c:v>
                </c:pt>
                <c:pt idx="3510">
                  <c:v>-3.067961576E-3</c:v>
                </c:pt>
                <c:pt idx="3511">
                  <c:v>-3.067961576E-3</c:v>
                </c:pt>
                <c:pt idx="3512">
                  <c:v>-3.067961576E-3</c:v>
                </c:pt>
                <c:pt idx="3513">
                  <c:v>-3.067961576E-3</c:v>
                </c:pt>
                <c:pt idx="3514">
                  <c:v>-3.067961576E-3</c:v>
                </c:pt>
                <c:pt idx="3515">
                  <c:v>-3.067961576E-3</c:v>
                </c:pt>
                <c:pt idx="3516">
                  <c:v>-3.067961576E-3</c:v>
                </c:pt>
                <c:pt idx="3517">
                  <c:v>-3.067961576E-3</c:v>
                </c:pt>
                <c:pt idx="3518">
                  <c:v>-3.067961576E-3</c:v>
                </c:pt>
                <c:pt idx="3519">
                  <c:v>-3.067961576E-3</c:v>
                </c:pt>
                <c:pt idx="3520">
                  <c:v>-3.067961576E-3</c:v>
                </c:pt>
                <c:pt idx="3521">
                  <c:v>-3.067961576E-3</c:v>
                </c:pt>
                <c:pt idx="3522">
                  <c:v>-3.067961576E-3</c:v>
                </c:pt>
                <c:pt idx="3523">
                  <c:v>-3.067961576E-3</c:v>
                </c:pt>
                <c:pt idx="3524">
                  <c:v>-3.067961576E-3</c:v>
                </c:pt>
                <c:pt idx="3525">
                  <c:v>-3.067961576E-3</c:v>
                </c:pt>
                <c:pt idx="3526">
                  <c:v>-3.067961576E-3</c:v>
                </c:pt>
                <c:pt idx="3527">
                  <c:v>-3.067961576E-3</c:v>
                </c:pt>
                <c:pt idx="3528">
                  <c:v>-3.067961576E-3</c:v>
                </c:pt>
                <c:pt idx="3529">
                  <c:v>-3.067961576E-3</c:v>
                </c:pt>
                <c:pt idx="3530">
                  <c:v>-3.067961576E-3</c:v>
                </c:pt>
                <c:pt idx="3531">
                  <c:v>-3.067961576E-3</c:v>
                </c:pt>
                <c:pt idx="3532">
                  <c:v>-3.067961576E-3</c:v>
                </c:pt>
                <c:pt idx="3533">
                  <c:v>-3.067961576E-3</c:v>
                </c:pt>
                <c:pt idx="3534">
                  <c:v>-3.067961576E-3</c:v>
                </c:pt>
                <c:pt idx="3535">
                  <c:v>-3.067961576E-3</c:v>
                </c:pt>
                <c:pt idx="3536">
                  <c:v>-3.067961576E-3</c:v>
                </c:pt>
                <c:pt idx="3537">
                  <c:v>-3.067961576E-3</c:v>
                </c:pt>
                <c:pt idx="3538">
                  <c:v>-3.067961576E-3</c:v>
                </c:pt>
                <c:pt idx="3539">
                  <c:v>-3.067961576E-3</c:v>
                </c:pt>
                <c:pt idx="3540">
                  <c:v>-3.067961576E-3</c:v>
                </c:pt>
                <c:pt idx="3541">
                  <c:v>-3.067961576E-3</c:v>
                </c:pt>
                <c:pt idx="3542">
                  <c:v>-3.067961576E-3</c:v>
                </c:pt>
                <c:pt idx="3543">
                  <c:v>-3.067961576E-3</c:v>
                </c:pt>
                <c:pt idx="3544">
                  <c:v>-3.067961576E-3</c:v>
                </c:pt>
                <c:pt idx="3545">
                  <c:v>-3.067961576E-3</c:v>
                </c:pt>
                <c:pt idx="3546">
                  <c:v>-3.067961576E-3</c:v>
                </c:pt>
                <c:pt idx="3547">
                  <c:v>-3.067961576E-3</c:v>
                </c:pt>
                <c:pt idx="3548">
                  <c:v>-3.067961576E-3</c:v>
                </c:pt>
                <c:pt idx="3549">
                  <c:v>-3.067961576E-3</c:v>
                </c:pt>
                <c:pt idx="3550">
                  <c:v>-3.067961576E-3</c:v>
                </c:pt>
                <c:pt idx="3551">
                  <c:v>-3.067961576E-3</c:v>
                </c:pt>
                <c:pt idx="3552">
                  <c:v>-3.067961576E-3</c:v>
                </c:pt>
                <c:pt idx="3553">
                  <c:v>-3.067961576E-3</c:v>
                </c:pt>
                <c:pt idx="3554">
                  <c:v>-3.067961576E-3</c:v>
                </c:pt>
                <c:pt idx="3555">
                  <c:v>-3.067961576E-3</c:v>
                </c:pt>
                <c:pt idx="3556">
                  <c:v>-3.067961576E-3</c:v>
                </c:pt>
                <c:pt idx="3557">
                  <c:v>-3.067961576E-3</c:v>
                </c:pt>
                <c:pt idx="3558">
                  <c:v>-3.067961576E-3</c:v>
                </c:pt>
                <c:pt idx="3559">
                  <c:v>-3.067961576E-3</c:v>
                </c:pt>
                <c:pt idx="3560">
                  <c:v>-3.067961576E-3</c:v>
                </c:pt>
                <c:pt idx="3561">
                  <c:v>-3.067961576E-3</c:v>
                </c:pt>
                <c:pt idx="3562">
                  <c:v>-3.067961576E-3</c:v>
                </c:pt>
                <c:pt idx="3563">
                  <c:v>-3.067961576E-3</c:v>
                </c:pt>
                <c:pt idx="3564">
                  <c:v>-3.067961576E-3</c:v>
                </c:pt>
                <c:pt idx="3565">
                  <c:v>-3.067961576E-3</c:v>
                </c:pt>
                <c:pt idx="3566">
                  <c:v>-3.067961576E-3</c:v>
                </c:pt>
                <c:pt idx="3567">
                  <c:v>-3.067961576E-3</c:v>
                </c:pt>
                <c:pt idx="3568">
                  <c:v>-3.067961576E-3</c:v>
                </c:pt>
                <c:pt idx="3569">
                  <c:v>-3.067961576E-3</c:v>
                </c:pt>
                <c:pt idx="3570">
                  <c:v>-3.067961576E-3</c:v>
                </c:pt>
                <c:pt idx="3571">
                  <c:v>-3.067961576E-3</c:v>
                </c:pt>
                <c:pt idx="3572">
                  <c:v>-3.067961576E-3</c:v>
                </c:pt>
                <c:pt idx="3573">
                  <c:v>-3.067961576E-3</c:v>
                </c:pt>
                <c:pt idx="3574">
                  <c:v>-3.067961576E-3</c:v>
                </c:pt>
                <c:pt idx="3575">
                  <c:v>-3.067961576E-3</c:v>
                </c:pt>
                <c:pt idx="3576">
                  <c:v>-3.067961576E-3</c:v>
                </c:pt>
                <c:pt idx="3577">
                  <c:v>-3.067961576E-3</c:v>
                </c:pt>
                <c:pt idx="3578">
                  <c:v>-3.067961576E-3</c:v>
                </c:pt>
                <c:pt idx="3579">
                  <c:v>-3.067961576E-3</c:v>
                </c:pt>
                <c:pt idx="3580">
                  <c:v>-3.067961576E-3</c:v>
                </c:pt>
                <c:pt idx="3581">
                  <c:v>-3.067961576E-3</c:v>
                </c:pt>
                <c:pt idx="3582">
                  <c:v>-3.067961576E-3</c:v>
                </c:pt>
                <c:pt idx="3583">
                  <c:v>-3.067961576E-3</c:v>
                </c:pt>
                <c:pt idx="3584">
                  <c:v>-3.067961576E-3</c:v>
                </c:pt>
                <c:pt idx="3585">
                  <c:v>-3.067961576E-3</c:v>
                </c:pt>
                <c:pt idx="3586">
                  <c:v>-3.067961576E-3</c:v>
                </c:pt>
                <c:pt idx="3587">
                  <c:v>-3.067961576E-3</c:v>
                </c:pt>
                <c:pt idx="3588">
                  <c:v>-3.067961576E-3</c:v>
                </c:pt>
                <c:pt idx="3589">
                  <c:v>-3.067961576E-3</c:v>
                </c:pt>
                <c:pt idx="3590">
                  <c:v>-3.067961576E-3</c:v>
                </c:pt>
                <c:pt idx="3591">
                  <c:v>-3.067961576E-3</c:v>
                </c:pt>
                <c:pt idx="3592">
                  <c:v>-3.067961576E-3</c:v>
                </c:pt>
                <c:pt idx="3593">
                  <c:v>-3.067961576E-3</c:v>
                </c:pt>
                <c:pt idx="3594">
                  <c:v>-3.067961576E-3</c:v>
                </c:pt>
                <c:pt idx="3595">
                  <c:v>-3.067961576E-3</c:v>
                </c:pt>
                <c:pt idx="3596">
                  <c:v>-3.067961576E-3</c:v>
                </c:pt>
                <c:pt idx="3597">
                  <c:v>-3.067961576E-3</c:v>
                </c:pt>
                <c:pt idx="3598">
                  <c:v>-3.067961576E-3</c:v>
                </c:pt>
                <c:pt idx="3599">
                  <c:v>-3.067961576E-3</c:v>
                </c:pt>
                <c:pt idx="3600">
                  <c:v>-3.067961576E-3</c:v>
                </c:pt>
                <c:pt idx="3601">
                  <c:v>-3.067961576E-3</c:v>
                </c:pt>
                <c:pt idx="3602">
                  <c:v>-3.067961576E-3</c:v>
                </c:pt>
                <c:pt idx="3603">
                  <c:v>-3.067961576E-3</c:v>
                </c:pt>
                <c:pt idx="3604">
                  <c:v>-3.067961576E-3</c:v>
                </c:pt>
                <c:pt idx="3605">
                  <c:v>-3.067961576E-3</c:v>
                </c:pt>
                <c:pt idx="3606">
                  <c:v>-3.067961576E-3</c:v>
                </c:pt>
                <c:pt idx="3607">
                  <c:v>-3.067961576E-3</c:v>
                </c:pt>
                <c:pt idx="3608">
                  <c:v>-3.067961576E-3</c:v>
                </c:pt>
                <c:pt idx="3609">
                  <c:v>-3.067961576E-3</c:v>
                </c:pt>
                <c:pt idx="3610">
                  <c:v>-3.067961576E-3</c:v>
                </c:pt>
                <c:pt idx="3611">
                  <c:v>-3.067961576E-3</c:v>
                </c:pt>
                <c:pt idx="3612">
                  <c:v>-3.067961576E-3</c:v>
                </c:pt>
                <c:pt idx="3613">
                  <c:v>-3.067961576E-3</c:v>
                </c:pt>
                <c:pt idx="3614">
                  <c:v>-3.067961576E-3</c:v>
                </c:pt>
                <c:pt idx="3615">
                  <c:v>-3.067961576E-3</c:v>
                </c:pt>
                <c:pt idx="3616">
                  <c:v>-3.067961576E-3</c:v>
                </c:pt>
                <c:pt idx="3617">
                  <c:v>-3.067961576E-3</c:v>
                </c:pt>
                <c:pt idx="3618">
                  <c:v>-3.067961576E-3</c:v>
                </c:pt>
                <c:pt idx="3619">
                  <c:v>-3.067961576E-3</c:v>
                </c:pt>
                <c:pt idx="3620">
                  <c:v>-3.067961576E-3</c:v>
                </c:pt>
                <c:pt idx="3621">
                  <c:v>-3.067961576E-3</c:v>
                </c:pt>
                <c:pt idx="3622">
                  <c:v>-3.067961576E-3</c:v>
                </c:pt>
                <c:pt idx="3623">
                  <c:v>-3.067961576E-3</c:v>
                </c:pt>
                <c:pt idx="3624">
                  <c:v>-3.067961576E-3</c:v>
                </c:pt>
                <c:pt idx="3625">
                  <c:v>-3.067961576E-3</c:v>
                </c:pt>
                <c:pt idx="3626">
                  <c:v>-3.067961576E-3</c:v>
                </c:pt>
                <c:pt idx="3627">
                  <c:v>-3.067961576E-3</c:v>
                </c:pt>
                <c:pt idx="3628">
                  <c:v>-3.067961576E-3</c:v>
                </c:pt>
                <c:pt idx="3629">
                  <c:v>-3.067961576E-3</c:v>
                </c:pt>
                <c:pt idx="3630">
                  <c:v>-3.067961576E-3</c:v>
                </c:pt>
                <c:pt idx="3631">
                  <c:v>-3.067961576E-3</c:v>
                </c:pt>
                <c:pt idx="3632">
                  <c:v>-3.067961576E-3</c:v>
                </c:pt>
                <c:pt idx="3633">
                  <c:v>-3.067961576E-3</c:v>
                </c:pt>
                <c:pt idx="3634">
                  <c:v>-3.067961576E-3</c:v>
                </c:pt>
                <c:pt idx="3635">
                  <c:v>-3.067961576E-3</c:v>
                </c:pt>
                <c:pt idx="3636">
                  <c:v>-3.067961576E-3</c:v>
                </c:pt>
                <c:pt idx="3637">
                  <c:v>-3.067961576E-3</c:v>
                </c:pt>
                <c:pt idx="3638">
                  <c:v>-3.067961576E-3</c:v>
                </c:pt>
                <c:pt idx="3639">
                  <c:v>-3.067961576E-3</c:v>
                </c:pt>
                <c:pt idx="3640">
                  <c:v>-3.067961576E-3</c:v>
                </c:pt>
                <c:pt idx="3641">
                  <c:v>-3.067961576E-3</c:v>
                </c:pt>
                <c:pt idx="3642">
                  <c:v>-3.067961576E-3</c:v>
                </c:pt>
                <c:pt idx="3643">
                  <c:v>-3.067961576E-3</c:v>
                </c:pt>
                <c:pt idx="3644">
                  <c:v>-3.067961576E-3</c:v>
                </c:pt>
                <c:pt idx="3645">
                  <c:v>-3.067961576E-3</c:v>
                </c:pt>
                <c:pt idx="3646">
                  <c:v>-3.067961576E-3</c:v>
                </c:pt>
                <c:pt idx="3647">
                  <c:v>-3.067961576E-3</c:v>
                </c:pt>
                <c:pt idx="3648">
                  <c:v>-3.067961576E-3</c:v>
                </c:pt>
                <c:pt idx="3649">
                  <c:v>-3.067961576E-3</c:v>
                </c:pt>
                <c:pt idx="3650">
                  <c:v>-3.067961576E-3</c:v>
                </c:pt>
                <c:pt idx="3651">
                  <c:v>-3.067961576E-3</c:v>
                </c:pt>
                <c:pt idx="3652">
                  <c:v>-3.067961576E-3</c:v>
                </c:pt>
                <c:pt idx="3653">
                  <c:v>-3.067961576E-3</c:v>
                </c:pt>
                <c:pt idx="3654">
                  <c:v>-3.067961576E-3</c:v>
                </c:pt>
                <c:pt idx="3655">
                  <c:v>-3.067961576E-3</c:v>
                </c:pt>
                <c:pt idx="3656">
                  <c:v>-3.067961576E-3</c:v>
                </c:pt>
                <c:pt idx="3657">
                  <c:v>-3.067961576E-3</c:v>
                </c:pt>
                <c:pt idx="3658">
                  <c:v>-3.067961576E-3</c:v>
                </c:pt>
                <c:pt idx="3659">
                  <c:v>-3.067961576E-3</c:v>
                </c:pt>
                <c:pt idx="3660">
                  <c:v>-3.067961576E-3</c:v>
                </c:pt>
                <c:pt idx="3661">
                  <c:v>-3.067961576E-3</c:v>
                </c:pt>
                <c:pt idx="3662">
                  <c:v>-3.067961576E-3</c:v>
                </c:pt>
                <c:pt idx="3663">
                  <c:v>-3.067961576E-3</c:v>
                </c:pt>
                <c:pt idx="3664">
                  <c:v>-3.067961576E-3</c:v>
                </c:pt>
                <c:pt idx="3665">
                  <c:v>-3.067961576E-3</c:v>
                </c:pt>
                <c:pt idx="3666">
                  <c:v>-3.067961576E-3</c:v>
                </c:pt>
                <c:pt idx="3667">
                  <c:v>-3.067961576E-3</c:v>
                </c:pt>
                <c:pt idx="3668">
                  <c:v>-3.067961576E-3</c:v>
                </c:pt>
                <c:pt idx="3669">
                  <c:v>-3.067961576E-3</c:v>
                </c:pt>
                <c:pt idx="3670">
                  <c:v>-3.067961576E-3</c:v>
                </c:pt>
                <c:pt idx="3671">
                  <c:v>-3.067961576E-3</c:v>
                </c:pt>
                <c:pt idx="3672">
                  <c:v>-3.067961576E-3</c:v>
                </c:pt>
                <c:pt idx="3673">
                  <c:v>-3.067961576E-3</c:v>
                </c:pt>
                <c:pt idx="3674">
                  <c:v>-3.067961576E-3</c:v>
                </c:pt>
                <c:pt idx="3675">
                  <c:v>-3.067961576E-3</c:v>
                </c:pt>
                <c:pt idx="3676">
                  <c:v>-3.067961576E-3</c:v>
                </c:pt>
                <c:pt idx="3677">
                  <c:v>-3.067961576E-3</c:v>
                </c:pt>
                <c:pt idx="3678">
                  <c:v>-3.067961576E-3</c:v>
                </c:pt>
                <c:pt idx="3679">
                  <c:v>-3.067961576E-3</c:v>
                </c:pt>
                <c:pt idx="3680">
                  <c:v>-3.067961576E-3</c:v>
                </c:pt>
                <c:pt idx="3681">
                  <c:v>-3.067961576E-3</c:v>
                </c:pt>
                <c:pt idx="3682">
                  <c:v>-3.067961576E-3</c:v>
                </c:pt>
                <c:pt idx="3683">
                  <c:v>-3.067961576E-3</c:v>
                </c:pt>
                <c:pt idx="3684">
                  <c:v>-3.067961576E-3</c:v>
                </c:pt>
                <c:pt idx="3685">
                  <c:v>-3.067961576E-3</c:v>
                </c:pt>
                <c:pt idx="3686">
                  <c:v>-3.067961576E-3</c:v>
                </c:pt>
                <c:pt idx="3687">
                  <c:v>-3.067961576E-3</c:v>
                </c:pt>
                <c:pt idx="3688">
                  <c:v>-3.067961576E-3</c:v>
                </c:pt>
                <c:pt idx="3689">
                  <c:v>-3.067961576E-3</c:v>
                </c:pt>
                <c:pt idx="3690">
                  <c:v>-3.067961576E-3</c:v>
                </c:pt>
                <c:pt idx="3691">
                  <c:v>-3.067961576E-3</c:v>
                </c:pt>
                <c:pt idx="3692">
                  <c:v>-3.067961576E-3</c:v>
                </c:pt>
                <c:pt idx="3693">
                  <c:v>-3.067961576E-3</c:v>
                </c:pt>
                <c:pt idx="3694">
                  <c:v>-3.067961576E-3</c:v>
                </c:pt>
                <c:pt idx="3695">
                  <c:v>-3.067961576E-3</c:v>
                </c:pt>
                <c:pt idx="3696">
                  <c:v>-3.067961576E-3</c:v>
                </c:pt>
                <c:pt idx="3697">
                  <c:v>-3.067961576E-3</c:v>
                </c:pt>
                <c:pt idx="3698">
                  <c:v>-3.067961576E-3</c:v>
                </c:pt>
                <c:pt idx="3699">
                  <c:v>-3.067961576E-3</c:v>
                </c:pt>
                <c:pt idx="3700">
                  <c:v>-3.067961576E-3</c:v>
                </c:pt>
                <c:pt idx="3701">
                  <c:v>-3.067961576E-3</c:v>
                </c:pt>
                <c:pt idx="3702">
                  <c:v>-3.067961576E-3</c:v>
                </c:pt>
                <c:pt idx="3703">
                  <c:v>-3.067961576E-3</c:v>
                </c:pt>
                <c:pt idx="3704">
                  <c:v>-3.067961576E-3</c:v>
                </c:pt>
                <c:pt idx="3705">
                  <c:v>-3.067961576E-3</c:v>
                </c:pt>
                <c:pt idx="3706">
                  <c:v>-3.067961576E-3</c:v>
                </c:pt>
                <c:pt idx="3707">
                  <c:v>-3.067961576E-3</c:v>
                </c:pt>
                <c:pt idx="3708">
                  <c:v>-3.067961576E-3</c:v>
                </c:pt>
                <c:pt idx="3709">
                  <c:v>-3.067961576E-3</c:v>
                </c:pt>
                <c:pt idx="3710">
                  <c:v>-3.067961576E-3</c:v>
                </c:pt>
                <c:pt idx="3711">
                  <c:v>-3.067961576E-3</c:v>
                </c:pt>
                <c:pt idx="3712">
                  <c:v>-3.067961576E-3</c:v>
                </c:pt>
                <c:pt idx="3713">
                  <c:v>-3.067961576E-3</c:v>
                </c:pt>
                <c:pt idx="3714">
                  <c:v>-3.067961576E-3</c:v>
                </c:pt>
                <c:pt idx="3715">
                  <c:v>-3.067961576E-3</c:v>
                </c:pt>
                <c:pt idx="3716">
                  <c:v>-3.067961576E-3</c:v>
                </c:pt>
                <c:pt idx="3717">
                  <c:v>-3.067961576E-3</c:v>
                </c:pt>
                <c:pt idx="3718">
                  <c:v>-3.067961576E-3</c:v>
                </c:pt>
                <c:pt idx="3719">
                  <c:v>-3.067961576E-3</c:v>
                </c:pt>
                <c:pt idx="3720">
                  <c:v>-3.067961576E-3</c:v>
                </c:pt>
                <c:pt idx="3721">
                  <c:v>-3.067961576E-3</c:v>
                </c:pt>
                <c:pt idx="3722">
                  <c:v>-3.067961576E-3</c:v>
                </c:pt>
                <c:pt idx="3723">
                  <c:v>-3.067961576E-3</c:v>
                </c:pt>
                <c:pt idx="3724">
                  <c:v>-3.067961576E-3</c:v>
                </c:pt>
                <c:pt idx="3725">
                  <c:v>-3.067961576E-3</c:v>
                </c:pt>
                <c:pt idx="3726">
                  <c:v>-3.067961576E-3</c:v>
                </c:pt>
                <c:pt idx="3727">
                  <c:v>-3.067961576E-3</c:v>
                </c:pt>
                <c:pt idx="3728">
                  <c:v>-3.067961576E-3</c:v>
                </c:pt>
                <c:pt idx="3729">
                  <c:v>-3.067961576E-3</c:v>
                </c:pt>
                <c:pt idx="3730">
                  <c:v>-3.067961576E-3</c:v>
                </c:pt>
                <c:pt idx="3731">
                  <c:v>-3.067961576E-3</c:v>
                </c:pt>
                <c:pt idx="3732">
                  <c:v>-3.067961576E-3</c:v>
                </c:pt>
                <c:pt idx="3733">
                  <c:v>-3.067961576E-3</c:v>
                </c:pt>
                <c:pt idx="3734">
                  <c:v>-3.067961576E-3</c:v>
                </c:pt>
                <c:pt idx="3735">
                  <c:v>-3.067961576E-3</c:v>
                </c:pt>
                <c:pt idx="3736">
                  <c:v>-3.067961576E-3</c:v>
                </c:pt>
                <c:pt idx="3737">
                  <c:v>-3.067961576E-3</c:v>
                </c:pt>
                <c:pt idx="3738">
                  <c:v>-3.067961576E-3</c:v>
                </c:pt>
                <c:pt idx="3739">
                  <c:v>-3.067961576E-3</c:v>
                </c:pt>
                <c:pt idx="3740">
                  <c:v>-3.067961576E-3</c:v>
                </c:pt>
                <c:pt idx="3741">
                  <c:v>-3.067961576E-3</c:v>
                </c:pt>
                <c:pt idx="3742">
                  <c:v>-3.067961576E-3</c:v>
                </c:pt>
                <c:pt idx="3743">
                  <c:v>-3.067961576E-3</c:v>
                </c:pt>
                <c:pt idx="3744">
                  <c:v>-3.067961576E-3</c:v>
                </c:pt>
                <c:pt idx="3745">
                  <c:v>-3.067961576E-3</c:v>
                </c:pt>
                <c:pt idx="3746">
                  <c:v>-3.067961576E-3</c:v>
                </c:pt>
                <c:pt idx="3747">
                  <c:v>-3.067961576E-3</c:v>
                </c:pt>
                <c:pt idx="3748">
                  <c:v>-3.067961576E-3</c:v>
                </c:pt>
                <c:pt idx="3749">
                  <c:v>-3.067961576E-3</c:v>
                </c:pt>
                <c:pt idx="3750">
                  <c:v>-3.067961576E-3</c:v>
                </c:pt>
                <c:pt idx="3751">
                  <c:v>-3.067961576E-3</c:v>
                </c:pt>
                <c:pt idx="3752">
                  <c:v>-3.067961576E-3</c:v>
                </c:pt>
                <c:pt idx="3753">
                  <c:v>-3.067961576E-3</c:v>
                </c:pt>
                <c:pt idx="3754">
                  <c:v>-3.067961576E-3</c:v>
                </c:pt>
                <c:pt idx="3755">
                  <c:v>-3.067961576E-3</c:v>
                </c:pt>
                <c:pt idx="3756">
                  <c:v>-3.067961576E-3</c:v>
                </c:pt>
                <c:pt idx="3757">
                  <c:v>-3.067961576E-3</c:v>
                </c:pt>
                <c:pt idx="3758">
                  <c:v>-3.067961576E-3</c:v>
                </c:pt>
                <c:pt idx="3759">
                  <c:v>-3.067961576E-3</c:v>
                </c:pt>
                <c:pt idx="3760">
                  <c:v>-3.067961576E-3</c:v>
                </c:pt>
                <c:pt idx="3761">
                  <c:v>-3.067961576E-3</c:v>
                </c:pt>
                <c:pt idx="3762">
                  <c:v>-3.067961576E-3</c:v>
                </c:pt>
                <c:pt idx="3763">
                  <c:v>-3.067961576E-3</c:v>
                </c:pt>
                <c:pt idx="3764">
                  <c:v>-3.067961576E-3</c:v>
                </c:pt>
                <c:pt idx="3765">
                  <c:v>-3.067961576E-3</c:v>
                </c:pt>
                <c:pt idx="3766">
                  <c:v>-3.067961576E-3</c:v>
                </c:pt>
                <c:pt idx="3767">
                  <c:v>-3.067961576E-3</c:v>
                </c:pt>
                <c:pt idx="3768">
                  <c:v>-3.067961576E-3</c:v>
                </c:pt>
                <c:pt idx="3769">
                  <c:v>-3.067961576E-3</c:v>
                </c:pt>
                <c:pt idx="3770">
                  <c:v>-3.067961576E-3</c:v>
                </c:pt>
                <c:pt idx="3771">
                  <c:v>-3.067961576E-3</c:v>
                </c:pt>
                <c:pt idx="3772">
                  <c:v>-3.067961576E-3</c:v>
                </c:pt>
                <c:pt idx="3773">
                  <c:v>-3.067961576E-3</c:v>
                </c:pt>
                <c:pt idx="3774">
                  <c:v>-3.067961576E-3</c:v>
                </c:pt>
                <c:pt idx="3775">
                  <c:v>-3.067961576E-3</c:v>
                </c:pt>
                <c:pt idx="3776">
                  <c:v>-3.067961576E-3</c:v>
                </c:pt>
                <c:pt idx="3777">
                  <c:v>-3.067961576E-3</c:v>
                </c:pt>
                <c:pt idx="3778">
                  <c:v>-3.067961576E-3</c:v>
                </c:pt>
                <c:pt idx="3779">
                  <c:v>-3.067961576E-3</c:v>
                </c:pt>
                <c:pt idx="3780">
                  <c:v>-3.067961576E-3</c:v>
                </c:pt>
                <c:pt idx="3781">
                  <c:v>-3.067961576E-3</c:v>
                </c:pt>
                <c:pt idx="3782">
                  <c:v>-3.067961576E-3</c:v>
                </c:pt>
                <c:pt idx="3783">
                  <c:v>-3.067961576E-3</c:v>
                </c:pt>
                <c:pt idx="3784">
                  <c:v>-3.067961576E-3</c:v>
                </c:pt>
                <c:pt idx="3785">
                  <c:v>-3.067961576E-3</c:v>
                </c:pt>
                <c:pt idx="3786">
                  <c:v>-3.067961576E-3</c:v>
                </c:pt>
                <c:pt idx="3787">
                  <c:v>-3.067961576E-3</c:v>
                </c:pt>
                <c:pt idx="3788">
                  <c:v>-3.067961576E-3</c:v>
                </c:pt>
                <c:pt idx="3789">
                  <c:v>-3.067961576E-3</c:v>
                </c:pt>
                <c:pt idx="3790">
                  <c:v>-3.067961576E-3</c:v>
                </c:pt>
                <c:pt idx="3791">
                  <c:v>-3.067961576E-3</c:v>
                </c:pt>
                <c:pt idx="3792">
                  <c:v>-3.067961576E-3</c:v>
                </c:pt>
                <c:pt idx="3793">
                  <c:v>-3.067961576E-3</c:v>
                </c:pt>
                <c:pt idx="3794">
                  <c:v>-3.067961576E-3</c:v>
                </c:pt>
                <c:pt idx="3795">
                  <c:v>-3.067961576E-3</c:v>
                </c:pt>
                <c:pt idx="3796">
                  <c:v>-3.067961576E-3</c:v>
                </c:pt>
                <c:pt idx="3797">
                  <c:v>-3.067961576E-3</c:v>
                </c:pt>
                <c:pt idx="3798">
                  <c:v>-3.067961576E-3</c:v>
                </c:pt>
                <c:pt idx="3799">
                  <c:v>-3.067961576E-3</c:v>
                </c:pt>
                <c:pt idx="3800">
                  <c:v>-3.067961576E-3</c:v>
                </c:pt>
                <c:pt idx="3801">
                  <c:v>-3.067961576E-3</c:v>
                </c:pt>
                <c:pt idx="3802">
                  <c:v>-3.067961576E-3</c:v>
                </c:pt>
                <c:pt idx="3803">
                  <c:v>-3.067961576E-3</c:v>
                </c:pt>
                <c:pt idx="3804">
                  <c:v>-3.067961576E-3</c:v>
                </c:pt>
                <c:pt idx="3805">
                  <c:v>-3.067961576E-3</c:v>
                </c:pt>
                <c:pt idx="3806">
                  <c:v>-3.067961576E-3</c:v>
                </c:pt>
                <c:pt idx="3807">
                  <c:v>-3.067961576E-3</c:v>
                </c:pt>
                <c:pt idx="3808">
                  <c:v>-3.067961576E-3</c:v>
                </c:pt>
                <c:pt idx="3809">
                  <c:v>-3.067961576E-3</c:v>
                </c:pt>
                <c:pt idx="3810">
                  <c:v>-3.067961576E-3</c:v>
                </c:pt>
                <c:pt idx="3811">
                  <c:v>-3.067961576E-3</c:v>
                </c:pt>
                <c:pt idx="3812">
                  <c:v>-3.067961576E-3</c:v>
                </c:pt>
                <c:pt idx="3813">
                  <c:v>-3.067961576E-3</c:v>
                </c:pt>
                <c:pt idx="3814">
                  <c:v>-3.067961576E-3</c:v>
                </c:pt>
                <c:pt idx="3815">
                  <c:v>-3.067961576E-3</c:v>
                </c:pt>
                <c:pt idx="3816">
                  <c:v>-3.067961576E-3</c:v>
                </c:pt>
                <c:pt idx="3817">
                  <c:v>-3.067961576E-3</c:v>
                </c:pt>
                <c:pt idx="3818">
                  <c:v>-3.067961576E-3</c:v>
                </c:pt>
                <c:pt idx="3819">
                  <c:v>-3.067961576E-3</c:v>
                </c:pt>
                <c:pt idx="3820">
                  <c:v>-3.067961576E-3</c:v>
                </c:pt>
                <c:pt idx="3821">
                  <c:v>-3.067961576E-3</c:v>
                </c:pt>
                <c:pt idx="3822">
                  <c:v>-3.067961576E-3</c:v>
                </c:pt>
                <c:pt idx="3823">
                  <c:v>-3.067961576E-3</c:v>
                </c:pt>
                <c:pt idx="3824">
                  <c:v>-3.067961576E-3</c:v>
                </c:pt>
                <c:pt idx="3825">
                  <c:v>-3.067961576E-3</c:v>
                </c:pt>
                <c:pt idx="3826">
                  <c:v>-3.067961576E-3</c:v>
                </c:pt>
                <c:pt idx="3827">
                  <c:v>-3.067961576E-3</c:v>
                </c:pt>
                <c:pt idx="3828">
                  <c:v>-3.067961576E-3</c:v>
                </c:pt>
                <c:pt idx="3829">
                  <c:v>-3.067961576E-3</c:v>
                </c:pt>
                <c:pt idx="3830">
                  <c:v>-3.067961576E-3</c:v>
                </c:pt>
                <c:pt idx="3831">
                  <c:v>-3.067961576E-3</c:v>
                </c:pt>
                <c:pt idx="3832">
                  <c:v>-3.067961576E-3</c:v>
                </c:pt>
                <c:pt idx="3833">
                  <c:v>-3.067961576E-3</c:v>
                </c:pt>
                <c:pt idx="3834">
                  <c:v>-3.067961576E-3</c:v>
                </c:pt>
                <c:pt idx="3835">
                  <c:v>-3.067961576E-3</c:v>
                </c:pt>
                <c:pt idx="3836">
                  <c:v>-3.067961576E-3</c:v>
                </c:pt>
                <c:pt idx="3837">
                  <c:v>-3.067961576E-3</c:v>
                </c:pt>
                <c:pt idx="3838">
                  <c:v>-3.067961576E-3</c:v>
                </c:pt>
                <c:pt idx="3839">
                  <c:v>-3.067961576E-3</c:v>
                </c:pt>
                <c:pt idx="3840">
                  <c:v>-3.067961576E-3</c:v>
                </c:pt>
                <c:pt idx="3841">
                  <c:v>-3.067961576E-3</c:v>
                </c:pt>
                <c:pt idx="3842">
                  <c:v>-3.067961576E-3</c:v>
                </c:pt>
                <c:pt idx="3843">
                  <c:v>-3.067961576E-3</c:v>
                </c:pt>
                <c:pt idx="3844">
                  <c:v>-3.067961576E-3</c:v>
                </c:pt>
                <c:pt idx="3845">
                  <c:v>-3.067961576E-3</c:v>
                </c:pt>
                <c:pt idx="3846">
                  <c:v>-3.067961576E-3</c:v>
                </c:pt>
                <c:pt idx="3847">
                  <c:v>-3.067961576E-3</c:v>
                </c:pt>
                <c:pt idx="3848">
                  <c:v>-3.067961576E-3</c:v>
                </c:pt>
                <c:pt idx="3849">
                  <c:v>-3.067961576E-3</c:v>
                </c:pt>
                <c:pt idx="3850">
                  <c:v>-3.067961576E-3</c:v>
                </c:pt>
                <c:pt idx="3851">
                  <c:v>-3.067961576E-3</c:v>
                </c:pt>
                <c:pt idx="3852">
                  <c:v>-3.067961576E-3</c:v>
                </c:pt>
                <c:pt idx="3853">
                  <c:v>-3.067961576E-3</c:v>
                </c:pt>
                <c:pt idx="3854">
                  <c:v>-3.067961576E-3</c:v>
                </c:pt>
                <c:pt idx="3855">
                  <c:v>-3.067961576E-3</c:v>
                </c:pt>
                <c:pt idx="3856">
                  <c:v>-3.067961576E-3</c:v>
                </c:pt>
                <c:pt idx="3857">
                  <c:v>-3.067961576E-3</c:v>
                </c:pt>
                <c:pt idx="3858">
                  <c:v>-3.067961576E-3</c:v>
                </c:pt>
                <c:pt idx="3859">
                  <c:v>-3.067961576E-3</c:v>
                </c:pt>
                <c:pt idx="3860">
                  <c:v>-3.067961576E-3</c:v>
                </c:pt>
                <c:pt idx="3861">
                  <c:v>-3.067961576E-3</c:v>
                </c:pt>
                <c:pt idx="3862">
                  <c:v>-3.067961576E-3</c:v>
                </c:pt>
                <c:pt idx="3863">
                  <c:v>-3.067961576E-3</c:v>
                </c:pt>
                <c:pt idx="3864">
                  <c:v>-3.067961576E-3</c:v>
                </c:pt>
                <c:pt idx="3865">
                  <c:v>-3.067961576E-3</c:v>
                </c:pt>
                <c:pt idx="3866">
                  <c:v>-3.067961576E-3</c:v>
                </c:pt>
                <c:pt idx="3867">
                  <c:v>-3.067961576E-3</c:v>
                </c:pt>
                <c:pt idx="3868">
                  <c:v>-3.067961576E-3</c:v>
                </c:pt>
                <c:pt idx="3869">
                  <c:v>-3.067961576E-3</c:v>
                </c:pt>
                <c:pt idx="3870">
                  <c:v>-3.067961576E-3</c:v>
                </c:pt>
                <c:pt idx="3871">
                  <c:v>-3.067961576E-3</c:v>
                </c:pt>
                <c:pt idx="3872">
                  <c:v>-3.067961576E-3</c:v>
                </c:pt>
                <c:pt idx="3873">
                  <c:v>-3.067961576E-3</c:v>
                </c:pt>
                <c:pt idx="3874">
                  <c:v>-3.067961576E-3</c:v>
                </c:pt>
                <c:pt idx="3875">
                  <c:v>-3.067961576E-3</c:v>
                </c:pt>
                <c:pt idx="3876">
                  <c:v>-3.067961576E-3</c:v>
                </c:pt>
                <c:pt idx="3877">
                  <c:v>-3.067961576E-3</c:v>
                </c:pt>
                <c:pt idx="3878">
                  <c:v>-3.067961576E-3</c:v>
                </c:pt>
                <c:pt idx="3879">
                  <c:v>-3.067961576E-3</c:v>
                </c:pt>
                <c:pt idx="3880">
                  <c:v>-3.067961576E-3</c:v>
                </c:pt>
                <c:pt idx="3881">
                  <c:v>-3.067961576E-3</c:v>
                </c:pt>
                <c:pt idx="3882">
                  <c:v>-3.067961576E-3</c:v>
                </c:pt>
                <c:pt idx="3883">
                  <c:v>-3.067961576E-3</c:v>
                </c:pt>
                <c:pt idx="3884">
                  <c:v>-3.067961576E-3</c:v>
                </c:pt>
                <c:pt idx="3885">
                  <c:v>-3.067961576E-3</c:v>
                </c:pt>
                <c:pt idx="3886">
                  <c:v>-3.067961576E-3</c:v>
                </c:pt>
                <c:pt idx="3887">
                  <c:v>-3.067961576E-3</c:v>
                </c:pt>
                <c:pt idx="3888">
                  <c:v>-3.067961576E-3</c:v>
                </c:pt>
                <c:pt idx="3889">
                  <c:v>-3.067961576E-3</c:v>
                </c:pt>
                <c:pt idx="3890">
                  <c:v>-3.067961576E-3</c:v>
                </c:pt>
                <c:pt idx="3891">
                  <c:v>-3.067961576E-3</c:v>
                </c:pt>
                <c:pt idx="3892">
                  <c:v>-3.067961576E-3</c:v>
                </c:pt>
                <c:pt idx="3893">
                  <c:v>-3.067961576E-3</c:v>
                </c:pt>
                <c:pt idx="3894">
                  <c:v>-3.067961576E-3</c:v>
                </c:pt>
                <c:pt idx="3895">
                  <c:v>-3.067961576E-3</c:v>
                </c:pt>
                <c:pt idx="3896">
                  <c:v>-3.067961576E-3</c:v>
                </c:pt>
                <c:pt idx="3897">
                  <c:v>-3.067961576E-3</c:v>
                </c:pt>
                <c:pt idx="3898">
                  <c:v>-3.067961576E-3</c:v>
                </c:pt>
                <c:pt idx="3899">
                  <c:v>-3.067961576E-3</c:v>
                </c:pt>
                <c:pt idx="3900">
                  <c:v>-3.067961576E-3</c:v>
                </c:pt>
                <c:pt idx="3901">
                  <c:v>-3.067961576E-3</c:v>
                </c:pt>
                <c:pt idx="3902">
                  <c:v>-3.067961576E-3</c:v>
                </c:pt>
                <c:pt idx="3903">
                  <c:v>-3.067961576E-3</c:v>
                </c:pt>
                <c:pt idx="3904">
                  <c:v>-3.067961576E-3</c:v>
                </c:pt>
                <c:pt idx="3905">
                  <c:v>-3.067961576E-3</c:v>
                </c:pt>
                <c:pt idx="3906">
                  <c:v>-3.067961576E-3</c:v>
                </c:pt>
                <c:pt idx="3907">
                  <c:v>-3.067961576E-3</c:v>
                </c:pt>
                <c:pt idx="3908">
                  <c:v>-3.067961576E-3</c:v>
                </c:pt>
                <c:pt idx="3909">
                  <c:v>-3.067961576E-3</c:v>
                </c:pt>
                <c:pt idx="3910">
                  <c:v>-3.067961576E-3</c:v>
                </c:pt>
                <c:pt idx="3911">
                  <c:v>-3.067961576E-3</c:v>
                </c:pt>
                <c:pt idx="3912">
                  <c:v>-3.067961576E-3</c:v>
                </c:pt>
                <c:pt idx="3913">
                  <c:v>-3.067961576E-3</c:v>
                </c:pt>
                <c:pt idx="3914">
                  <c:v>-3.067961576E-3</c:v>
                </c:pt>
                <c:pt idx="3915">
                  <c:v>-3.067961576E-3</c:v>
                </c:pt>
                <c:pt idx="3916">
                  <c:v>-3.067961576E-3</c:v>
                </c:pt>
                <c:pt idx="3917">
                  <c:v>-3.067961576E-3</c:v>
                </c:pt>
                <c:pt idx="3918">
                  <c:v>-3.067961576E-3</c:v>
                </c:pt>
                <c:pt idx="3919">
                  <c:v>-3.067961576E-3</c:v>
                </c:pt>
                <c:pt idx="3920">
                  <c:v>-3.067961576E-3</c:v>
                </c:pt>
                <c:pt idx="3921">
                  <c:v>-3.067961576E-3</c:v>
                </c:pt>
                <c:pt idx="3922">
                  <c:v>-3.067961576E-3</c:v>
                </c:pt>
                <c:pt idx="3923">
                  <c:v>-3.067961576E-3</c:v>
                </c:pt>
                <c:pt idx="3924">
                  <c:v>-3.067961576E-3</c:v>
                </c:pt>
                <c:pt idx="3925">
                  <c:v>-3.067961576E-3</c:v>
                </c:pt>
                <c:pt idx="3926">
                  <c:v>-3.067961576E-3</c:v>
                </c:pt>
                <c:pt idx="3927">
                  <c:v>-3.067961576E-3</c:v>
                </c:pt>
                <c:pt idx="3928">
                  <c:v>-3.067961576E-3</c:v>
                </c:pt>
                <c:pt idx="3929">
                  <c:v>-3.067961576E-3</c:v>
                </c:pt>
                <c:pt idx="3930">
                  <c:v>-3.067961576E-3</c:v>
                </c:pt>
                <c:pt idx="3931">
                  <c:v>-3.067961576E-3</c:v>
                </c:pt>
                <c:pt idx="3932">
                  <c:v>-3.067961576E-3</c:v>
                </c:pt>
                <c:pt idx="3933">
                  <c:v>-3.067961576E-3</c:v>
                </c:pt>
                <c:pt idx="3934">
                  <c:v>-3.067961576E-3</c:v>
                </c:pt>
                <c:pt idx="3935">
                  <c:v>-3.067961576E-3</c:v>
                </c:pt>
                <c:pt idx="3936">
                  <c:v>-3.067961576E-3</c:v>
                </c:pt>
                <c:pt idx="3937">
                  <c:v>-3.067961576E-3</c:v>
                </c:pt>
                <c:pt idx="3938">
                  <c:v>-3.067961576E-3</c:v>
                </c:pt>
                <c:pt idx="3939">
                  <c:v>-3.067961576E-3</c:v>
                </c:pt>
                <c:pt idx="3940">
                  <c:v>-3.067961576E-3</c:v>
                </c:pt>
                <c:pt idx="3941">
                  <c:v>-3.067961576E-3</c:v>
                </c:pt>
                <c:pt idx="3942">
                  <c:v>-3.067961576E-3</c:v>
                </c:pt>
                <c:pt idx="3943">
                  <c:v>-3.067961576E-3</c:v>
                </c:pt>
                <c:pt idx="3944">
                  <c:v>-3.067961576E-3</c:v>
                </c:pt>
                <c:pt idx="3945">
                  <c:v>-3.067961576E-3</c:v>
                </c:pt>
                <c:pt idx="3946">
                  <c:v>-3.067961576E-3</c:v>
                </c:pt>
                <c:pt idx="3947">
                  <c:v>-3.067961576E-3</c:v>
                </c:pt>
                <c:pt idx="3948">
                  <c:v>-3.067961576E-3</c:v>
                </c:pt>
                <c:pt idx="3949">
                  <c:v>-3.067961576E-3</c:v>
                </c:pt>
                <c:pt idx="3950">
                  <c:v>-3.067961576E-3</c:v>
                </c:pt>
                <c:pt idx="3951">
                  <c:v>-3.067961576E-3</c:v>
                </c:pt>
                <c:pt idx="3952">
                  <c:v>-3.067961576E-3</c:v>
                </c:pt>
                <c:pt idx="3953">
                  <c:v>-3.067961576E-3</c:v>
                </c:pt>
                <c:pt idx="3954">
                  <c:v>-3.067961576E-3</c:v>
                </c:pt>
                <c:pt idx="3955">
                  <c:v>-3.067961576E-3</c:v>
                </c:pt>
                <c:pt idx="3956">
                  <c:v>-3.067961576E-3</c:v>
                </c:pt>
                <c:pt idx="3957">
                  <c:v>-3.067961576E-3</c:v>
                </c:pt>
                <c:pt idx="3958">
                  <c:v>-3.067961576E-3</c:v>
                </c:pt>
                <c:pt idx="3959">
                  <c:v>-3.067961576E-3</c:v>
                </c:pt>
                <c:pt idx="3960">
                  <c:v>-3.067961576E-3</c:v>
                </c:pt>
                <c:pt idx="3961">
                  <c:v>-3.067961576E-3</c:v>
                </c:pt>
                <c:pt idx="3962">
                  <c:v>-3.067961576E-3</c:v>
                </c:pt>
                <c:pt idx="3963">
                  <c:v>-3.067961576E-3</c:v>
                </c:pt>
                <c:pt idx="3964">
                  <c:v>-3.067961576E-3</c:v>
                </c:pt>
                <c:pt idx="3965">
                  <c:v>-3.067961576E-3</c:v>
                </c:pt>
                <c:pt idx="3966">
                  <c:v>-3.067961576E-3</c:v>
                </c:pt>
                <c:pt idx="3967">
                  <c:v>-3.067961576E-3</c:v>
                </c:pt>
                <c:pt idx="3968">
                  <c:v>-3.067961576E-3</c:v>
                </c:pt>
                <c:pt idx="3969">
                  <c:v>-3.067961576E-3</c:v>
                </c:pt>
                <c:pt idx="3970">
                  <c:v>-3.067961576E-3</c:v>
                </c:pt>
                <c:pt idx="3971">
                  <c:v>-3.067961576E-3</c:v>
                </c:pt>
                <c:pt idx="3972">
                  <c:v>-3.067961576E-3</c:v>
                </c:pt>
                <c:pt idx="3973">
                  <c:v>-3.067961576E-3</c:v>
                </c:pt>
                <c:pt idx="3974">
                  <c:v>-3.067961576E-3</c:v>
                </c:pt>
                <c:pt idx="3975">
                  <c:v>-3.067961576E-3</c:v>
                </c:pt>
                <c:pt idx="3976">
                  <c:v>-3.067961576E-3</c:v>
                </c:pt>
                <c:pt idx="3977">
                  <c:v>-3.067961576E-3</c:v>
                </c:pt>
                <c:pt idx="3978">
                  <c:v>-3.067961576E-3</c:v>
                </c:pt>
                <c:pt idx="3979">
                  <c:v>-3.067961576E-3</c:v>
                </c:pt>
                <c:pt idx="3980">
                  <c:v>-3.067961576E-3</c:v>
                </c:pt>
                <c:pt idx="3981">
                  <c:v>-3.067961576E-3</c:v>
                </c:pt>
                <c:pt idx="3982">
                  <c:v>-3.067961576E-3</c:v>
                </c:pt>
                <c:pt idx="3983">
                  <c:v>-3.067961576E-3</c:v>
                </c:pt>
                <c:pt idx="3984">
                  <c:v>-3.067961576E-3</c:v>
                </c:pt>
                <c:pt idx="3985">
                  <c:v>-3.067961576E-3</c:v>
                </c:pt>
                <c:pt idx="3986">
                  <c:v>-3.067961576E-3</c:v>
                </c:pt>
                <c:pt idx="3987">
                  <c:v>-3.067961576E-3</c:v>
                </c:pt>
                <c:pt idx="3988">
                  <c:v>-3.067961576E-3</c:v>
                </c:pt>
                <c:pt idx="3989">
                  <c:v>-3.067961576E-3</c:v>
                </c:pt>
                <c:pt idx="3990">
                  <c:v>-3.067961576E-3</c:v>
                </c:pt>
                <c:pt idx="3991">
                  <c:v>-3.067961576E-3</c:v>
                </c:pt>
                <c:pt idx="3992">
                  <c:v>-3.067961576E-3</c:v>
                </c:pt>
                <c:pt idx="3993">
                  <c:v>-3.067961576E-3</c:v>
                </c:pt>
                <c:pt idx="3994">
                  <c:v>-3.067961576E-3</c:v>
                </c:pt>
                <c:pt idx="3995">
                  <c:v>-3.067961576E-3</c:v>
                </c:pt>
                <c:pt idx="3996">
                  <c:v>-3.067961576E-3</c:v>
                </c:pt>
                <c:pt idx="3997">
                  <c:v>-3.067961576E-3</c:v>
                </c:pt>
                <c:pt idx="3998">
                  <c:v>-3.067961576E-3</c:v>
                </c:pt>
                <c:pt idx="3999">
                  <c:v>-3.067961576E-3</c:v>
                </c:pt>
                <c:pt idx="4000">
                  <c:v>-3.067961576E-3</c:v>
                </c:pt>
                <c:pt idx="4001">
                  <c:v>-3.067961576E-3</c:v>
                </c:pt>
                <c:pt idx="4002">
                  <c:v>-3.067961576E-3</c:v>
                </c:pt>
                <c:pt idx="4003">
                  <c:v>-3.067961576E-3</c:v>
                </c:pt>
                <c:pt idx="4004">
                  <c:v>-3.067961576E-3</c:v>
                </c:pt>
                <c:pt idx="4005">
                  <c:v>-3.067961576E-3</c:v>
                </c:pt>
                <c:pt idx="4006">
                  <c:v>-3.067961576E-3</c:v>
                </c:pt>
                <c:pt idx="4007">
                  <c:v>-3.067961576E-3</c:v>
                </c:pt>
                <c:pt idx="4008">
                  <c:v>-3.067961576E-3</c:v>
                </c:pt>
                <c:pt idx="4009">
                  <c:v>-3.067961576E-3</c:v>
                </c:pt>
                <c:pt idx="4010">
                  <c:v>-3.067961576E-3</c:v>
                </c:pt>
                <c:pt idx="4011">
                  <c:v>-3.067961576E-3</c:v>
                </c:pt>
                <c:pt idx="4012">
                  <c:v>-3.067961576E-3</c:v>
                </c:pt>
                <c:pt idx="4013">
                  <c:v>-3.067961576E-3</c:v>
                </c:pt>
                <c:pt idx="4014">
                  <c:v>-3.067961576E-3</c:v>
                </c:pt>
                <c:pt idx="4015">
                  <c:v>-3.067961576E-3</c:v>
                </c:pt>
                <c:pt idx="4016">
                  <c:v>-3.067961576E-3</c:v>
                </c:pt>
                <c:pt idx="4017">
                  <c:v>-3.067961576E-3</c:v>
                </c:pt>
                <c:pt idx="4018">
                  <c:v>-3.067961576E-3</c:v>
                </c:pt>
                <c:pt idx="4019">
                  <c:v>-3.067961576E-3</c:v>
                </c:pt>
                <c:pt idx="4020">
                  <c:v>-3.067961576E-3</c:v>
                </c:pt>
                <c:pt idx="4021">
                  <c:v>-3.067961576E-3</c:v>
                </c:pt>
                <c:pt idx="4022">
                  <c:v>-3.067961576E-3</c:v>
                </c:pt>
                <c:pt idx="4023">
                  <c:v>-3.067961576E-3</c:v>
                </c:pt>
                <c:pt idx="4024">
                  <c:v>-3.067961576E-3</c:v>
                </c:pt>
                <c:pt idx="4025">
                  <c:v>-3.067961576E-3</c:v>
                </c:pt>
                <c:pt idx="4026">
                  <c:v>-3.067961576E-3</c:v>
                </c:pt>
                <c:pt idx="4027">
                  <c:v>-3.067961576E-3</c:v>
                </c:pt>
                <c:pt idx="4028">
                  <c:v>-3.067961576E-3</c:v>
                </c:pt>
                <c:pt idx="4029">
                  <c:v>-3.067961576E-3</c:v>
                </c:pt>
                <c:pt idx="4030">
                  <c:v>-3.067961576E-3</c:v>
                </c:pt>
                <c:pt idx="4031">
                  <c:v>-3.067961576E-3</c:v>
                </c:pt>
                <c:pt idx="4032">
                  <c:v>-3.067961576E-3</c:v>
                </c:pt>
                <c:pt idx="4033">
                  <c:v>-3.067961576E-3</c:v>
                </c:pt>
                <c:pt idx="4034">
                  <c:v>-3.067961576E-3</c:v>
                </c:pt>
                <c:pt idx="4035">
                  <c:v>-3.067961576E-3</c:v>
                </c:pt>
                <c:pt idx="4036">
                  <c:v>-3.067961576E-3</c:v>
                </c:pt>
                <c:pt idx="4037">
                  <c:v>-3.067961576E-3</c:v>
                </c:pt>
                <c:pt idx="4038">
                  <c:v>-3.067961576E-3</c:v>
                </c:pt>
                <c:pt idx="4039">
                  <c:v>-3.067961576E-3</c:v>
                </c:pt>
                <c:pt idx="4040">
                  <c:v>-3.067961576E-3</c:v>
                </c:pt>
                <c:pt idx="4041">
                  <c:v>-3.067961576E-3</c:v>
                </c:pt>
                <c:pt idx="4042">
                  <c:v>-3.067961576E-3</c:v>
                </c:pt>
                <c:pt idx="4043">
                  <c:v>-3.067961576E-3</c:v>
                </c:pt>
                <c:pt idx="4044">
                  <c:v>-3.067961576E-3</c:v>
                </c:pt>
                <c:pt idx="4045">
                  <c:v>-3.067961576E-3</c:v>
                </c:pt>
                <c:pt idx="4046">
                  <c:v>-3.067961576E-3</c:v>
                </c:pt>
                <c:pt idx="4047">
                  <c:v>-3.067961576E-3</c:v>
                </c:pt>
                <c:pt idx="4048">
                  <c:v>-3.067961576E-3</c:v>
                </c:pt>
                <c:pt idx="4049">
                  <c:v>-3.067961576E-3</c:v>
                </c:pt>
                <c:pt idx="4050">
                  <c:v>-3.067961576E-3</c:v>
                </c:pt>
                <c:pt idx="4051">
                  <c:v>-3.067961576E-3</c:v>
                </c:pt>
                <c:pt idx="4052">
                  <c:v>-3.067961576E-3</c:v>
                </c:pt>
                <c:pt idx="4053">
                  <c:v>-3.067961576E-3</c:v>
                </c:pt>
                <c:pt idx="4054">
                  <c:v>-3.067961576E-3</c:v>
                </c:pt>
                <c:pt idx="4055">
                  <c:v>-3.067961576E-3</c:v>
                </c:pt>
                <c:pt idx="4056">
                  <c:v>-3.067961576E-3</c:v>
                </c:pt>
                <c:pt idx="4057">
                  <c:v>-3.067961576E-3</c:v>
                </c:pt>
                <c:pt idx="4058">
                  <c:v>-3.067961576E-3</c:v>
                </c:pt>
                <c:pt idx="4059">
                  <c:v>-3.067961576E-3</c:v>
                </c:pt>
                <c:pt idx="4060">
                  <c:v>-3.067961576E-3</c:v>
                </c:pt>
                <c:pt idx="4061">
                  <c:v>-3.067961576E-3</c:v>
                </c:pt>
                <c:pt idx="4062">
                  <c:v>-3.067961576E-3</c:v>
                </c:pt>
                <c:pt idx="4063">
                  <c:v>-3.067961576E-3</c:v>
                </c:pt>
                <c:pt idx="4064">
                  <c:v>-3.067961576E-3</c:v>
                </c:pt>
                <c:pt idx="4065">
                  <c:v>-3.067961576E-3</c:v>
                </c:pt>
                <c:pt idx="4066">
                  <c:v>-3.067961576E-3</c:v>
                </c:pt>
                <c:pt idx="4067">
                  <c:v>-3.067961576E-3</c:v>
                </c:pt>
                <c:pt idx="4068">
                  <c:v>-3.067961576E-3</c:v>
                </c:pt>
                <c:pt idx="4069">
                  <c:v>-3.067961576E-3</c:v>
                </c:pt>
                <c:pt idx="4070">
                  <c:v>-3.067961576E-3</c:v>
                </c:pt>
                <c:pt idx="4071">
                  <c:v>-3.067961576E-3</c:v>
                </c:pt>
                <c:pt idx="4072">
                  <c:v>-3.067961576E-3</c:v>
                </c:pt>
                <c:pt idx="4073">
                  <c:v>-3.067961576E-3</c:v>
                </c:pt>
                <c:pt idx="4074">
                  <c:v>-3.067961576E-3</c:v>
                </c:pt>
                <c:pt idx="4075">
                  <c:v>-3.067961576E-3</c:v>
                </c:pt>
                <c:pt idx="4076">
                  <c:v>-3.067961576E-3</c:v>
                </c:pt>
                <c:pt idx="4077">
                  <c:v>-3.067961576E-3</c:v>
                </c:pt>
                <c:pt idx="4078">
                  <c:v>-3.067961576E-3</c:v>
                </c:pt>
                <c:pt idx="4079">
                  <c:v>-3.067961576E-3</c:v>
                </c:pt>
                <c:pt idx="4080">
                  <c:v>-3.067961576E-3</c:v>
                </c:pt>
                <c:pt idx="4081">
                  <c:v>-3.067961576E-3</c:v>
                </c:pt>
                <c:pt idx="4082">
                  <c:v>-3.067961576E-3</c:v>
                </c:pt>
                <c:pt idx="4083">
                  <c:v>-3.067961576E-3</c:v>
                </c:pt>
                <c:pt idx="4084">
                  <c:v>-3.067961576E-3</c:v>
                </c:pt>
                <c:pt idx="4085">
                  <c:v>-3.067961576E-3</c:v>
                </c:pt>
                <c:pt idx="4086">
                  <c:v>-3.067961576E-3</c:v>
                </c:pt>
                <c:pt idx="4087">
                  <c:v>-3.067961576E-3</c:v>
                </c:pt>
                <c:pt idx="4088">
                  <c:v>-3.067961576E-3</c:v>
                </c:pt>
                <c:pt idx="4089">
                  <c:v>-3.067961576E-3</c:v>
                </c:pt>
                <c:pt idx="4090">
                  <c:v>-3.067961576E-3</c:v>
                </c:pt>
                <c:pt idx="4091">
                  <c:v>-3.067961576E-3</c:v>
                </c:pt>
                <c:pt idx="4092">
                  <c:v>-3.067961576E-3</c:v>
                </c:pt>
                <c:pt idx="4093">
                  <c:v>-3.067961576E-3</c:v>
                </c:pt>
                <c:pt idx="4094">
                  <c:v>-3.067961576E-3</c:v>
                </c:pt>
                <c:pt idx="4095">
                  <c:v>-3.067961576E-3</c:v>
                </c:pt>
                <c:pt idx="4096">
                  <c:v>-3.067961576E-3</c:v>
                </c:pt>
                <c:pt idx="4097">
                  <c:v>-3.067961576E-3</c:v>
                </c:pt>
                <c:pt idx="4098">
                  <c:v>-3.067961576E-3</c:v>
                </c:pt>
                <c:pt idx="4099">
                  <c:v>-3.067961576E-3</c:v>
                </c:pt>
                <c:pt idx="4100">
                  <c:v>-3.067961576E-3</c:v>
                </c:pt>
                <c:pt idx="4101">
                  <c:v>-3.067961576E-3</c:v>
                </c:pt>
                <c:pt idx="4102">
                  <c:v>-3.067961576E-3</c:v>
                </c:pt>
                <c:pt idx="4103">
                  <c:v>-3.067961576E-3</c:v>
                </c:pt>
                <c:pt idx="4104">
                  <c:v>-3.067961576E-3</c:v>
                </c:pt>
                <c:pt idx="4105">
                  <c:v>-3.067961576E-3</c:v>
                </c:pt>
                <c:pt idx="4106">
                  <c:v>-3.067961576E-3</c:v>
                </c:pt>
                <c:pt idx="4107">
                  <c:v>-3.067961576E-3</c:v>
                </c:pt>
                <c:pt idx="4108">
                  <c:v>-3.067961576E-3</c:v>
                </c:pt>
                <c:pt idx="4109">
                  <c:v>-3.067961576E-3</c:v>
                </c:pt>
                <c:pt idx="4110">
                  <c:v>-3.067961576E-3</c:v>
                </c:pt>
                <c:pt idx="4111">
                  <c:v>-3.067961576E-3</c:v>
                </c:pt>
                <c:pt idx="4112">
                  <c:v>-3.067961576E-3</c:v>
                </c:pt>
                <c:pt idx="4113">
                  <c:v>-3.067961576E-3</c:v>
                </c:pt>
                <c:pt idx="4114">
                  <c:v>-3.067961576E-3</c:v>
                </c:pt>
                <c:pt idx="4115">
                  <c:v>-3.067961576E-3</c:v>
                </c:pt>
                <c:pt idx="4116">
                  <c:v>-3.067961576E-3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C4-40D2-8300-152579659819}"/>
            </c:ext>
          </c:extLst>
        </c:ser>
        <c:ser>
          <c:idx val="2"/>
          <c:order val="2"/>
          <c:tx>
            <c:v>Simulation LQI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Sheet1!$L$2:$L$2002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Sheet1!$O$2:$O$2002</c:f>
              <c:numCache>
                <c:formatCode>General</c:formatCode>
                <c:ptCount val="2001"/>
                <c:pt idx="0">
                  <c:v>-0.45900000000000002</c:v>
                </c:pt>
                <c:pt idx="1">
                  <c:v>-0.43584758775716381</c:v>
                </c:pt>
                <c:pt idx="2">
                  <c:v>-0.40079969586377151</c:v>
                </c:pt>
                <c:pt idx="3">
                  <c:v>-0.36009145191188141</c:v>
                </c:pt>
                <c:pt idx="4">
                  <c:v>-0.31756485799225298</c:v>
                </c:pt>
                <c:pt idx="5">
                  <c:v>-0.27553634852502229</c:v>
                </c:pt>
                <c:pt idx="6">
                  <c:v>-0.23535351674043714</c:v>
                </c:pt>
                <c:pt idx="7">
                  <c:v>-0.19775211045939545</c:v>
                </c:pt>
                <c:pt idx="8">
                  <c:v>-0.16308470565635547</c:v>
                </c:pt>
                <c:pt idx="9">
                  <c:v>-0.13146695339214376</c:v>
                </c:pt>
                <c:pt idx="10">
                  <c:v>-0.10287089689177523</c:v>
                </c:pt>
                <c:pt idx="11">
                  <c:v>-7.7184315029385497E-2</c:v>
                </c:pt>
                <c:pt idx="12">
                  <c:v>-5.4248273529177854E-2</c:v>
                </c:pt>
                <c:pt idx="13">
                  <c:v>-3.3880710635302812E-2</c:v>
                </c:pt>
                <c:pt idx="14">
                  <c:v>-1.589108520703323E-2</c:v>
                </c:pt>
                <c:pt idx="15">
                  <c:v>-8.9316390639658516E-5</c:v>
                </c:pt>
                <c:pt idx="16">
                  <c:v>1.370891202754582E-2</c:v>
                </c:pt>
                <c:pt idx="17">
                  <c:v>2.5679152391725375E-2</c:v>
                </c:pt>
                <c:pt idx="18">
                  <c:v>3.5986646241320544E-2</c:v>
                </c:pt>
                <c:pt idx="19">
                  <c:v>4.4785683531091275E-2</c:v>
                </c:pt>
                <c:pt idx="20">
                  <c:v>5.2219518863197693E-2</c:v>
                </c:pt>
                <c:pt idx="21">
                  <c:v>5.8420622082286412E-2</c:v>
                </c:pt>
                <c:pt idx="22">
                  <c:v>6.3511121771778783E-2</c:v>
                </c:pt>
                <c:pt idx="23">
                  <c:v>6.7603352262127547E-2</c:v>
                </c:pt>
                <c:pt idx="24">
                  <c:v>7.0800448127817273E-2</c:v>
                </c:pt>
                <c:pt idx="25">
                  <c:v>7.3196951498785037E-2</c:v>
                </c:pt>
                <c:pt idx="26">
                  <c:v>7.4879411143099817E-2</c:v>
                </c:pt>
                <c:pt idx="27">
                  <c:v>7.5926960954260631E-2</c:v>
                </c:pt>
                <c:pt idx="28">
                  <c:v>7.6411870974001969E-2</c:v>
                </c:pt>
                <c:pt idx="29">
                  <c:v>7.6400067540994945E-2</c:v>
                </c:pt>
                <c:pt idx="30">
                  <c:v>7.5951621310333908E-2</c:v>
                </c:pt>
                <c:pt idx="31">
                  <c:v>7.5121203209043197E-2</c:v>
                </c:pt>
                <c:pt idx="32">
                  <c:v>7.3958509181364221E-2</c:v>
                </c:pt>
                <c:pt idx="33">
                  <c:v>7.2508655028333299E-2</c:v>
                </c:pt>
                <c:pt idx="34">
                  <c:v>7.081254288359376E-2</c:v>
                </c:pt>
                <c:pt idx="35">
                  <c:v>6.8907200971245475E-2</c:v>
                </c:pt>
                <c:pt idx="36">
                  <c:v>6.6826098312844265E-2</c:v>
                </c:pt>
                <c:pt idx="37">
                  <c:v>6.4599436021997483E-2</c:v>
                </c:pt>
                <c:pt idx="38">
                  <c:v>6.2254416767092376E-2</c:v>
                </c:pt>
                <c:pt idx="39">
                  <c:v>5.981549390867491E-2</c:v>
                </c:pt>
                <c:pt idx="40">
                  <c:v>5.7304601736130827E-2</c:v>
                </c:pt>
                <c:pt idx="41">
                  <c:v>5.4741368143750094E-2</c:v>
                </c:pt>
                <c:pt idx="42">
                  <c:v>5.2143311002130134E-2</c:v>
                </c:pt>
                <c:pt idx="43">
                  <c:v>4.9526019399069428E-2</c:v>
                </c:pt>
                <c:pt idx="44">
                  <c:v>4.6903320845691369E-2</c:v>
                </c:pt>
                <c:pt idx="45">
                  <c:v>4.4287435469078755E-2</c:v>
                </c:pt>
                <c:pt idx="46">
                  <c:v>4.168911814243291E-2</c:v>
                </c:pt>
                <c:pt idx="47">
                  <c:v>3.9117789437741232E-2</c:v>
                </c:pt>
                <c:pt idx="48">
                  <c:v>3.6581656224067297E-2</c:v>
                </c:pt>
                <c:pt idx="49">
                  <c:v>3.4087822676722321E-2</c:v>
                </c:pt>
                <c:pt idx="50">
                  <c:v>3.1642392408551559E-2</c:v>
                </c:pt>
                <c:pt idx="51">
                  <c:v>2.9250562384170932E-2</c:v>
                </c:pt>
                <c:pt idx="52">
                  <c:v>2.6916709231008501E-2</c:v>
                </c:pt>
                <c:pt idx="53">
                  <c:v>2.4644468517233859E-2</c:v>
                </c:pt>
                <c:pt idx="54">
                  <c:v>2.2436807525893689E-2</c:v>
                </c:pt>
                <c:pt idx="55">
                  <c:v>2.0296092016618965E-2</c:v>
                </c:pt>
                <c:pt idx="56">
                  <c:v>1.8224147430944002E-2</c:v>
                </c:pt>
                <c:pt idx="57">
                  <c:v>1.6222314964404905E-2</c:v>
                </c:pt>
                <c:pt idx="58">
                  <c:v>1.4291502898000633E-2</c:v>
                </c:pt>
                <c:pt idx="59">
                  <c:v>1.2432233553149635E-2</c:v>
                </c:pt>
                <c:pt idx="60">
                  <c:v>1.0644686207814145E-2</c:v>
                </c:pt>
                <c:pt idx="61">
                  <c:v>8.9287362868576865E-3</c:v>
                </c:pt>
                <c:pt idx="62">
                  <c:v>7.2839911168226211E-3</c:v>
                </c:pt>
                <c:pt idx="63">
                  <c:v>5.7098225140456531E-3</c:v>
                </c:pt>
                <c:pt idx="64">
                  <c:v>4.2053964552599202E-3</c:v>
                </c:pt>
                <c:pt idx="65">
                  <c:v>2.7697000614596854E-3</c:v>
                </c:pt>
                <c:pt idx="66">
                  <c:v>1.4015661087318004E-3</c:v>
                </c:pt>
                <c:pt idx="67">
                  <c:v>9.9695263897466718E-5</c:v>
                </c:pt>
                <c:pt idx="68">
                  <c:v>-1.1373237719251124E-3</c:v>
                </c:pt>
                <c:pt idx="69">
                  <c:v>-2.3109960424096965E-3</c:v>
                </c:pt>
                <c:pt idx="70">
                  <c:v>-3.4229038810409916E-3</c:v>
                </c:pt>
                <c:pt idx="71">
                  <c:v>-4.47469207713841E-3</c:v>
                </c:pt>
                <c:pt idx="72">
                  <c:v>-5.4680545289093321E-3</c:v>
                </c:pt>
                <c:pt idx="73">
                  <c:v>-6.404722259718971E-3</c:v>
                </c:pt>
                <c:pt idx="74">
                  <c:v>-7.2864526831935717E-3</c:v>
                </c:pt>
                <c:pt idx="75">
                  <c:v>-8.1150200115216748E-3</c:v>
                </c:pt>
                <c:pt idx="76">
                  <c:v>-8.8922067094321482E-3</c:v>
                </c:pt>
                <c:pt idx="77">
                  <c:v>-9.6197959038519902E-3</c:v>
                </c:pt>
                <c:pt idx="78">
                  <c:v>-1.029956466622297E-2</c:v>
                </c:pt>
                <c:pt idx="79">
                  <c:v>-1.0933278090922333E-2</c:v>
                </c:pt>
                <c:pt idx="80">
                  <c:v>-1.1522684099225191E-2</c:v>
                </c:pt>
                <c:pt idx="81">
                  <c:v>-1.206950890379796E-2</c:v>
                </c:pt>
                <c:pt idx="82">
                  <c:v>-1.2575453073854726E-2</c:v>
                </c:pt>
                <c:pt idx="83">
                  <c:v>-1.3042188145870444E-2</c:v>
                </c:pt>
                <c:pt idx="84">
                  <c:v>-1.3471353729153536E-2</c:v>
                </c:pt>
                <c:pt idx="85">
                  <c:v>-1.3864555059660879E-2</c:v>
                </c:pt>
                <c:pt idx="86">
                  <c:v>-1.4223360959213635E-2</c:v>
                </c:pt>
                <c:pt idx="87">
                  <c:v>-1.454930216076479E-2</c:v>
                </c:pt>
                <c:pt idx="88">
                  <c:v>-1.4843869963598821E-2</c:v>
                </c:pt>
                <c:pt idx="89">
                  <c:v>-1.5108515185329454E-2</c:v>
                </c:pt>
                <c:pt idx="90">
                  <c:v>-1.5344647380320596E-2</c:v>
                </c:pt>
                <c:pt idx="91">
                  <c:v>-1.5553634296704533E-2</c:v>
                </c:pt>
                <c:pt idx="92">
                  <c:v>-1.5736801546525556E-2</c:v>
                </c:pt>
                <c:pt idx="93">
                  <c:v>-1.589543246571043E-2</c:v>
                </c:pt>
                <c:pt idx="94">
                  <c:v>-1.6030768142572756E-2</c:v>
                </c:pt>
                <c:pt idx="95">
                  <c:v>-1.6144007595408436E-2</c:v>
                </c:pt>
                <c:pt idx="96">
                  <c:v>-1.6236308081445442E-2</c:v>
                </c:pt>
                <c:pt idx="97">
                  <c:v>-1.630878552098378E-2</c:v>
                </c:pt>
                <c:pt idx="98">
                  <c:v>-1.63625150220102E-2</c:v>
                </c:pt>
                <c:pt idx="99">
                  <c:v>-1.6398531491906551E-2</c:v>
                </c:pt>
                <c:pt idx="100">
                  <c:v>-1.6417830324098721E-2</c:v>
                </c:pt>
                <c:pt idx="101">
                  <c:v>-1.6421368148623026E-2</c:v>
                </c:pt>
                <c:pt idx="102">
                  <c:v>-1.6410063636625779E-2</c:v>
                </c:pt>
                <c:pt idx="103">
                  <c:v>-1.6384798349766649E-2</c:v>
                </c:pt>
                <c:pt idx="104">
                  <c:v>-1.6346417626373323E-2</c:v>
                </c:pt>
                <c:pt idx="105">
                  <c:v>-1.6295731497000029E-2</c:v>
                </c:pt>
                <c:pt idx="106">
                  <c:v>-1.6233515622780935E-2</c:v>
                </c:pt>
                <c:pt idx="107">
                  <c:v>-1.6160512250646398E-2</c:v>
                </c:pt>
                <c:pt idx="108">
                  <c:v>-1.6077431180090244E-2</c:v>
                </c:pt>
                <c:pt idx="109">
                  <c:v>-1.5984950736743924E-2</c:v>
                </c:pt>
                <c:pt idx="110">
                  <c:v>-1.5883718748532692E-2</c:v>
                </c:pt>
                <c:pt idx="111">
                  <c:v>-1.5774353520663534E-2</c:v>
                </c:pt>
                <c:pt idx="112">
                  <c:v>-1.5657444806127883E-2</c:v>
                </c:pt>
                <c:pt idx="113">
                  <c:v>-1.5533554768797491E-2</c:v>
                </c:pt>
                <c:pt idx="114">
                  <c:v>-1.540321893655211E-2</c:v>
                </c:pt>
                <c:pt idx="115">
                  <c:v>-1.5266947142205587E-2</c:v>
                </c:pt>
                <c:pt idx="116">
                  <c:v>-1.5125224450295212E-2</c:v>
                </c:pt>
                <c:pt idx="117">
                  <c:v>-1.4978512068070075E-2</c:v>
                </c:pt>
                <c:pt idx="118">
                  <c:v>-1.4827248239259797E-2</c:v>
                </c:pt>
                <c:pt idx="119">
                  <c:v>-1.4671849119427588E-2</c:v>
                </c:pt>
                <c:pt idx="120">
                  <c:v>-1.4512709631912804E-2</c:v>
                </c:pt>
                <c:pt idx="121">
                  <c:v>-1.435020430354985E-2</c:v>
                </c:pt>
                <c:pt idx="122">
                  <c:v>-1.4184688079514096E-2</c:v>
                </c:pt>
                <c:pt idx="123">
                  <c:v>-1.4016497116792667E-2</c:v>
                </c:pt>
                <c:pt idx="124">
                  <c:v>-1.3845949555910272E-2</c:v>
                </c:pt>
                <c:pt idx="125">
                  <c:v>-1.3673346270658535E-2</c:v>
                </c:pt>
                <c:pt idx="126">
                  <c:v>-1.349897159568306E-2</c:v>
                </c:pt>
                <c:pt idx="127">
                  <c:v>-1.3323094031876589E-2</c:v>
                </c:pt>
                <c:pt idx="128">
                  <c:v>-1.3145966929610177E-2</c:v>
                </c:pt>
                <c:pt idx="129">
                  <c:v>-1.2967829149908244E-2</c:v>
                </c:pt>
                <c:pt idx="130">
                  <c:v>-1.2788905703738397E-2</c:v>
                </c:pt>
                <c:pt idx="131">
                  <c:v>-1.2609408369644052E-2</c:v>
                </c:pt>
                <c:pt idx="132">
                  <c:v>-1.2429536289997583E-2</c:v>
                </c:pt>
                <c:pt idx="133">
                  <c:v>-1.224947654619484E-2</c:v>
                </c:pt>
                <c:pt idx="134">
                  <c:v>-1.2069404713148955E-2</c:v>
                </c:pt>
                <c:pt idx="135">
                  <c:v>-1.188948539347291E-2</c:v>
                </c:pt>
                <c:pt idx="136">
                  <c:v>-1.1709872731767003E-2</c:v>
                </c:pt>
                <c:pt idx="137">
                  <c:v>-1.1530710909449434E-2</c:v>
                </c:pt>
                <c:pt idx="138">
                  <c:v>-1.1352134620586381E-2</c:v>
                </c:pt>
                <c:pt idx="139">
                  <c:v>-1.1174269529192293E-2</c:v>
                </c:pt>
                <c:pt idx="140">
                  <c:v>-1.0997232708482355E-2</c:v>
                </c:pt>
                <c:pt idx="141">
                  <c:v>-1.0821133062567212E-2</c:v>
                </c:pt>
                <c:pt idx="142">
                  <c:v>-1.0646071731085649E-2</c:v>
                </c:pt>
                <c:pt idx="143">
                  <c:v>-1.0472142477274092E-2</c:v>
                </c:pt>
                <c:pt idx="144">
                  <c:v>-1.0299432059972939E-2</c:v>
                </c:pt>
                <c:pt idx="145">
                  <c:v>-1.0128020590068917E-2</c:v>
                </c:pt>
                <c:pt idx="146">
                  <c:v>-9.9579818718703063E-3</c:v>
                </c:pt>
                <c:pt idx="147">
                  <c:v>-9.7893837299079713E-3</c:v>
                </c:pt>
                <c:pt idx="148">
                  <c:v>-9.6222883216500344E-3</c:v>
                </c:pt>
                <c:pt idx="149">
                  <c:v>-9.4567524366117699E-3</c:v>
                </c:pt>
                <c:pt idx="150">
                  <c:v>-9.2928277823350856E-3</c:v>
                </c:pt>
                <c:pt idx="151">
                  <c:v>-9.1305612577039577E-3</c:v>
                </c:pt>
                <c:pt idx="152">
                  <c:v>-8.9699952140534188E-3</c:v>
                </c:pt>
                <c:pt idx="153">
                  <c:v>-8.8111677045203743E-3</c:v>
                </c:pt>
                <c:pt idx="154">
                  <c:v>-8.6541127220747249E-3</c:v>
                </c:pt>
                <c:pt idx="155">
                  <c:v>-8.4988604266590106E-3</c:v>
                </c:pt>
                <c:pt idx="156">
                  <c:v>-8.3454373618542729E-3</c:v>
                </c:pt>
                <c:pt idx="157">
                  <c:v>-8.1938666614790028E-3</c:v>
                </c:pt>
                <c:pt idx="158">
                  <c:v>-8.0441682465171097E-3</c:v>
                </c:pt>
                <c:pt idx="159">
                  <c:v>-7.8963590127596739E-3</c:v>
                </c:pt>
                <c:pt idx="160">
                  <c:v>-7.7504530095341452E-3</c:v>
                </c:pt>
                <c:pt idx="161">
                  <c:v>-7.6064616098833809E-3</c:v>
                </c:pt>
                <c:pt idx="162">
                  <c:v>-7.4643936725457801E-3</c:v>
                </c:pt>
                <c:pt idx="163">
                  <c:v>-7.3242556960766148E-3</c:v>
                </c:pt>
                <c:pt idx="164">
                  <c:v>-7.1860519654396229E-3</c:v>
                </c:pt>
                <c:pt idx="165">
                  <c:v>-7.0497846913870022E-3</c:v>
                </c:pt>
                <c:pt idx="166">
                  <c:v>-6.9154541429351391E-3</c:v>
                </c:pt>
                <c:pt idx="167">
                  <c:v>-6.7830587732327918E-3</c:v>
                </c:pt>
                <c:pt idx="168">
                  <c:v>-6.6525953391079907E-3</c:v>
                </c:pt>
                <c:pt idx="169">
                  <c:v>-6.5240590145696541E-3</c:v>
                </c:pt>
                <c:pt idx="170">
                  <c:v>-6.3974434985298902E-3</c:v>
                </c:pt>
                <c:pt idx="171">
                  <c:v>-6.2727411170030983E-3</c:v>
                </c:pt>
                <c:pt idx="172">
                  <c:v>-6.1499429200284131E-3</c:v>
                </c:pt>
                <c:pt idx="173">
                  <c:v>-6.0290387735526477E-3</c:v>
                </c:pt>
                <c:pt idx="174">
                  <c:v>-5.9100174465017757E-3</c:v>
                </c:pt>
                <c:pt idx="175">
                  <c:v>-5.7928666932601132E-3</c:v>
                </c:pt>
                <c:pt idx="176">
                  <c:v>-5.6775733317677348E-3</c:v>
                </c:pt>
                <c:pt idx="177">
                  <c:v>-5.5641233174382656E-3</c:v>
                </c:pt>
                <c:pt idx="178">
                  <c:v>-5.4525018130910661E-3</c:v>
                </c:pt>
                <c:pt idx="179">
                  <c:v>-5.3426932550839539E-3</c:v>
                </c:pt>
                <c:pt idx="180">
                  <c:v>-5.2346814158249488E-3</c:v>
                </c:pt>
                <c:pt idx="181">
                  <c:v>-5.1284494628341722E-3</c:v>
                </c:pt>
                <c:pt idx="182">
                  <c:v>-5.0239800145198601E-3</c:v>
                </c:pt>
                <c:pt idx="183">
                  <c:v>-4.9212551928255709E-3</c:v>
                </c:pt>
                <c:pt idx="184">
                  <c:v>-4.820256672898985E-3</c:v>
                </c:pt>
                <c:pt idx="185">
                  <c:v>-4.7209657299262875E-3</c:v>
                </c:pt>
                <c:pt idx="186">
                  <c:v>-4.6233632832698894E-3</c:v>
                </c:pt>
                <c:pt idx="187">
                  <c:v>-4.5274299380413064E-3</c:v>
                </c:pt>
                <c:pt idx="188">
                  <c:v>-4.4331460242352178E-3</c:v>
                </c:pt>
                <c:pt idx="189">
                  <c:v>-4.3404916335452164E-3</c:v>
                </c:pt>
                <c:pt idx="190">
                  <c:v>-4.2494466539764074E-3</c:v>
                </c:pt>
                <c:pt idx="191">
                  <c:v>-4.1599908023648912E-3</c:v>
                </c:pt>
                <c:pt idx="192">
                  <c:v>-4.0721036549092393E-3</c:v>
                </c:pt>
                <c:pt idx="193">
                  <c:v>-3.9857646758143222E-3</c:v>
                </c:pt>
                <c:pt idx="194">
                  <c:v>-3.9009532441433067E-3</c:v>
                </c:pt>
                <c:pt idx="195">
                  <c:v>-3.8176486789692709E-3</c:v>
                </c:pt>
                <c:pt idx="196">
                  <c:v>-3.7358302629136859E-3</c:v>
                </c:pt>
                <c:pt idx="197">
                  <c:v>-3.6554772641549989E-3</c:v>
                </c:pt>
                <c:pt idx="198">
                  <c:v>-3.57656895698669E-3</c:v>
                </c:pt>
                <c:pt idx="199">
                  <c:v>-3.4990846410004788E-3</c:v>
                </c:pt>
                <c:pt idx="200">
                  <c:v>-3.4230036589668208E-3</c:v>
                </c:pt>
                <c:pt idx="201">
                  <c:v>-3.3483054134814273E-3</c:v>
                </c:pt>
                <c:pt idx="202">
                  <c:v>-3.2749693824433079E-3</c:v>
                </c:pt>
                <c:pt idx="203">
                  <c:v>-3.2029751334267105E-3</c:v>
                </c:pt>
                <c:pt idx="204">
                  <c:v>-3.1323023370063673E-3</c:v>
                </c:pt>
                <c:pt idx="205">
                  <c:v>-3.0629307790925988E-3</c:v>
                </c:pt>
                <c:pt idx="206">
                  <c:v>-2.9948403723301107E-3</c:v>
                </c:pt>
                <c:pt idx="207">
                  <c:v>-2.9280111666117087E-3</c:v>
                </c:pt>
                <c:pt idx="208">
                  <c:v>-2.8624233587556708E-3</c:v>
                </c:pt>
                <c:pt idx="209">
                  <c:v>-2.7980573013931327E-3</c:v>
                </c:pt>
                <c:pt idx="210">
                  <c:v>-2.7348935111095765E-3</c:v>
                </c:pt>
                <c:pt idx="211">
                  <c:v>-2.6729126758823301E-3</c:v>
                </c:pt>
                <c:pt idx="212">
                  <c:v>-2.6120956618539263E-3</c:v>
                </c:pt>
                <c:pt idx="213">
                  <c:v>-2.5524235194791783E-3</c:v>
                </c:pt>
                <c:pt idx="214">
                  <c:v>-2.4938774890819458E-3</c:v>
                </c:pt>
                <c:pt idx="215">
                  <c:v>-2.4364390058557658E-3</c:v>
                </c:pt>
                <c:pt idx="216">
                  <c:v>-2.3800897043407951E-3</c:v>
                </c:pt>
                <c:pt idx="217">
                  <c:v>-2.3248114224078769E-3</c:v>
                </c:pt>
                <c:pt idx="218">
                  <c:v>-2.2705862047789826E-3</c:v>
                </c:pt>
                <c:pt idx="219">
                  <c:v>-2.2173963061117791E-3</c:v>
                </c:pt>
                <c:pt idx="220">
                  <c:v>-2.1652241936746613E-3</c:v>
                </c:pt>
                <c:pt idx="221">
                  <c:v>-2.1140525496372298E-3</c:v>
                </c:pt>
                <c:pt idx="222">
                  <c:v>-2.0638642729999051E-3</c:v>
                </c:pt>
                <c:pt idx="223">
                  <c:v>-2.01464248118514E-3</c:v>
                </c:pt>
                <c:pt idx="224">
                  <c:v>-1.9663705113115199E-3</c:v>
                </c:pt>
                <c:pt idx="225">
                  <c:v>-1.9190319211709295E-3</c:v>
                </c:pt>
                <c:pt idx="226">
                  <c:v>-1.872610489927903E-3</c:v>
                </c:pt>
                <c:pt idx="227">
                  <c:v>-1.8270902185592598E-3</c:v>
                </c:pt>
                <c:pt idx="228">
                  <c:v>-1.7824553300511737E-3</c:v>
                </c:pt>
                <c:pt idx="229">
                  <c:v>-1.7386902693699046E-3</c:v>
                </c:pt>
                <c:pt idx="230">
                  <c:v>-1.6957797032215532E-3</c:v>
                </c:pt>
                <c:pt idx="231">
                  <c:v>-1.653708519615372E-3</c:v>
                </c:pt>
                <c:pt idx="232">
                  <c:v>-1.6124618272443803E-3</c:v>
                </c:pt>
                <c:pt idx="233">
                  <c:v>-1.5720249546962791E-3</c:v>
                </c:pt>
                <c:pt idx="234">
                  <c:v>-1.5323834495069558E-3</c:v>
                </c:pt>
                <c:pt idx="235">
                  <c:v>-1.4935230770681907E-3</c:v>
                </c:pt>
                <c:pt idx="236">
                  <c:v>-1.4554298194005329E-3</c:v>
                </c:pt>
                <c:pt idx="237">
                  <c:v>-1.4180898738017078E-3</c:v>
                </c:pt>
                <c:pt idx="238">
                  <c:v>-1.3814896513803358E-3</c:v>
                </c:pt>
                <c:pt idx="239">
                  <c:v>-1.345615775484193E-3</c:v>
                </c:pt>
                <c:pt idx="240">
                  <c:v>-1.3104550800317207E-3</c:v>
                </c:pt>
                <c:pt idx="241">
                  <c:v>-1.2759946077549973E-3</c:v>
                </c:pt>
                <c:pt idx="242">
                  <c:v>-1.2422216083619124E-3</c:v>
                </c:pt>
                <c:pt idx="243">
                  <c:v>-1.2091235366248378E-3</c:v>
                </c:pt>
                <c:pt idx="244">
                  <c:v>-1.1766880504026655E-3</c:v>
                </c:pt>
                <c:pt idx="245">
                  <c:v>-1.1449030086026837E-3</c:v>
                </c:pt>
                <c:pt idx="246">
                  <c:v>-1.1137564690883741E-3</c:v>
                </c:pt>
                <c:pt idx="247">
                  <c:v>-1.0832366865388585E-3</c:v>
                </c:pt>
                <c:pt idx="248">
                  <c:v>-1.0533321102653788E-3</c:v>
                </c:pt>
                <c:pt idx="249">
                  <c:v>-1.024031381989863E-3</c:v>
                </c:pt>
                <c:pt idx="250">
                  <c:v>-9.9532333359033374E-4</c:v>
                </c:pt>
                <c:pt idx="251">
                  <c:v>-9.671969848176116E-4</c:v>
                </c:pt>
                <c:pt idx="252">
                  <c:v>-9.3964154098749857E-4</c:v>
                </c:pt>
                <c:pt idx="253">
                  <c:v>-9.1264639065235999E-4</c:v>
                </c:pt>
                <c:pt idx="254">
                  <c:v>-8.8620110325577728E-4</c:v>
                </c:pt>
                <c:pt idx="255">
                  <c:v>-8.60295426773709E-4</c:v>
                </c:pt>
                <c:pt idx="256">
                  <c:v>-8.3491928534537531E-4</c:v>
                </c:pt>
                <c:pt idx="257">
                  <c:v>-8.1006277689687155E-4</c:v>
                </c:pt>
                <c:pt idx="258">
                  <c:v>-7.8571617076031658E-4</c:v>
                </c:pt>
                <c:pt idx="259">
                  <c:v>-7.6186990529115463E-4</c:v>
                </c:pt>
                <c:pt idx="260">
                  <c:v>-7.3851458548605136E-4</c:v>
                </c:pt>
                <c:pt idx="261">
                  <c:v>-7.1564098060365668E-4</c:v>
                </c:pt>
                <c:pt idx="262">
                  <c:v>-6.9324002179034754E-4</c:v>
                </c:pt>
                <c:pt idx="263">
                  <c:v>-6.713027997129156E-4</c:v>
                </c:pt>
                <c:pt idx="264">
                  <c:v>-6.4982056220001989E-4</c:v>
                </c:pt>
                <c:pt idx="265">
                  <c:v>-6.287847118940942E-4</c:v>
                </c:pt>
                <c:pt idx="266">
                  <c:v>-6.0818680391527043E-4</c:v>
                </c:pt>
                <c:pt idx="267">
                  <c:v>-5.8801854353876006E-4</c:v>
                </c:pt>
                <c:pt idx="268">
                  <c:v>-5.6827178388702394E-4</c:v>
                </c:pt>
                <c:pt idx="269">
                  <c:v>-5.4893852363795538E-4</c:v>
                </c:pt>
                <c:pt idx="270">
                  <c:v>-5.3001090475019851E-4</c:v>
                </c:pt>
                <c:pt idx="271">
                  <c:v>-5.114812102066347E-4</c:v>
                </c:pt>
                <c:pt idx="272">
                  <c:v>-4.9334186177697422E-4</c:v>
                </c:pt>
                <c:pt idx="273">
                  <c:v>-4.7558541780031393E-4</c:v>
                </c:pt>
                <c:pt idx="274">
                  <c:v>-4.5820457098843734E-4</c:v>
                </c:pt>
                <c:pt idx="275">
                  <c:v>-4.4119214625056252E-4</c:v>
                </c:pt>
                <c:pt idx="276">
                  <c:v>-4.2454109854017327E-4</c:v>
                </c:pt>
                <c:pt idx="277">
                  <c:v>-4.0824451072450158E-4</c:v>
                </c:pt>
                <c:pt idx="278">
                  <c:v>-3.9229559147717049E-4</c:v>
                </c:pt>
                <c:pt idx="279">
                  <c:v>-3.7668767319444654E-4</c:v>
                </c:pt>
                <c:pt idx="280">
                  <c:v>-3.6141420993549841E-4</c:v>
                </c:pt>
                <c:pt idx="281">
                  <c:v>-3.4646877538700591E-4</c:v>
                </c:pt>
                <c:pt idx="282">
                  <c:v>-3.3184506085241717E-4</c:v>
                </c:pt>
                <c:pt idx="283">
                  <c:v>-3.1753687326610585E-4</c:v>
                </c:pt>
                <c:pt idx="284">
                  <c:v>-3.0353813323263934E-4</c:v>
                </c:pt>
                <c:pt idx="285">
                  <c:v>-2.8984287309132917E-4</c:v>
                </c:pt>
                <c:pt idx="286">
                  <c:v>-2.764452350061982E-4</c:v>
                </c:pt>
                <c:pt idx="287">
                  <c:v>-2.633394690814651E-4</c:v>
                </c:pt>
                <c:pt idx="288">
                  <c:v>-2.5051993150261489E-4</c:v>
                </c:pt>
                <c:pt idx="289">
                  <c:v>-2.3798108270309357E-4</c:v>
                </c:pt>
                <c:pt idx="290">
                  <c:v>-2.2571748555663828E-4</c:v>
                </c:pt>
                <c:pt idx="291">
                  <c:v>-2.1372380359522685E-4</c:v>
                </c:pt>
                <c:pt idx="292">
                  <c:v>-2.0199479925260902E-4</c:v>
                </c:pt>
                <c:pt idx="293">
                  <c:v>-1.9052533213335688E-4</c:v>
                </c:pt>
                <c:pt idx="294">
                  <c:v>-1.7931035730735188E-4</c:v>
                </c:pt>
                <c:pt idx="295">
                  <c:v>-1.6834492362960808E-4</c:v>
                </c:pt>
                <c:pt idx="296">
                  <c:v>-1.5762417208531085E-4</c:v>
                </c:pt>
                <c:pt idx="297">
                  <c:v>-1.4714333415993629E-4</c:v>
                </c:pt>
                <c:pt idx="298">
                  <c:v>-1.368977302342999E-4</c:v>
                </c:pt>
                <c:pt idx="299">
                  <c:v>-1.2688276800436956E-4</c:v>
                </c:pt>
                <c:pt idx="300">
                  <c:v>-1.1709394092566526E-4</c:v>
                </c:pt>
                <c:pt idx="301">
                  <c:v>-1.0752682668205589E-4</c:v>
                </c:pt>
                <c:pt idx="302">
                  <c:v>-9.817708567875255E-5</c:v>
                </c:pt>
                <c:pt idx="303">
                  <c:v>-8.9040459559288303E-5</c:v>
                </c:pt>
                <c:pt idx="304">
                  <c:v>-8.0112769746266152E-5</c:v>
                </c:pt>
                <c:pt idx="305">
                  <c:v>-7.1389916005646663E-5</c:v>
                </c:pt>
                <c:pt idx="306">
                  <c:v>-6.2867875034341487E-5</c:v>
                </c:pt>
                <c:pt idx="307">
                  <c:v>-5.4542699070872208E-5</c:v>
                </c:pt>
                <c:pt idx="308">
                  <c:v>-4.6410514528847166E-5</c:v>
                </c:pt>
                <c:pt idx="309">
                  <c:v>-3.8467520653003847E-5</c:v>
                </c:pt>
                <c:pt idx="310">
                  <c:v>-3.0709988197560782E-5</c:v>
                </c:pt>
                <c:pt idx="311">
                  <c:v>-2.3134258126617858E-5</c:v>
                </c:pt>
                <c:pt idx="312">
                  <c:v>-1.5736740336341182E-5</c:v>
                </c:pt>
                <c:pt idx="313">
                  <c:v>-8.5139123986649685E-6</c:v>
                </c:pt>
                <c:pt idx="314">
                  <c:v>-1.4623183262407557E-6</c:v>
                </c:pt>
                <c:pt idx="315">
                  <c:v>5.4214326416376841E-6</c:v>
                </c:pt>
                <c:pt idx="316">
                  <c:v>1.2140667232406889E-5</c:v>
                </c:pt>
                <c:pt idx="317">
                  <c:v>1.8698649313178755E-5</c:v>
                </c:pt>
                <c:pt idx="318">
                  <c:v>2.5098581043533826E-5</c:v>
                </c:pt>
                <c:pt idx="319">
                  <c:v>3.1343604008438651E-5</c:v>
                </c:pt>
                <c:pt idx="320">
                  <c:v>3.7436800331563384E-5</c:v>
                </c:pt>
                <c:pt idx="321">
                  <c:v>4.3381193769276629E-5</c:v>
                </c:pt>
                <c:pt idx="322">
                  <c:v>4.9179750785593334E-5</c:v>
                </c:pt>
                <c:pt idx="323">
                  <c:v>5.483538160835139E-5</c:v>
                </c:pt>
                <c:pt idx="324">
                  <c:v>6.0350941266891581E-5</c:v>
                </c:pt>
                <c:pt idx="325">
                  <c:v>6.5729230611514172E-5</c:v>
                </c:pt>
                <c:pt idx="326">
                  <c:v>7.097299731498591E-5</c:v>
                </c:pt>
                <c:pt idx="327">
                  <c:v>7.6084936856367155E-5</c:v>
                </c:pt>
                <c:pt idx="328">
                  <c:v>8.1067693487429837E-5</c:v>
                </c:pt>
                <c:pt idx="329">
                  <c:v>8.5923861181933122E-5</c:v>
                </c:pt>
                <c:pt idx="330">
                  <c:v>9.0655984568023727E-5</c:v>
                </c:pt>
                <c:pt idx="331">
                  <c:v>9.5266559844024471E-5</c:v>
                </c:pt>
                <c:pt idx="332">
                  <c:v>9.9758035677872728E-5</c:v>
                </c:pt>
                <c:pt idx="333">
                  <c:v>1.0413281409046877E-4</c:v>
                </c:pt>
                <c:pt idx="334">
                  <c:v>1.0839325132319125E-4</c:v>
                </c:pt>
                <c:pt idx="335">
                  <c:v>1.1254165868983474E-4</c:v>
                </c:pt>
                <c:pt idx="336">
                  <c:v>1.1658030341322159E-4</c:v>
                </c:pt>
                <c:pt idx="337">
                  <c:v>1.2051140944673788E-4</c:v>
                </c:pt>
                <c:pt idx="338">
                  <c:v>1.2433715828104119E-4</c:v>
                </c:pt>
                <c:pt idx="339">
                  <c:v>1.2805968973618402E-4</c:v>
                </c:pt>
                <c:pt idx="340">
                  <c:v>1.3168110273939512E-4</c:v>
                </c:pt>
                <c:pt idx="341">
                  <c:v>1.3520345608875682E-4</c:v>
                </c:pt>
                <c:pt idx="342">
                  <c:v>1.3862876920301572E-4</c:v>
                </c:pt>
                <c:pt idx="343">
                  <c:v>1.419590228577587E-4</c:v>
                </c:pt>
                <c:pt idx="344">
                  <c:v>1.4519615990818513E-4</c:v>
                </c:pt>
                <c:pt idx="345">
                  <c:v>1.4834208599870296E-4</c:v>
                </c:pt>
                <c:pt idx="346">
                  <c:v>1.513986702595722E-4</c:v>
                </c:pt>
                <c:pt idx="347">
                  <c:v>1.5436774599081831E-4</c:v>
                </c:pt>
                <c:pt idx="348">
                  <c:v>1.5725111133363298E-4</c:v>
                </c:pt>
                <c:pt idx="349">
                  <c:v>1.600505299294787E-4</c:v>
                </c:pt>
                <c:pt idx="350">
                  <c:v>1.6276773156710873E-4</c:v>
                </c:pt>
                <c:pt idx="351">
                  <c:v>1.6540441281771303E-4</c:v>
                </c:pt>
                <c:pt idx="352">
                  <c:v>1.6796223765839577E-4</c:v>
                </c:pt>
                <c:pt idx="353">
                  <c:v>1.7044283808418843E-4</c:v>
                </c:pt>
                <c:pt idx="354">
                  <c:v>1.7284781470879891E-4</c:v>
                </c:pt>
                <c:pt idx="355">
                  <c:v>1.7517873735429444E-4</c:v>
                </c:pt>
                <c:pt idx="356">
                  <c:v>1.7743714562991301E-4</c:v>
                </c:pt>
                <c:pt idx="357">
                  <c:v>1.796245495001947E-4</c:v>
                </c:pt>
                <c:pt idx="358">
                  <c:v>1.8174242984262206E-4</c:v>
                </c:pt>
                <c:pt idx="359">
                  <c:v>1.8379223899495545E-4</c:v>
                </c:pt>
                <c:pt idx="360">
                  <c:v>1.85775401292446E-4</c:v>
                </c:pt>
                <c:pt idx="361">
                  <c:v>1.876933135951073E-4</c:v>
                </c:pt>
                <c:pt idx="362">
                  <c:v>1.8954734580522168E-4</c:v>
                </c:pt>
                <c:pt idx="363">
                  <c:v>1.9133884137525735E-4</c:v>
                </c:pt>
                <c:pt idx="364">
                  <c:v>1.9306911780636661E-4</c:v>
                </c:pt>
                <c:pt idx="365">
                  <c:v>1.9473946713763509E-4</c:v>
                </c:pt>
                <c:pt idx="366">
                  <c:v>1.9635115642624773E-4</c:v>
                </c:pt>
                <c:pt idx="367">
                  <c:v>1.979054282187356E-4</c:v>
                </c:pt>
                <c:pt idx="368">
                  <c:v>1.994035010134638E-4</c:v>
                </c:pt>
                <c:pt idx="369">
                  <c:v>2.0084656971451886E-4</c:v>
                </c:pt>
                <c:pt idx="370">
                  <c:v>2.0223580607715158E-4</c:v>
                </c:pt>
                <c:pt idx="371">
                  <c:v>2.035723591449277E-4</c:v>
                </c:pt>
                <c:pt idx="372">
                  <c:v>2.0485735567873746E-4</c:v>
                </c:pt>
                <c:pt idx="373">
                  <c:v>2.0609190057781142E-4</c:v>
                </c:pt>
                <c:pt idx="374">
                  <c:v>2.0727707729288822E-4</c:v>
                </c:pt>
                <c:pt idx="375">
                  <c:v>2.0841394823167741E-4</c:v>
                </c:pt>
                <c:pt idx="376">
                  <c:v>2.095035551567576E-4</c:v>
                </c:pt>
                <c:pt idx="377">
                  <c:v>2.105469195760477E-4</c:v>
                </c:pt>
                <c:pt idx="378">
                  <c:v>2.1154504312598788E-4</c:v>
                </c:pt>
                <c:pt idx="379">
                  <c:v>2.1249890794756301E-4</c:v>
                </c:pt>
                <c:pt idx="380">
                  <c:v>2.1340947705529996E-4</c:v>
                </c:pt>
                <c:pt idx="381">
                  <c:v>2.1427769469936698E-4</c:v>
                </c:pt>
                <c:pt idx="382">
                  <c:v>2.1510448672090303E-4</c:v>
                </c:pt>
                <c:pt idx="383">
                  <c:v>2.1589076090069992E-4</c:v>
                </c:pt>
                <c:pt idx="384">
                  <c:v>2.1663740730136055E-4</c:v>
                </c:pt>
                <c:pt idx="385">
                  <c:v>2.1734529860305298E-4</c:v>
                </c:pt>
                <c:pt idx="386">
                  <c:v>2.1801529043297818E-4</c:v>
                </c:pt>
                <c:pt idx="387">
                  <c:v>2.1864822168866742E-4</c:v>
                </c:pt>
                <c:pt idx="388">
                  <c:v>2.1924491485522313E-4</c:v>
                </c:pt>
                <c:pt idx="389">
                  <c:v>2.1980617631661494E-4</c:v>
                </c:pt>
                <c:pt idx="390">
                  <c:v>2.2033279666114098E-4</c:v>
                </c:pt>
                <c:pt idx="391">
                  <c:v>2.208255509811621E-4</c:v>
                </c:pt>
                <c:pt idx="392">
                  <c:v>2.2128519916721472E-4</c:v>
                </c:pt>
                <c:pt idx="393">
                  <c:v>2.2171248619660695E-4</c:v>
                </c:pt>
                <c:pt idx="394">
                  <c:v>2.2210814241659956E-4</c:v>
                </c:pt>
                <c:pt idx="395">
                  <c:v>2.2247288382227275E-4</c:v>
                </c:pt>
                <c:pt idx="396">
                  <c:v>2.2280741232917682E-4</c:v>
                </c:pt>
                <c:pt idx="397">
                  <c:v>2.2311241604086333E-4</c:v>
                </c:pt>
                <c:pt idx="398">
                  <c:v>2.2338856951139275E-4</c:v>
                </c:pt>
                <c:pt idx="399">
                  <c:v>2.2363653400291067E-4</c:v>
                </c:pt>
                <c:pt idx="400">
                  <c:v>2.2385695773838505E-4</c:v>
                </c:pt>
                <c:pt idx="401">
                  <c:v>2.2405047614959436E-4</c:v>
                </c:pt>
                <c:pt idx="402">
                  <c:v>2.2421771212045445E-4</c:v>
                </c:pt>
                <c:pt idx="403">
                  <c:v>2.2435927622577152E-4</c:v>
                </c:pt>
                <c:pt idx="404">
                  <c:v>2.2447576696550591E-4</c:v>
                </c:pt>
                <c:pt idx="405">
                  <c:v>2.2456777099463069E-4</c:v>
                </c:pt>
                <c:pt idx="406">
                  <c:v>2.2463586334866667E-4</c:v>
                </c:pt>
                <c:pt idx="407">
                  <c:v>2.2468060766497471E-4</c:v>
                </c:pt>
                <c:pt idx="408">
                  <c:v>2.2470255639988457E-4</c:v>
                </c:pt>
                <c:pt idx="409">
                  <c:v>2.2470225104173722E-4</c:v>
                </c:pt>
                <c:pt idx="410">
                  <c:v>2.246802223199182E-4</c:v>
                </c:pt>
                <c:pt idx="411">
                  <c:v>2.2463699040995545E-4</c:v>
                </c:pt>
                <c:pt idx="412">
                  <c:v>2.2457306513475576E-4</c:v>
                </c:pt>
                <c:pt idx="413">
                  <c:v>2.2448894616205225E-4</c:v>
                </c:pt>
                <c:pt idx="414">
                  <c:v>2.2438512319813302E-4</c:v>
                </c:pt>
                <c:pt idx="415">
                  <c:v>2.2426207617792085E-4</c:v>
                </c:pt>
                <c:pt idx="416">
                  <c:v>2.2412027545147195E-4</c:v>
                </c:pt>
                <c:pt idx="417">
                  <c:v>2.2396018196696113E-4</c:v>
                </c:pt>
                <c:pt idx="418">
                  <c:v>2.2378224745021847E-4</c:v>
                </c:pt>
                <c:pt idx="419">
                  <c:v>2.2358691458088274E-4</c:v>
                </c:pt>
                <c:pt idx="420">
                  <c:v>2.2337461716523399E-4</c:v>
                </c:pt>
                <c:pt idx="421">
                  <c:v>2.2314578030576846E-4</c:v>
                </c:pt>
                <c:pt idx="422">
                  <c:v>2.2290082056757599E-4</c:v>
                </c:pt>
                <c:pt idx="423">
                  <c:v>2.226401461415802E-4</c:v>
                </c:pt>
                <c:pt idx="424">
                  <c:v>2.2236415700470008E-4</c:v>
                </c:pt>
                <c:pt idx="425">
                  <c:v>2.2207324507699078E-4</c:v>
                </c:pt>
                <c:pt idx="426">
                  <c:v>2.2176779437582013E-4</c:v>
                </c:pt>
                <c:pt idx="427">
                  <c:v>2.2144818116713629E-4</c:v>
                </c:pt>
                <c:pt idx="428">
                  <c:v>2.2111477411388138E-4</c:v>
                </c:pt>
                <c:pt idx="429">
                  <c:v>2.2076793442160413E-4</c:v>
                </c:pt>
                <c:pt idx="430">
                  <c:v>2.2040801598132467E-4</c:v>
                </c:pt>
                <c:pt idx="431">
                  <c:v>2.2003536550970246E-4</c:v>
                </c:pt>
                <c:pt idx="432">
                  <c:v>2.1965032268655825E-4</c:v>
                </c:pt>
                <c:pt idx="433">
                  <c:v>2.1925322028979951E-4</c:v>
                </c:pt>
                <c:pt idx="434">
                  <c:v>2.1884438432779842E-4</c:v>
                </c:pt>
                <c:pt idx="435">
                  <c:v>2.184241341692696E-4</c:v>
                </c:pt>
                <c:pt idx="436">
                  <c:v>2.1799278267069518E-4</c:v>
                </c:pt>
                <c:pt idx="437">
                  <c:v>2.1755063630134273E-4</c:v>
                </c:pt>
                <c:pt idx="438">
                  <c:v>2.1709799526592154E-4</c:v>
                </c:pt>
                <c:pt idx="439">
                  <c:v>2.166351536249215E-4</c:v>
                </c:pt>
                <c:pt idx="440">
                  <c:v>2.1616239941267806E-4</c:v>
                </c:pt>
                <c:pt idx="441">
                  <c:v>2.1568001475320603E-4</c:v>
                </c:pt>
                <c:pt idx="442">
                  <c:v>2.1518827597384423E-4</c:v>
                </c:pt>
                <c:pt idx="443">
                  <c:v>2.1468745371675191E-4</c:v>
                </c:pt>
                <c:pt idx="444">
                  <c:v>2.1417781304829727E-4</c:v>
                </c:pt>
                <c:pt idx="445">
                  <c:v>2.1365961356637804E-4</c:v>
                </c:pt>
                <c:pt idx="446">
                  <c:v>2.1313310950571264E-4</c:v>
                </c:pt>
                <c:pt idx="447">
                  <c:v>2.1259854984114003E-4</c:v>
                </c:pt>
                <c:pt idx="448">
                  <c:v>2.1205617838896627E-4</c:v>
                </c:pt>
                <c:pt idx="449">
                  <c:v>2.1150623390639353E-4</c:v>
                </c:pt>
                <c:pt idx="450">
                  <c:v>2.1094895018906849E-4</c:v>
                </c:pt>
                <c:pt idx="451">
                  <c:v>2.1038455616678489E-4</c:v>
                </c:pt>
                <c:pt idx="452">
                  <c:v>2.0981327599737544E-4</c:v>
                </c:pt>
                <c:pt idx="453">
                  <c:v>2.0923532915882669E-4</c:v>
                </c:pt>
                <c:pt idx="454">
                  <c:v>2.0865093053965046E-4</c:v>
                </c:pt>
                <c:pt idx="455">
                  <c:v>2.0806029052754477E-4</c:v>
                </c:pt>
                <c:pt idx="456">
                  <c:v>2.0746361509637614E-4</c:v>
                </c:pt>
                <c:pt idx="457">
                  <c:v>2.0686110589151528E-4</c:v>
                </c:pt>
                <c:pt idx="458">
                  <c:v>2.0625296031355646E-4</c:v>
                </c:pt>
                <c:pt idx="459">
                  <c:v>2.056393716004518E-4</c:v>
                </c:pt>
                <c:pt idx="460">
                  <c:v>2.0502052890808959E-4</c:v>
                </c:pt>
                <c:pt idx="461">
                  <c:v>2.0439661738934646E-4</c:v>
                </c:pt>
                <c:pt idx="462">
                  <c:v>2.0376781827164157E-4</c:v>
                </c:pt>
                <c:pt idx="463">
                  <c:v>2.0313430893302169E-4</c:v>
                </c:pt>
                <c:pt idx="464">
                  <c:v>2.0249626297680435E-4</c:v>
                </c:pt>
                <c:pt idx="465">
                  <c:v>2.0185385030480597E-4</c:v>
                </c:pt>
                <c:pt idx="466">
                  <c:v>2.0120723718918248E-4</c:v>
                </c:pt>
                <c:pt idx="467">
                  <c:v>2.0055658634290761E-4</c:v>
                </c:pt>
                <c:pt idx="468">
                  <c:v>1.9990205698891523E-4</c:v>
                </c:pt>
                <c:pt idx="469">
                  <c:v>1.9924380492793032E-4</c:v>
                </c:pt>
                <c:pt idx="470">
                  <c:v>1.9858198260501363E-4</c:v>
                </c:pt>
                <c:pt idx="471">
                  <c:v>1.9791673917484413E-4</c:v>
                </c:pt>
                <c:pt idx="472">
                  <c:v>1.9724822056576299E-4</c:v>
                </c:pt>
                <c:pt idx="473">
                  <c:v>1.9657656954260254E-4</c:v>
                </c:pt>
                <c:pt idx="474">
                  <c:v>1.9590192576832304E-4</c:v>
                </c:pt>
                <c:pt idx="475">
                  <c:v>1.952244258644795E-4</c:v>
                </c:pt>
                <c:pt idx="476">
                  <c:v>1.9454420347054101E-4</c:v>
                </c:pt>
                <c:pt idx="477">
                  <c:v>1.9386138930208382E-4</c:v>
                </c:pt>
                <c:pt idx="478">
                  <c:v>1.9317611120787958E-4</c:v>
                </c:pt>
                <c:pt idx="479">
                  <c:v>1.9248849422589962E-4</c:v>
                </c:pt>
                <c:pt idx="480">
                  <c:v>1.9179866063825528E-4</c:v>
                </c:pt>
                <c:pt idx="481">
                  <c:v>1.9110673002509503E-4</c:v>
                </c:pt>
                <c:pt idx="482">
                  <c:v>1.9041281931747743E-4</c:v>
                </c:pt>
                <c:pt idx="483">
                  <c:v>1.8971704284923943E-4</c:v>
                </c:pt>
                <c:pt idx="484">
                  <c:v>1.8901951240787903E-4</c:v>
                </c:pt>
                <c:pt idx="485">
                  <c:v>1.8832033728447095E-4</c:v>
                </c:pt>
                <c:pt idx="486">
                  <c:v>1.8761962432263323E-4</c:v>
                </c:pt>
                <c:pt idx="487">
                  <c:v>1.8691747796656291E-4</c:v>
                </c:pt>
                <c:pt idx="488">
                  <c:v>1.8621400030815823E-4</c:v>
                </c:pt>
                <c:pt idx="489">
                  <c:v>1.8550929113324456E-4</c:v>
                </c:pt>
                <c:pt idx="490">
                  <c:v>1.8480344796692111E-4</c:v>
                </c:pt>
                <c:pt idx="491">
                  <c:v>1.8409656611804472E-4</c:v>
                </c:pt>
                <c:pt idx="492">
                  <c:v>1.8338873872286737E-4</c:v>
                </c:pt>
                <c:pt idx="493">
                  <c:v>1.8268005678784299E-4</c:v>
                </c:pt>
                <c:pt idx="494">
                  <c:v>1.8197060923161949E-4</c:v>
                </c:pt>
                <c:pt idx="495">
                  <c:v>1.8126048292623124E-4</c:v>
                </c:pt>
                <c:pt idx="496">
                  <c:v>1.8054976273750728E-4</c:v>
                </c:pt>
                <c:pt idx="497">
                  <c:v>1.7983853156470963E-4</c:v>
                </c:pt>
                <c:pt idx="498">
                  <c:v>1.7912687037941692E-4</c:v>
                </c:pt>
                <c:pt idx="499">
                  <c:v>1.7841485826366666E-4</c:v>
                </c:pt>
                <c:pt idx="500">
                  <c:v>1.777025724473711E-4</c:v>
                </c:pt>
                <c:pt idx="501">
                  <c:v>1.7699008834501961E-4</c:v>
                </c:pt>
                <c:pt idx="502">
                  <c:v>1.7627747959168149E-4</c:v>
                </c:pt>
                <c:pt idx="503">
                  <c:v>1.7556481807832219E-4</c:v>
                </c:pt>
                <c:pt idx="504">
                  <c:v>1.7485217398644607E-4</c:v>
                </c:pt>
                <c:pt idx="505">
                  <c:v>1.741396158220783E-4</c:v>
                </c:pt>
                <c:pt idx="506">
                  <c:v>1.734272104490982E-4</c:v>
                </c:pt>
                <c:pt idx="507">
                  <c:v>1.727150231219367E-4</c:v>
                </c:pt>
                <c:pt idx="508">
                  <c:v>1.7200311751764966E-4</c:v>
                </c:pt>
                <c:pt idx="509">
                  <c:v>1.7129155576737863E-4</c:v>
                </c:pt>
                <c:pt idx="510">
                  <c:v>1.7058039848721107E-4</c:v>
                </c:pt>
                <c:pt idx="511">
                  <c:v>1.698697048084509E-4</c:v>
                </c:pt>
                <c:pt idx="512">
                  <c:v>1.6915953240731086E-4</c:v>
                </c:pt>
                <c:pt idx="513">
                  <c:v>1.6844993753403756E-4</c:v>
                </c:pt>
                <c:pt idx="514">
                  <c:v>1.6774097504147965E-4</c:v>
                </c:pt>
                <c:pt idx="515">
                  <c:v>1.6703269841310988E-4</c:v>
                </c:pt>
                <c:pt idx="516">
                  <c:v>1.6632515979051146E-4</c:v>
                </c:pt>
                <c:pt idx="517">
                  <c:v>1.6561841000033839E-4</c:v>
                </c:pt>
                <c:pt idx="518">
                  <c:v>1.6491249858076033E-4</c:v>
                </c:pt>
                <c:pt idx="519">
                  <c:v>1.6420747380740117E-4</c:v>
                </c:pt>
                <c:pt idx="520">
                  <c:v>1.635033827187811E-4</c:v>
                </c:pt>
                <c:pt idx="521">
                  <c:v>1.6280027114127168E-4</c:v>
                </c:pt>
                <c:pt idx="522">
                  <c:v>1.6209818371357287E-4</c:v>
                </c:pt>
                <c:pt idx="523">
                  <c:v>1.6139716391072129E-4</c:v>
                </c:pt>
                <c:pt idx="524">
                  <c:v>1.6069725406763828E-4</c:v>
                </c:pt>
                <c:pt idx="525">
                  <c:v>1.599984954022269E-4</c:v>
                </c:pt>
                <c:pt idx="526">
                  <c:v>1.5930092803802576E-4</c:v>
                </c:pt>
                <c:pt idx="527">
                  <c:v>1.5860459102642869E-4</c:v>
                </c:pt>
                <c:pt idx="528">
                  <c:v>1.5790952236847806E-4</c:v>
                </c:pt>
                <c:pt idx="529">
                  <c:v>1.5721575903623997E-4</c:v>
                </c:pt>
                <c:pt idx="530">
                  <c:v>1.5652333699376914E-4</c:v>
                </c:pt>
                <c:pt idx="531">
                  <c:v>1.5583229121767143E-4</c:v>
                </c:pt>
                <c:pt idx="532">
                  <c:v>1.5514265571727116E-4</c:v>
                </c:pt>
                <c:pt idx="533">
                  <c:v>1.5445446355439129E-4</c:v>
                </c:pt>
                <c:pt idx="534">
                  <c:v>1.5376774686275352E-4</c:v>
                </c:pt>
                <c:pt idx="535">
                  <c:v>1.5308253686700511E-4</c:v>
                </c:pt>
                <c:pt idx="536">
                  <c:v>1.5239886390138024E-4</c:v>
                </c:pt>
                <c:pt idx="537">
                  <c:v>1.5171675742800216E-4</c:v>
                </c:pt>
                <c:pt idx="538">
                  <c:v>1.5103624605483339E-4</c:v>
                </c:pt>
                <c:pt idx="539">
                  <c:v>1.5035735755328027E-4</c:v>
                </c:pt>
                <c:pt idx="540">
                  <c:v>1.4968011887545865E-4</c:v>
                </c:pt>
                <c:pt idx="541">
                  <c:v>1.49004556171127E-4</c:v>
                </c:pt>
                <c:pt idx="542">
                  <c:v>1.4833069480429332E-4</c:v>
                </c:pt>
                <c:pt idx="543">
                  <c:v>1.4765855936950192E-4</c:v>
                </c:pt>
                <c:pt idx="544">
                  <c:v>1.4698817370780619E-4</c:v>
                </c:pt>
                <c:pt idx="545">
                  <c:v>1.4631956092243329E-4</c:v>
                </c:pt>
                <c:pt idx="546">
                  <c:v>1.4565274339414672E-4</c:v>
                </c:pt>
                <c:pt idx="547">
                  <c:v>1.4498774279631226E-4</c:v>
                </c:pt>
                <c:pt idx="548">
                  <c:v>1.4432458010967301E-4</c:v>
                </c:pt>
                <c:pt idx="549">
                  <c:v>1.4366327563683905E-4</c:v>
                </c:pt>
                <c:pt idx="550">
                  <c:v>1.4300384901649719E-4</c:v>
                </c:pt>
                <c:pt idx="551">
                  <c:v>1.4234631923734596E-4</c:v>
                </c:pt>
                <c:pt idx="552">
                  <c:v>1.4169070465176113E-4</c:v>
                </c:pt>
                <c:pt idx="553">
                  <c:v>1.4103702298919683E-4</c:v>
                </c:pt>
                <c:pt idx="554">
                  <c:v>1.4038529136932746E-4</c:v>
                </c:pt>
                <c:pt idx="555">
                  <c:v>1.3973552631493487E-4</c:v>
                </c:pt>
                <c:pt idx="556">
                  <c:v>1.3908774376454616E-4</c:v>
                </c:pt>
                <c:pt idx="557">
                  <c:v>1.3844195908482645E-4</c:v>
                </c:pt>
                <c:pt idx="558">
                  <c:v>1.3779818708273142E-4</c:v>
                </c:pt>
                <c:pt idx="559">
                  <c:v>1.3715644201742419E-4</c:v>
                </c:pt>
                <c:pt idx="560">
                  <c:v>1.3651673761196095E-4</c:v>
                </c:pt>
                <c:pt idx="561">
                  <c:v>1.3587908706474961E-4</c:v>
                </c:pt>
                <c:pt idx="562">
                  <c:v>1.3524350306078618E-4</c:v>
                </c:pt>
                <c:pt idx="563">
                  <c:v>1.3460999778267259E-4</c:v>
                </c:pt>
                <c:pt idx="564">
                  <c:v>1.339785829214204E-4</c:v>
                </c:pt>
                <c:pt idx="565">
                  <c:v>1.333492696870444E-4</c:v>
                </c:pt>
                <c:pt idx="566">
                  <c:v>1.3272206881895004E-4</c:v>
                </c:pt>
                <c:pt idx="567">
                  <c:v>1.3209699059611875E-4</c:v>
                </c:pt>
                <c:pt idx="568">
                  <c:v>1.3147404484709476E-4</c:v>
                </c:pt>
                <c:pt idx="569">
                  <c:v>1.3085324095977725E-4</c:v>
                </c:pt>
                <c:pt idx="570">
                  <c:v>1.3023458789102177E-4</c:v>
                </c:pt>
                <c:pt idx="571">
                  <c:v>1.2961809417605407E-4</c:v>
                </c:pt>
                <c:pt idx="572">
                  <c:v>1.2900376793770064E-4</c:v>
                </c:pt>
                <c:pt idx="573">
                  <c:v>1.2839161689543846E-4</c:v>
                </c:pt>
                <c:pt idx="574">
                  <c:v>1.277816483742683E-4</c:v>
                </c:pt>
                <c:pt idx="575">
                  <c:v>1.2717386931341442E-4</c:v>
                </c:pt>
                <c:pt idx="576">
                  <c:v>1.2656828627485408E-4</c:v>
                </c:pt>
                <c:pt idx="577">
                  <c:v>1.2596490545168016E-4</c:v>
                </c:pt>
                <c:pt idx="578">
                  <c:v>1.2536373267629997E-4</c:v>
                </c:pt>
                <c:pt idx="579">
                  <c:v>1.2476477342847345E-4</c:v>
                </c:pt>
                <c:pt idx="580">
                  <c:v>1.2416803284319368E-4</c:v>
                </c:pt>
                <c:pt idx="581">
                  <c:v>1.235735157184128E-4</c:v>
                </c:pt>
                <c:pt idx="582">
                  <c:v>1.2298122652261645E-4</c:v>
                </c:pt>
                <c:pt idx="583">
                  <c:v>1.2239116940224919E-4</c:v>
                </c:pt>
                <c:pt idx="584">
                  <c:v>1.2180334818899403E-4</c:v>
                </c:pt>
                <c:pt idx="585">
                  <c:v>1.2121776640690891E-4</c:v>
                </c:pt>
                <c:pt idx="586">
                  <c:v>1.2063442727942256E-4</c:v>
                </c:pt>
                <c:pt idx="587">
                  <c:v>1.2005333373619269E-4</c:v>
                </c:pt>
                <c:pt idx="588">
                  <c:v>1.1947448841982904E-4</c:v>
                </c:pt>
                <c:pt idx="589">
                  <c:v>1.1889789369248376E-4</c:v>
                </c:pt>
                <c:pt idx="590">
                  <c:v>1.183235516423118E-4</c:v>
                </c:pt>
                <c:pt idx="591">
                  <c:v>1.1775146408980374E-4</c:v>
                </c:pt>
                <c:pt idx="592">
                  <c:v>1.1718163259399343E-4</c:v>
                </c:pt>
                <c:pt idx="593">
                  <c:v>1.1661405845854283E-4</c:v>
                </c:pt>
                <c:pt idx="594">
                  <c:v>1.1604874273770655E-4</c:v>
                </c:pt>
                <c:pt idx="595">
                  <c:v>1.1548568624217808E-4</c:v>
                </c:pt>
                <c:pt idx="596">
                  <c:v>1.1492488954482037E-4</c:v>
                </c:pt>
                <c:pt idx="597">
                  <c:v>1.1436635298628247E-4</c:v>
                </c:pt>
                <c:pt idx="598">
                  <c:v>1.1381007668050486E-4</c:v>
                </c:pt>
                <c:pt idx="599">
                  <c:v>1.1325606052011545E-4</c:v>
                </c:pt>
                <c:pt idx="600">
                  <c:v>1.127043041817181E-4</c:v>
                </c:pt>
                <c:pt idx="601">
                  <c:v>1.1215480713107604E-4</c:v>
                </c:pt>
                <c:pt idx="602">
                  <c:v>1.1160756862819199E-4</c:v>
                </c:pt>
                <c:pt idx="603">
                  <c:v>1.1106258773228712E-4</c:v>
                </c:pt>
                <c:pt idx="604">
                  <c:v>1.1051986330668054E-4</c:v>
                </c:pt>
                <c:pt idx="605">
                  <c:v>1.0997939402357155E-4</c:v>
                </c:pt>
                <c:pt idx="606">
                  <c:v>1.0944117836872609E-4</c:v>
                </c:pt>
                <c:pt idx="607">
                  <c:v>1.0890521464606962E-4</c:v>
                </c:pt>
                <c:pt idx="608">
                  <c:v>1.0837150098218795E-4</c:v>
                </c:pt>
                <c:pt idx="609">
                  <c:v>1.0784003533073795E-4</c:v>
                </c:pt>
                <c:pt idx="610">
                  <c:v>1.0731081547676981E-4</c:v>
                </c:pt>
                <c:pt idx="611">
                  <c:v>1.0678383904096241E-4</c:v>
                </c:pt>
                <c:pt idx="612">
                  <c:v>1.0625910348377367E-4</c:v>
                </c:pt>
                <c:pt idx="613">
                  <c:v>1.0573660610950732E-4</c:v>
                </c:pt>
                <c:pt idx="614">
                  <c:v>1.0521634407029785E-4</c:v>
                </c:pt>
                <c:pt idx="615">
                  <c:v>1.0469831437001526E-4</c:v>
                </c:pt>
                <c:pt idx="616">
                  <c:v>1.0418251386809068E-4</c:v>
                </c:pt>
                <c:pt idx="617">
                  <c:v>1.0366893928326511E-4</c:v>
                </c:pt>
                <c:pt idx="618">
                  <c:v>1.0315758719726208E-4</c:v>
                </c:pt>
                <c:pt idx="619">
                  <c:v>1.0264845405838606E-4</c:v>
                </c:pt>
                <c:pt idx="620">
                  <c:v>1.0214153618504802E-4</c:v>
                </c:pt>
                <c:pt idx="621">
                  <c:v>1.0163682976921935E-4</c:v>
                </c:pt>
                <c:pt idx="622">
                  <c:v>1.0113433087981573E-4</c:v>
                </c:pt>
                <c:pt idx="623">
                  <c:v>1.0063403546601215E-4</c:v>
                </c:pt>
                <c:pt idx="624">
                  <c:v>1.0013593936049048E-4</c:v>
                </c:pt>
                <c:pt idx="625">
                  <c:v>9.96400382826207E-5</c:v>
                </c:pt>
                <c:pt idx="626">
                  <c:v>9.9146327841577523E-5</c:v>
                </c:pt>
                <c:pt idx="627">
                  <c:v>9.8654803539393099E-5</c:v>
                </c:pt>
                <c:pt idx="628">
                  <c:v>9.816546077394731E-5</c:v>
                </c:pt>
                <c:pt idx="629">
                  <c:v>9.7678294841896878E-5</c:v>
                </c:pt>
                <c:pt idx="630">
                  <c:v>9.7193300941544433E-5</c:v>
                </c:pt>
                <c:pt idx="631">
                  <c:v>9.6710474175648508E-5</c:v>
                </c:pt>
                <c:pt idx="632">
                  <c:v>9.6229809554175964E-5</c:v>
                </c:pt>
                <c:pt idx="633">
                  <c:v>9.5751301996997612E-5</c:v>
                </c:pt>
                <c:pt idx="634">
                  <c:v>9.5274946336528247E-5</c:v>
                </c:pt>
                <c:pt idx="635">
                  <c:v>9.4800737320312268E-5</c:v>
                </c:pt>
                <c:pt idx="636">
                  <c:v>9.4328669613555788E-5</c:v>
                </c:pt>
                <c:pt idx="637">
                  <c:v>9.3858737801606304E-5</c:v>
                </c:pt>
                <c:pt idx="638">
                  <c:v>9.3390936392380965E-5</c:v>
                </c:pt>
                <c:pt idx="639">
                  <c:v>9.292525981874445E-5</c:v>
                </c:pt>
                <c:pt idx="640">
                  <c:v>9.246170244083733E-5</c:v>
                </c:pt>
                <c:pt idx="641">
                  <c:v>9.200025854835597E-5</c:v>
                </c:pt>
                <c:pt idx="642">
                  <c:v>9.1540922362784858E-5</c:v>
                </c:pt>
                <c:pt idx="643">
                  <c:v>9.1083688039582308E-5</c:v>
                </c:pt>
                <c:pt idx="644">
                  <c:v>9.0628549670320396E-5</c:v>
                </c:pt>
                <c:pt idx="645">
                  <c:v>9.0175501284780039E-5</c:v>
                </c:pt>
                <c:pt idx="646">
                  <c:v>8.9724536853002127E-5</c:v>
                </c:pt>
                <c:pt idx="647">
                  <c:v>8.9275650287295435E-5</c:v>
                </c:pt>
                <c:pt idx="648">
                  <c:v>8.8828835444202327E-5</c:v>
                </c:pt>
                <c:pt idx="649">
                  <c:v>8.8384086126422847E-5</c:v>
                </c:pt>
                <c:pt idx="650">
                  <c:v>8.7941396084698274E-5</c:v>
                </c:pt>
                <c:pt idx="651">
                  <c:v>8.7500759019654677E-5</c:v>
                </c:pt>
                <c:pt idx="652">
                  <c:v>8.7062168583607334E-5</c:v>
                </c:pt>
                <c:pt idx="653">
                  <c:v>8.662561838232693E-5</c:v>
                </c:pt>
                <c:pt idx="654">
                  <c:v>8.6191101976767947E-5</c:v>
                </c:pt>
                <c:pt idx="655">
                  <c:v>8.5758612884760305E-5</c:v>
                </c:pt>
                <c:pt idx="656">
                  <c:v>8.532814458266475E-5</c:v>
                </c:pt>
                <c:pt idx="657">
                  <c:v>8.489969050699284E-5</c:v>
                </c:pt>
                <c:pt idx="658">
                  <c:v>8.4473244055992012E-5</c:v>
                </c:pt>
                <c:pt idx="659">
                  <c:v>8.4048798591196785E-5</c:v>
                </c:pt>
                <c:pt idx="660">
                  <c:v>8.3626347438946268E-5</c:v>
                </c:pt>
                <c:pt idx="661">
                  <c:v>8.3205883891869053E-5</c:v>
                </c:pt>
                <c:pt idx="662">
                  <c:v>8.2787401210335847E-5</c:v>
                </c:pt>
                <c:pt idx="663">
                  <c:v>8.2370892623880639E-5</c:v>
                </c:pt>
                <c:pt idx="664">
                  <c:v>8.1956351332590935E-5</c:v>
                </c:pt>
                <c:pt idx="665">
                  <c:v>8.1543770508467673E-5</c:v>
                </c:pt>
                <c:pt idx="666">
                  <c:v>8.1133143296755508E-5</c:v>
                </c:pt>
                <c:pt idx="667">
                  <c:v>8.0724462817243753E-5</c:v>
                </c:pt>
                <c:pt idx="668">
                  <c:v>8.0317722165538954E-5</c:v>
                </c:pt>
                <c:pt idx="669">
                  <c:v>7.9912914414309439E-5</c:v>
                </c:pt>
                <c:pt idx="670">
                  <c:v>7.9510032614502275E-5</c:v>
                </c:pt>
                <c:pt idx="671">
                  <c:v>7.9109069796533385E-5</c:v>
                </c:pt>
                <c:pt idx="672">
                  <c:v>7.8710018971451292E-5</c:v>
                </c:pt>
                <c:pt idx="673">
                  <c:v>7.8312873132074893E-5</c:v>
                </c:pt>
                <c:pt idx="674">
                  <c:v>7.7917625254105984E-5</c:v>
                </c:pt>
                <c:pt idx="675">
                  <c:v>7.7524268297216799E-5</c:v>
                </c:pt>
                <c:pt idx="676">
                  <c:v>7.7132795206113163E-5</c:v>
                </c:pt>
                <c:pt idx="677">
                  <c:v>7.6743198911573838E-5</c:v>
                </c:pt>
                <c:pt idx="678">
                  <c:v>7.6355472331466321E-5</c:v>
                </c:pt>
                <c:pt idx="679">
                  <c:v>7.5969608371739749E-5</c:v>
                </c:pt>
                <c:pt idx="680">
                  <c:v>7.5585599927395185E-5</c:v>
                </c:pt>
                <c:pt idx="681">
                  <c:v>7.5203439883433896E-5</c:v>
                </c:pt>
                <c:pt idx="682">
                  <c:v>7.4823121115783945E-5</c:v>
                </c:pt>
                <c:pt idx="683">
                  <c:v>7.4444636492205588E-5</c:v>
                </c:pt>
                <c:pt idx="684">
                  <c:v>7.4067978873175802E-5</c:v>
                </c:pt>
                <c:pt idx="685">
                  <c:v>7.3693141112752574E-5</c:v>
                </c:pt>
                <c:pt idx="686">
                  <c:v>7.3320116059419016E-5</c:v>
                </c:pt>
                <c:pt idx="687">
                  <c:v>7.2948896556907972E-5</c:v>
                </c:pt>
                <c:pt idx="688">
                  <c:v>7.2579475445007417E-5</c:v>
                </c:pt>
                <c:pt idx="689">
                  <c:v>7.2211845560347072E-5</c:v>
                </c:pt>
                <c:pt idx="690">
                  <c:v>7.1845999737166465E-5</c:v>
                </c:pt>
                <c:pt idx="691">
                  <c:v>7.1481930808064972E-5</c:v>
                </c:pt>
                <c:pt idx="692">
                  <c:v>7.1119631604734125E-5</c:v>
                </c:pt>
                <c:pt idx="693">
                  <c:v>7.0759094958672495E-5</c:v>
                </c:pt>
                <c:pt idx="694">
                  <c:v>7.0400313701883592E-5</c:v>
                </c:pt>
                <c:pt idx="695">
                  <c:v>7.00432806675571E-5</c:v>
                </c:pt>
                <c:pt idx="696">
                  <c:v>6.9687988690733666E-5</c:v>
                </c:pt>
                <c:pt idx="697">
                  <c:v>6.9334430608953697E-5</c:v>
                </c:pt>
                <c:pt idx="698">
                  <c:v>6.8982599262890475E-5</c:v>
                </c:pt>
                <c:pt idx="699">
                  <c:v>6.8632487496967832E-5</c:v>
                </c:pt>
                <c:pt idx="700">
                  <c:v>6.8284088159962687E-5</c:v>
                </c:pt>
                <c:pt idx="701">
                  <c:v>6.7937394105592924E-5</c:v>
                </c:pt>
                <c:pt idx="702">
                  <c:v>6.7592398193090601E-5</c:v>
                </c:pt>
                <c:pt idx="703">
                  <c:v>6.7249093287761081E-5</c:v>
                </c:pt>
                <c:pt idx="704">
                  <c:v>6.6907472261528198E-5</c:v>
                </c:pt>
                <c:pt idx="705">
                  <c:v>6.6567527993465804E-5</c:v>
                </c:pt>
                <c:pt idx="706">
                  <c:v>6.6229253370315904E-5</c:v>
                </c:pt>
                <c:pt idx="707">
                  <c:v>6.5892641286993735E-5</c:v>
                </c:pt>
                <c:pt idx="708">
                  <c:v>6.5557684647079951E-5</c:v>
                </c:pt>
                <c:pt idx="709">
                  <c:v>6.5224376363300305E-5</c:v>
                </c:pt>
                <c:pt idx="710">
                  <c:v>6.489270935799296E-5</c:v>
                </c:pt>
                <c:pt idx="711">
                  <c:v>6.4562676563563755E-5</c:v>
                </c:pt>
                <c:pt idx="712">
                  <c:v>6.4234270922929566E-5</c:v>
                </c:pt>
                <c:pt idx="713">
                  <c:v>6.3907485389950181E-5</c:v>
                </c:pt>
                <c:pt idx="714">
                  <c:v>6.3582312929848757E-5</c:v>
                </c:pt>
                <c:pt idx="715">
                  <c:v>6.3258746519621141E-5</c:v>
                </c:pt>
                <c:pt idx="716">
                  <c:v>6.2936779148434351E-5</c:v>
                </c:pt>
                <c:pt idx="717">
                  <c:v>6.261640381801429E-5</c:v>
                </c:pt>
                <c:pt idx="718">
                  <c:v>6.2297613543023045E-5</c:v>
                </c:pt>
                <c:pt idx="719">
                  <c:v>6.1980401351425957E-5</c:v>
                </c:pt>
                <c:pt idx="720">
                  <c:v>6.1664760284848612E-5</c:v>
                </c:pt>
                <c:pt idx="721">
                  <c:v>6.1350683398924013E-5</c:v>
                </c:pt>
                <c:pt idx="722">
                  <c:v>6.1038163763630119E-5</c:v>
                </c:pt>
                <c:pt idx="723">
                  <c:v>6.0727194463617948E-5</c:v>
                </c:pt>
                <c:pt idx="724">
                  <c:v>6.0417768598530423E-5</c:v>
                </c:pt>
                <c:pt idx="725">
                  <c:v>6.0109879283312186E-5</c:v>
                </c:pt>
                <c:pt idx="726">
                  <c:v>5.9803519648510504E-5</c:v>
                </c:pt>
                <c:pt idx="727">
                  <c:v>5.9498682840567529E-5</c:v>
                </c:pt>
                <c:pt idx="728">
                  <c:v>5.9195362022104025E-5</c:v>
                </c:pt>
                <c:pt idx="729">
                  <c:v>5.8893550372194799E-5</c:v>
                </c:pt>
                <c:pt idx="730">
                  <c:v>5.8593241086635931E-5</c:v>
                </c:pt>
                <c:pt idx="731">
                  <c:v>5.8294427378204035E-5</c:v>
                </c:pt>
                <c:pt idx="732">
                  <c:v>5.7997102476907684E-5</c:v>
                </c:pt>
                <c:pt idx="733">
                  <c:v>5.7701259630231182E-5</c:v>
                </c:pt>
                <c:pt idx="734">
                  <c:v>5.7406892103370816E-5</c:v>
                </c:pt>
                <c:pt idx="735">
                  <c:v>5.7113993179463794E-5</c:v>
                </c:pt>
                <c:pt idx="736">
                  <c:v>5.6822556159809943E-5</c:v>
                </c:pt>
                <c:pt idx="737">
                  <c:v>5.6532574364086389E-5</c:v>
                </c:pt>
                <c:pt idx="738">
                  <c:v>5.6244041130555327E-5</c:v>
                </c:pt>
                <c:pt idx="739">
                  <c:v>5.5956949816265079E-5</c:v>
                </c:pt>
                <c:pt idx="740">
                  <c:v>5.5671293797244497E-5</c:v>
                </c:pt>
                <c:pt idx="741">
                  <c:v>5.5387066468690879E-5</c:v>
                </c:pt>
                <c:pt idx="742">
                  <c:v>5.510426124515161E-5</c:v>
                </c:pt>
                <c:pt idx="743">
                  <c:v>5.4822871560699545E-5</c:v>
                </c:pt>
                <c:pt idx="744">
                  <c:v>5.4542890869102352E-5</c:v>
                </c:pt>
                <c:pt idx="745">
                  <c:v>5.4264312643985896E-5</c:v>
                </c:pt>
                <c:pt idx="746">
                  <c:v>5.3987130378991806E-5</c:v>
                </c:pt>
                <c:pt idx="747">
                  <c:v>5.3711337587929339E-5</c:v>
                </c:pt>
                <c:pt idx="748">
                  <c:v>5.3436927804921746E-5</c:v>
                </c:pt>
                <c:pt idx="749">
                  <c:v>5.316389458454703E-5</c:v>
                </c:pt>
                <c:pt idx="750">
                  <c:v>5.289223150197353E-5</c:v>
                </c:pt>
                <c:pt idx="751">
                  <c:v>5.2621932153090173E-5</c:v>
                </c:pt>
                <c:pt idx="752">
                  <c:v>5.235299015463169E-5</c:v>
                </c:pt>
                <c:pt idx="753">
                  <c:v>5.2085399144298756E-5</c:v>
                </c:pt>
                <c:pt idx="754">
                  <c:v>5.1819152780873313E-5</c:v>
                </c:pt>
                <c:pt idx="755">
                  <c:v>5.1554244744329019E-5</c:v>
                </c:pt>
                <c:pt idx="756">
                  <c:v>5.1290668735937081E-5</c:v>
                </c:pt>
                <c:pt idx="757">
                  <c:v>5.1028418478367492E-5</c:v>
                </c:pt>
                <c:pt idx="758">
                  <c:v>5.076748771578575E-5</c:v>
                </c:pt>
                <c:pt idx="759">
                  <c:v>5.0507870213945245E-5</c:v>
                </c:pt>
                <c:pt idx="760">
                  <c:v>5.0249559760275288E-5</c:v>
                </c:pt>
                <c:pt idx="761">
                  <c:v>4.9992550163965022E-5</c:v>
                </c:pt>
                <c:pt idx="762">
                  <c:v>4.9736835256043163E-5</c:v>
                </c:pt>
                <c:pt idx="763">
                  <c:v>4.9482408889453727E-5</c:v>
                </c:pt>
                <c:pt idx="764">
                  <c:v>4.9229264939127934E-5</c:v>
                </c:pt>
                <c:pt idx="765">
                  <c:v>4.8977397302052093E-5</c:v>
                </c:pt>
                <c:pt idx="766">
                  <c:v>4.8726799897331918E-5</c:v>
                </c:pt>
                <c:pt idx="767">
                  <c:v>4.8477466666253007E-5</c:v>
                </c:pt>
                <c:pt idx="768">
                  <c:v>4.8229391572337897E-5</c:v>
                </c:pt>
                <c:pt idx="769">
                  <c:v>4.7982568601399467E-5</c:v>
                </c:pt>
                <c:pt idx="770">
                  <c:v>4.7736991761590954E-5</c:v>
                </c:pt>
                <c:pt idx="771">
                  <c:v>4.7492655083452705E-5</c:v>
                </c:pt>
                <c:pt idx="772">
                  <c:v>4.7249552619955494E-5</c:v>
                </c:pt>
                <c:pt idx="773">
                  <c:v>4.7007678446540761E-5</c:v>
                </c:pt>
                <c:pt idx="774">
                  <c:v>4.6767026661157651E-5</c:v>
                </c:pt>
                <c:pt idx="775">
                  <c:v>4.6527591384297053E-5</c:v>
                </c:pt>
                <c:pt idx="776">
                  <c:v>4.6289366759022563E-5</c:v>
                </c:pt>
                <c:pt idx="777">
                  <c:v>4.6052346950998597E-5</c:v>
                </c:pt>
                <c:pt idx="778">
                  <c:v>4.5816526148515622E-5</c:v>
                </c:pt>
                <c:pt idx="779">
                  <c:v>4.5581898562512581E-5</c:v>
                </c:pt>
                <c:pt idx="780">
                  <c:v>4.5348458426596631E-5</c:v>
                </c:pt>
                <c:pt idx="781">
                  <c:v>4.5116199997060172E-5</c:v>
                </c:pt>
                <c:pt idx="782">
                  <c:v>4.4885117552895337E-5</c:v>
                </c:pt>
                <c:pt idx="783">
                  <c:v>4.4655205395805858E-5</c:v>
                </c:pt>
                <c:pt idx="784">
                  <c:v>4.4426457850216546E-5</c:v>
                </c:pt>
                <c:pt idx="785">
                  <c:v>4.4198869263280273E-5</c:v>
                </c:pt>
                <c:pt idx="786">
                  <c:v>4.3972434004882602E-5</c:v>
                </c:pt>
                <c:pt idx="787">
                  <c:v>4.3747146467644152E-5</c:v>
                </c:pt>
                <c:pt idx="788">
                  <c:v>4.3523001066920671E-5</c:v>
                </c:pt>
                <c:pt idx="789">
                  <c:v>4.3299992240800903E-5</c:v>
                </c:pt>
                <c:pt idx="790">
                  <c:v>4.3078114450102339E-5</c:v>
                </c:pt>
                <c:pt idx="791">
                  <c:v>4.285736217836484E-5</c:v>
                </c:pt>
                <c:pt idx="792">
                  <c:v>4.2637729931842242E-5</c:v>
                </c:pt>
                <c:pt idx="793">
                  <c:v>4.241921223949192E-5</c:v>
                </c:pt>
                <c:pt idx="794">
                  <c:v>4.220180365296246E-5</c:v>
                </c:pt>
                <c:pt idx="795">
                  <c:v>4.1985498746579401E-5</c:v>
                </c:pt>
                <c:pt idx="796">
                  <c:v>4.1770292117329114E-5</c:v>
                </c:pt>
                <c:pt idx="797">
                  <c:v>4.1556178384840916E-5</c:v>
                </c:pt>
                <c:pt idx="798">
                  <c:v>4.1343152191367358E-5</c:v>
                </c:pt>
                <c:pt idx="799">
                  <c:v>4.1131208201762847E-5</c:v>
                </c:pt>
                <c:pt idx="800">
                  <c:v>4.0920341103460596E-5</c:v>
                </c:pt>
                <c:pt idx="801">
                  <c:v>4.0710545606447881E-5</c:v>
                </c:pt>
                <c:pt idx="802">
                  <c:v>4.0501816443239761E-5</c:v>
                </c:pt>
                <c:pt idx="803">
                  <c:v>4.0294148368851246E-5</c:v>
                </c:pt>
                <c:pt idx="804">
                  <c:v>4.0087536160767894E-5</c:v>
                </c:pt>
                <c:pt idx="805">
                  <c:v>3.9881974618915026E-5</c:v>
                </c:pt>
                <c:pt idx="806">
                  <c:v>3.9677458565625433E-5</c:v>
                </c:pt>
                <c:pt idx="807">
                  <c:v>3.947398284560571E-5</c:v>
                </c:pt>
                <c:pt idx="808">
                  <c:v>3.9271542325901232E-5</c:v>
                </c:pt>
                <c:pt idx="809">
                  <c:v>3.9070131895859811E-5</c:v>
                </c:pt>
                <c:pt idx="810">
                  <c:v>3.8869746467094046E-5</c:v>
                </c:pt>
                <c:pt idx="811">
                  <c:v>3.8670380973442423E-5</c:v>
                </c:pt>
                <c:pt idx="812">
                  <c:v>3.8472030370929208E-5</c:v>
                </c:pt>
                <c:pt idx="813">
                  <c:v>3.8274689637723155E-5</c:v>
                </c:pt>
                <c:pt idx="814">
                  <c:v>3.8078353774094997E-5</c:v>
                </c:pt>
                <c:pt idx="815">
                  <c:v>3.788301780237387E-5</c:v>
                </c:pt>
                <c:pt idx="816">
                  <c:v>3.768867676690266E-5</c:v>
                </c:pt>
                <c:pt idx="817">
                  <c:v>3.7495325733992221E-5</c:v>
                </c:pt>
                <c:pt idx="818">
                  <c:v>3.7302959791874629E-5</c:v>
                </c:pt>
                <c:pt idx="819">
                  <c:v>3.7111574050655377E-5</c:v>
                </c:pt>
                <c:pt idx="820">
                  <c:v>3.6921163642264616E-5</c:v>
                </c:pt>
                <c:pt idx="821">
                  <c:v>3.6731723720407453E-5</c:v>
                </c:pt>
                <c:pt idx="822">
                  <c:v>3.6543249460513314E-5</c:v>
                </c:pt>
                <c:pt idx="823">
                  <c:v>3.6355736059684435E-5</c:v>
                </c:pt>
                <c:pt idx="824">
                  <c:v>3.6169178736643479E-5</c:v>
                </c:pt>
                <c:pt idx="825">
                  <c:v>3.5983572731680283E-5</c:v>
                </c:pt>
                <c:pt idx="826">
                  <c:v>3.5798913306597828E-5</c:v>
                </c:pt>
                <c:pt idx="827">
                  <c:v>3.5615195744657385E-5</c:v>
                </c:pt>
                <c:pt idx="828">
                  <c:v>3.5432415350522939E-5</c:v>
                </c:pt>
                <c:pt idx="829">
                  <c:v>3.5250567450204802E-5</c:v>
                </c:pt>
                <c:pt idx="830">
                  <c:v>3.5069647391002581E-5</c:v>
                </c:pt>
                <c:pt idx="831">
                  <c:v>3.4889650541447376E-5</c:v>
                </c:pt>
                <c:pt idx="832">
                  <c:v>3.4710572291243357E-5</c:v>
                </c:pt>
                <c:pt idx="833">
                  <c:v>3.4532408051208668E-5</c:v>
                </c:pt>
                <c:pt idx="834">
                  <c:v>3.4355153253215679E-5</c:v>
                </c:pt>
                <c:pt idx="835">
                  <c:v>3.4178803350130671E-5</c:v>
                </c:pt>
                <c:pt idx="836">
                  <c:v>3.4003353815752886E-5</c:v>
                </c:pt>
                <c:pt idx="837">
                  <c:v>3.3828800144753015E-5</c:v>
                </c:pt>
                <c:pt idx="838">
                  <c:v>3.3655137852611158E-5</c:v>
                </c:pt>
                <c:pt idx="839">
                  <c:v>3.3482362475554247E-5</c:v>
                </c:pt>
                <c:pt idx="840">
                  <c:v>3.3310469570492913E-5</c:v>
                </c:pt>
                <c:pt idx="841">
                  <c:v>3.3139454714957903E-5</c:v>
                </c:pt>
                <c:pt idx="842">
                  <c:v>3.2969313507036015E-5</c:v>
                </c:pt>
                <c:pt idx="843">
                  <c:v>3.2800041565305564E-5</c:v>
                </c:pt>
                <c:pt idx="844">
                  <c:v>3.2631634528771377E-5</c:v>
                </c:pt>
                <c:pt idx="845">
                  <c:v>3.2464088056799421E-5</c:v>
                </c:pt>
                <c:pt idx="846">
                  <c:v>3.2297397829050978E-5</c:v>
                </c:pt>
                <c:pt idx="847">
                  <c:v>3.2131559545416431E-5</c:v>
                </c:pt>
                <c:pt idx="848">
                  <c:v>3.1966568925948688E-5</c:v>
                </c:pt>
                <c:pt idx="849">
                  <c:v>3.1802421710796259E-5</c:v>
                </c:pt>
                <c:pt idx="850">
                  <c:v>3.1639113660135929E-5</c:v>
                </c:pt>
                <c:pt idx="851">
                  <c:v>3.1476640554105148E-5</c:v>
                </c:pt>
                <c:pt idx="852">
                  <c:v>3.1314998192734096E-5</c:v>
                </c:pt>
                <c:pt idx="853">
                  <c:v>3.1154182395877427E-5</c:v>
                </c:pt>
                <c:pt idx="854">
                  <c:v>3.0994189003145744E-5</c:v>
                </c:pt>
                <c:pt idx="855">
                  <c:v>3.0835013873836771E-5</c:v>
                </c:pt>
                <c:pt idx="856">
                  <c:v>3.0676652886866311E-5</c:v>
                </c:pt>
                <c:pt idx="857">
                  <c:v>3.0519101940698887E-5</c:v>
                </c:pt>
                <c:pt idx="858">
                  <c:v>3.0362356953278213E-5</c:v>
                </c:pt>
                <c:pt idx="859">
                  <c:v>3.0206413861957375E-5</c:v>
                </c:pt>
                <c:pt idx="860">
                  <c:v>3.0051268623428854E-5</c:v>
                </c:pt>
                <c:pt idx="861">
                  <c:v>2.9896917213654318E-5</c:v>
                </c:pt>
                <c:pt idx="862">
                  <c:v>2.9743355627794245E-5</c:v>
                </c:pt>
                <c:pt idx="863">
                  <c:v>2.9590579880137336E-5</c:v>
                </c:pt>
                <c:pt idx="864">
                  <c:v>2.9438586004029815E-5</c:v>
                </c:pt>
                <c:pt idx="865">
                  <c:v>2.9287370051804499E-5</c:v>
                </c:pt>
                <c:pt idx="866">
                  <c:v>2.9136928094709795E-5</c:v>
                </c:pt>
                <c:pt idx="867">
                  <c:v>2.8987256222838497E-5</c:v>
                </c:pt>
                <c:pt idx="868">
                  <c:v>2.8838350545056518E-5</c:v>
                </c:pt>
                <c:pt idx="869">
                  <c:v>2.8690207188931466E-5</c:v>
                </c:pt>
                <c:pt idx="870">
                  <c:v>2.8542822300661135E-5</c:v>
                </c:pt>
                <c:pt idx="871">
                  <c:v>2.8396192045001887E-5</c:v>
                </c:pt>
                <c:pt idx="872">
                  <c:v>2.8250312605196949E-5</c:v>
                </c:pt>
                <c:pt idx="873">
                  <c:v>2.8105180182904634E-5</c:v>
                </c:pt>
                <c:pt idx="874">
                  <c:v>2.7960790998126516E-5</c:v>
                </c:pt>
                <c:pt idx="875">
                  <c:v>2.7817141289135503E-5</c:v>
                </c:pt>
                <c:pt idx="876">
                  <c:v>2.7674227312403868E-5</c:v>
                </c:pt>
                <c:pt idx="877">
                  <c:v>2.7532045342531277E-5</c:v>
                </c:pt>
                <c:pt idx="878">
                  <c:v>2.7390591672172723E-5</c:v>
                </c:pt>
                <c:pt idx="879">
                  <c:v>2.7249862611966472E-5</c:v>
                </c:pt>
                <c:pt idx="880">
                  <c:v>2.7109854490461977E-5</c:v>
                </c:pt>
                <c:pt idx="881">
                  <c:v>2.6970563654047764E-5</c:v>
                </c:pt>
                <c:pt idx="882">
                  <c:v>2.6831986466879338E-5</c:v>
                </c:pt>
                <c:pt idx="883">
                  <c:v>2.6694119310807066E-5</c:v>
                </c:pt>
                <c:pt idx="884">
                  <c:v>2.6556958585304102E-5</c:v>
                </c:pt>
                <c:pt idx="885">
                  <c:v>2.6420500707394293E-5</c:v>
                </c:pt>
                <c:pt idx="886">
                  <c:v>2.6284742111580112E-5</c:v>
                </c:pt>
                <c:pt idx="887">
                  <c:v>2.6149679249770633E-5</c:v>
                </c:pt>
                <c:pt idx="888">
                  <c:v>2.6015308591209543E-5</c:v>
                </c:pt>
                <c:pt idx="889">
                  <c:v>2.5881626622403171E-5</c:v>
                </c:pt>
                <c:pt idx="890">
                  <c:v>2.5748629847048596E-5</c:v>
                </c:pt>
                <c:pt idx="891">
                  <c:v>2.5616314785961766E-5</c:v>
                </c:pt>
                <c:pt idx="892">
                  <c:v>2.5484677977005725E-5</c:v>
                </c:pt>
                <c:pt idx="893">
                  <c:v>2.5353715975018855E-5</c:v>
                </c:pt>
                <c:pt idx="894">
                  <c:v>2.522342535174322E-5</c:v>
                </c:pt>
                <c:pt idx="895">
                  <c:v>2.509380269575298E-5</c:v>
                </c:pt>
                <c:pt idx="896">
                  <c:v>2.4964844612382871E-5</c:v>
                </c:pt>
                <c:pt idx="897">
                  <c:v>2.4836547723656775E-5</c:v>
                </c:pt>
                <c:pt idx="898">
                  <c:v>2.4708908668216389E-5</c:v>
                </c:pt>
                <c:pt idx="899">
                  <c:v>2.4581924101249987E-5</c:v>
                </c:pt>
                <c:pt idx="900">
                  <c:v>2.4455590694421259E-5</c:v>
                </c:pt>
                <c:pt idx="901">
                  <c:v>2.432990513579827E-5</c:v>
                </c:pt>
                <c:pt idx="902">
                  <c:v>2.4204864129782535E-5</c:v>
                </c:pt>
                <c:pt idx="903">
                  <c:v>2.4080464397038206E-5</c:v>
                </c:pt>
                <c:pt idx="904">
                  <c:v>2.3956702674421347E-5</c:v>
                </c:pt>
                <c:pt idx="905">
                  <c:v>2.383357571490936E-5</c:v>
                </c:pt>
                <c:pt idx="906">
                  <c:v>2.3711080287530524E-5</c:v>
                </c:pt>
                <c:pt idx="907">
                  <c:v>2.3589213177293659E-5</c:v>
                </c:pt>
                <c:pt idx="908">
                  <c:v>2.3467971185117936E-5</c:v>
                </c:pt>
                <c:pt idx="909">
                  <c:v>2.3347351127762789E-5</c:v>
                </c:pt>
                <c:pt idx="910">
                  <c:v>2.3227349837758009E-5</c:v>
                </c:pt>
                <c:pt idx="911">
                  <c:v>2.3107964163333951E-5</c:v>
                </c:pt>
                <c:pt idx="912">
                  <c:v>2.29891909683519E-5</c:v>
                </c:pt>
                <c:pt idx="913">
                  <c:v>2.2871027132234578E-5</c:v>
                </c:pt>
                <c:pt idx="914">
                  <c:v>2.2753469549896815E-5</c:v>
                </c:pt>
                <c:pt idx="915">
                  <c:v>2.2636515131676368E-5</c:v>
                </c:pt>
                <c:pt idx="916">
                  <c:v>2.252016080326489E-5</c:v>
                </c:pt>
                <c:pt idx="917">
                  <c:v>2.2404403505639083E-5</c:v>
                </c:pt>
                <c:pt idx="918">
                  <c:v>2.2289240194991978E-5</c:v>
                </c:pt>
                <c:pt idx="919">
                  <c:v>2.2174667842664428E-5</c:v>
                </c:pt>
                <c:pt idx="920">
                  <c:v>2.2060683435076732E-5</c:v>
                </c:pt>
                <c:pt idx="921">
                  <c:v>2.1947283973660445E-5</c:v>
                </c:pt>
                <c:pt idx="922">
                  <c:v>2.1834466474790376E-5</c:v>
                </c:pt>
                <c:pt idx="923">
                  <c:v>2.1722227969716739E-5</c:v>
                </c:pt>
                <c:pt idx="924">
                  <c:v>2.161056550449751E-5</c:v>
                </c:pt>
                <c:pt idx="925">
                  <c:v>2.1499476139930928E-5</c:v>
                </c:pt>
                <c:pt idx="926">
                  <c:v>2.1388956951488218E-5</c:v>
                </c:pt>
                <c:pt idx="927">
                  <c:v>2.1279005029246473E-5</c:v>
                </c:pt>
                <c:pt idx="928">
                  <c:v>2.1169617477821753E-5</c:v>
                </c:pt>
                <c:pt idx="929">
                  <c:v>2.1060791416302333E-5</c:v>
                </c:pt>
                <c:pt idx="930">
                  <c:v>2.0952523978182182E-5</c:v>
                </c:pt>
                <c:pt idx="931">
                  <c:v>2.0844812311294613E-5</c:v>
                </c:pt>
                <c:pt idx="932">
                  <c:v>2.0737653577746138E-5</c:v>
                </c:pt>
                <c:pt idx="933">
                  <c:v>2.06310449538505E-5</c:v>
                </c:pt>
                <c:pt idx="934">
                  <c:v>2.0524983630062952E-5</c:v>
                </c:pt>
                <c:pt idx="935">
                  <c:v>2.0419466810914677E-5</c:v>
                </c:pt>
                <c:pt idx="936">
                  <c:v>2.0314491714947441E-5</c:v>
                </c:pt>
                <c:pt idx="937">
                  <c:v>2.0210055574648471E-5</c:v>
                </c:pt>
                <c:pt idx="938">
                  <c:v>2.010615563638549E-5</c:v>
                </c:pt>
                <c:pt idx="939">
                  <c:v>2.0002789160341993E-5</c:v>
                </c:pt>
                <c:pt idx="940">
                  <c:v>1.9899953420452719E-5</c:v>
                </c:pt>
                <c:pt idx="941">
                  <c:v>1.9797645704339325E-5</c:v>
                </c:pt>
                <c:pt idx="942">
                  <c:v>1.9695863313246287E-5</c:v>
                </c:pt>
                <c:pt idx="943">
                  <c:v>1.9594603561977001E-5</c:v>
                </c:pt>
                <c:pt idx="944">
                  <c:v>1.9493863778830107E-5</c:v>
                </c:pt>
                <c:pt idx="945">
                  <c:v>1.9393641305535998E-5</c:v>
                </c:pt>
                <c:pt idx="946">
                  <c:v>1.9293933497193594E-5</c:v>
                </c:pt>
                <c:pt idx="947">
                  <c:v>1.9194737722207269E-5</c:v>
                </c:pt>
                <c:pt idx="948">
                  <c:v>1.9096051362224063E-5</c:v>
                </c:pt>
                <c:pt idx="949">
                  <c:v>1.8997871812071046E-5</c:v>
                </c:pt>
                <c:pt idx="950">
                  <c:v>1.8900196479692957E-5</c:v>
                </c:pt>
                <c:pt idx="951">
                  <c:v>1.8803022786090014E-5</c:v>
                </c:pt>
                <c:pt idx="952">
                  <c:v>1.8706348165255988E-5</c:v>
                </c:pt>
                <c:pt idx="953">
                  <c:v>1.8610170064116452E-5</c:v>
                </c:pt>
                <c:pt idx="954">
                  <c:v>1.8514485942467298E-5</c:v>
                </c:pt>
                <c:pt idx="955">
                  <c:v>1.8419293272913446E-5</c:v>
                </c:pt>
                <c:pt idx="956">
                  <c:v>1.8324589540807776E-5</c:v>
                </c:pt>
                <c:pt idx="957">
                  <c:v>1.8230372244190306E-5</c:v>
                </c:pt>
                <c:pt idx="958">
                  <c:v>1.8136638893727565E-5</c:v>
                </c:pt>
                <c:pt idx="959">
                  <c:v>1.8043387012652208E-5</c:v>
                </c:pt>
                <c:pt idx="960">
                  <c:v>1.7950614136702856E-5</c:v>
                </c:pt>
                <c:pt idx="961">
                  <c:v>1.7858317814064163E-5</c:v>
                </c:pt>
                <c:pt idx="962">
                  <c:v>1.7766495605307091E-5</c:v>
                </c:pt>
                <c:pt idx="963">
                  <c:v>1.767514508332943E-5</c:v>
                </c:pt>
                <c:pt idx="964">
                  <c:v>1.7584263833296535E-5</c:v>
                </c:pt>
                <c:pt idx="965">
                  <c:v>1.7493849452582303E-5</c:v>
                </c:pt>
                <c:pt idx="966">
                  <c:v>1.7403899550710361E-5</c:v>
                </c:pt>
                <c:pt idx="967">
                  <c:v>1.7314411749295484E-5</c:v>
                </c:pt>
                <c:pt idx="968">
                  <c:v>1.7225383681985243E-5</c:v>
                </c:pt>
                <c:pt idx="969">
                  <c:v>1.7136812994401902E-5</c:v>
                </c:pt>
                <c:pt idx="970">
                  <c:v>1.7048697344084499E-5</c:v>
                </c:pt>
                <c:pt idx="971">
                  <c:v>1.6961034400431199E-5</c:v>
                </c:pt>
                <c:pt idx="972">
                  <c:v>1.6873821844641839E-5</c:v>
                </c:pt>
                <c:pt idx="973">
                  <c:v>1.6787057369660739E-5</c:v>
                </c:pt>
                <c:pt idx="974">
                  <c:v>1.6700738680119699E-5</c:v>
                </c:pt>
                <c:pt idx="975">
                  <c:v>1.6614863492281269E-5</c:v>
                </c:pt>
                <c:pt idx="976">
                  <c:v>1.6529429533982205E-5</c:v>
                </c:pt>
                <c:pt idx="977">
                  <c:v>1.6444434544577188E-5</c:v>
                </c:pt>
                <c:pt idx="978">
                  <c:v>1.6359876274882757E-5</c:v>
                </c:pt>
                <c:pt idx="979">
                  <c:v>1.6275752487121468E-5</c:v>
                </c:pt>
                <c:pt idx="980">
                  <c:v>1.6192060954866287E-5</c:v>
                </c:pt>
                <c:pt idx="981">
                  <c:v>1.6108799462985212E-5</c:v>
                </c:pt>
                <c:pt idx="982">
                  <c:v>1.6025965807586114E-5</c:v>
                </c:pt>
                <c:pt idx="983">
                  <c:v>1.5943557795961828E-5</c:v>
                </c:pt>
                <c:pt idx="984">
                  <c:v>1.5861573246535431E-5</c:v>
                </c:pt>
                <c:pt idx="985">
                  <c:v>1.5780009988805811E-5</c:v>
                </c:pt>
                <c:pt idx="986">
                  <c:v>1.5698865863293395E-5</c:v>
                </c:pt>
                <c:pt idx="987">
                  <c:v>1.5618138721486153E-5</c:v>
                </c:pt>
                <c:pt idx="988">
                  <c:v>1.5537826425785821E-5</c:v>
                </c:pt>
                <c:pt idx="989">
                  <c:v>1.5457926849454324E-5</c:v>
                </c:pt>
                <c:pt idx="990">
                  <c:v>1.5378437876560461E-5</c:v>
                </c:pt>
                <c:pt idx="991">
                  <c:v>1.5299357401926797E-5</c:v>
                </c:pt>
                <c:pt idx="992">
                  <c:v>1.5220683331076783E-5</c:v>
                </c:pt>
                <c:pt idx="993">
                  <c:v>1.5142413580182114E-5</c:v>
                </c:pt>
                <c:pt idx="994">
                  <c:v>1.5064546076010299E-5</c:v>
                </c:pt>
                <c:pt idx="995">
                  <c:v>1.4987078755872465E-5</c:v>
                </c:pt>
                <c:pt idx="996">
                  <c:v>1.491000956757138E-5</c:v>
                </c:pt>
                <c:pt idx="997">
                  <c:v>1.48333364693497E-5</c:v>
                </c:pt>
                <c:pt idx="998">
                  <c:v>1.4757057429838452E-5</c:v>
                </c:pt>
                <c:pt idx="999">
                  <c:v>1.4681170428005729E-5</c:v>
                </c:pt>
                <c:pt idx="1000">
                  <c:v>1.4605673453105616E-5</c:v>
                </c:pt>
                <c:pt idx="1001">
                  <c:v>1.4530564504627335E-5</c:v>
                </c:pt>
                <c:pt idx="1002">
                  <c:v>1.445584159224462E-5</c:v>
                </c:pt>
                <c:pt idx="1003">
                  <c:v>1.4381502735765303E-5</c:v>
                </c:pt>
                <c:pt idx="1004">
                  <c:v>1.4307545965081133E-5</c:v>
                </c:pt>
                <c:pt idx="1005">
                  <c:v>1.4233969320117808E-5</c:v>
                </c:pt>
                <c:pt idx="1006">
                  <c:v>1.416077085078523E-5</c:v>
                </c:pt>
                <c:pt idx="1007">
                  <c:v>1.4087948616927989E-5</c:v>
                </c:pt>
                <c:pt idx="1008">
                  <c:v>1.4015500688276062E-5</c:v>
                </c:pt>
                <c:pt idx="1009">
                  <c:v>1.3943425144395725E-5</c:v>
                </c:pt>
                <c:pt idx="1010">
                  <c:v>1.3871720074640693E-5</c:v>
                </c:pt>
                <c:pt idx="1011">
                  <c:v>1.3800383578103486E-5</c:v>
                </c:pt>
                <c:pt idx="1012">
                  <c:v>1.3729413763566981E-5</c:v>
                </c:pt>
                <c:pt idx="1013">
                  <c:v>1.365880874945623E-5</c:v>
                </c:pt>
                <c:pt idx="1014">
                  <c:v>1.358856666379045E-5</c:v>
                </c:pt>
                <c:pt idx="1015">
                  <c:v>1.3518685644135262E-5</c:v>
                </c:pt>
                <c:pt idx="1016">
                  <c:v>1.3449163837555123E-5</c:v>
                </c:pt>
                <c:pt idx="1017">
                  <c:v>1.3379999400565992E-5</c:v>
                </c:pt>
                <c:pt idx="1018">
                  <c:v>1.3311190499088192E-5</c:v>
                </c:pt>
                <c:pt idx="1019">
                  <c:v>1.3242735308399512E-5</c:v>
                </c:pt>
                <c:pt idx="1020">
                  <c:v>1.3174632013088495E-5</c:v>
                </c:pt>
                <c:pt idx="1021">
                  <c:v>1.3106878807007967E-5</c:v>
                </c:pt>
                <c:pt idx="1022">
                  <c:v>1.3039473893228749E-5</c:v>
                </c:pt>
                <c:pt idx="1023">
                  <c:v>1.2972415483993607E-5</c:v>
                </c:pt>
                <c:pt idx="1024">
                  <c:v>1.2905701800671395E-5</c:v>
                </c:pt>
                <c:pt idx="1025">
                  <c:v>1.2839331073711423E-5</c:v>
                </c:pt>
                <c:pt idx="1026">
                  <c:v>1.2773301542598025E-5</c:v>
                </c:pt>
                <c:pt idx="1027">
                  <c:v>1.2707611455805341E-5</c:v>
                </c:pt>
                <c:pt idx="1028">
                  <c:v>1.264225907075231E-5</c:v>
                </c:pt>
                <c:pt idx="1029">
                  <c:v>1.2577242653757864E-5</c:v>
                </c:pt>
                <c:pt idx="1030">
                  <c:v>1.2512560479996343E-5</c:v>
                </c:pt>
                <c:pt idx="1031">
                  <c:v>1.2448210833453099E-5</c:v>
                </c:pt>
                <c:pt idx="1032">
                  <c:v>1.2384192006880326E-5</c:v>
                </c:pt>
                <c:pt idx="1033">
                  <c:v>1.2320502301753076E-5</c:v>
                </c:pt>
                <c:pt idx="1034">
                  <c:v>1.2257140028225495E-5</c:v>
                </c:pt>
                <c:pt idx="1035">
                  <c:v>1.2194103505087263E-5</c:v>
                </c:pt>
                <c:pt idx="1036">
                  <c:v>1.2131391059720228E-5</c:v>
                </c:pt>
                <c:pt idx="1037">
                  <c:v>1.2069001028055251E-5</c:v>
                </c:pt>
                <c:pt idx="1038">
                  <c:v>1.2006931754529252E-5</c:v>
                </c:pt>
                <c:pt idx="1039">
                  <c:v>1.1945181592042449E-5</c:v>
                </c:pt>
                <c:pt idx="1040">
                  <c:v>1.1883748901915818E-5</c:v>
                </c:pt>
                <c:pt idx="1041">
                  <c:v>1.1822632053848736E-5</c:v>
                </c:pt>
                <c:pt idx="1042">
                  <c:v>1.176182942587683E-5</c:v>
                </c:pt>
                <c:pt idx="1043">
                  <c:v>1.1701339404330023E-5</c:v>
                </c:pt>
                <c:pt idx="1044">
                  <c:v>1.1641160383790779E-5</c:v>
                </c:pt>
                <c:pt idx="1045">
                  <c:v>1.1581290767052552E-5</c:v>
                </c:pt>
                <c:pt idx="1046">
                  <c:v>1.1521728965078418E-5</c:v>
                </c:pt>
                <c:pt idx="1047">
                  <c:v>1.1462473396959921E-5</c:v>
                </c:pt>
                <c:pt idx="1048">
                  <c:v>1.14035224898761E-5</c:v>
                </c:pt>
                <c:pt idx="1049">
                  <c:v>1.1344874679052717E-5</c:v>
                </c:pt>
                <c:pt idx="1050">
                  <c:v>1.1286528407721684E-5</c:v>
                </c:pt>
                <c:pt idx="1051">
                  <c:v>1.122848212708067E-5</c:v>
                </c:pt>
                <c:pt idx="1052">
                  <c:v>1.1170734296252913E-5</c:v>
                </c:pt>
                <c:pt idx="1053">
                  <c:v>1.1113283382247217E-5</c:v>
                </c:pt>
                <c:pt idx="1054">
                  <c:v>1.1056127859918146E-5</c:v>
                </c:pt>
                <c:pt idx="1055">
                  <c:v>1.0999266211926407E-5</c:v>
                </c:pt>
                <c:pt idx="1056">
                  <c:v>1.0942696928699419E-5</c:v>
                </c:pt>
                <c:pt idx="1057">
                  <c:v>1.0886418508392072E-5</c:v>
                </c:pt>
                <c:pt idx="1058">
                  <c:v>1.0830429456847686E-5</c:v>
                </c:pt>
                <c:pt idx="1059">
                  <c:v>1.0774728287559138E-5</c:v>
                </c:pt>
                <c:pt idx="1060">
                  <c:v>1.0719313521630187E-5</c:v>
                </c:pt>
                <c:pt idx="1061">
                  <c:v>1.0664183687736994E-5</c:v>
                </c:pt>
                <c:pt idx="1062">
                  <c:v>1.0609337322089812E-5</c:v>
                </c:pt>
                <c:pt idx="1063">
                  <c:v>1.0554772968394863E-5</c:v>
                </c:pt>
                <c:pt idx="1064">
                  <c:v>1.0500489177816411E-5</c:v>
                </c:pt>
                <c:pt idx="1065">
                  <c:v>1.0446484508939006E-5</c:v>
                </c:pt>
                <c:pt idx="1066">
                  <c:v>1.0392757527729919E-5</c:v>
                </c:pt>
                <c:pt idx="1067">
                  <c:v>1.0339306807501751E-5</c:v>
                </c:pt>
                <c:pt idx="1068">
                  <c:v>1.0286130928875232E-5</c:v>
                </c:pt>
                <c:pt idx="1069">
                  <c:v>1.0233228479742196E-5</c:v>
                </c:pt>
                <c:pt idx="1070">
                  <c:v>1.018059805522873E-5</c:v>
                </c:pt>
                <c:pt idx="1071">
                  <c:v>1.0128238257658518E-5</c:v>
                </c:pt>
                <c:pt idx="1072">
                  <c:v>1.007614769651635E-5</c:v>
                </c:pt>
                <c:pt idx="1073">
                  <c:v>1.0024324988411805E-5</c:v>
                </c:pt>
                <c:pt idx="1074">
                  <c:v>9.972768757043123E-6</c:v>
                </c:pt>
                <c:pt idx="1075">
                  <c:v>9.9214776331612584E-6</c:v>
                </c:pt>
                <c:pt idx="1076">
                  <c:v>9.8704502545340847E-6</c:v>
                </c:pt>
                <c:pt idx="1077">
                  <c:v>9.8196852659107921E-6</c:v>
                </c:pt>
                <c:pt idx="1078">
                  <c:v>9.7691813189864577E-6</c:v>
                </c:pt>
                <c:pt idx="1079">
                  <c:v>9.7189370723667839E-6</c:v>
                </c:pt>
                <c:pt idx="1080">
                  <c:v>9.6689511915330156E-6</c:v>
                </c:pt>
                <c:pt idx="1081">
                  <c:v>9.6192223488070237E-6</c:v>
                </c:pt>
                <c:pt idx="1082">
                  <c:v>9.5697492233165569E-6</c:v>
                </c:pt>
                <c:pt idx="1083">
                  <c:v>9.5205305009606741E-6</c:v>
                </c:pt>
                <c:pt idx="1084">
                  <c:v>9.4715648743753376E-6</c:v>
                </c:pt>
                <c:pt idx="1085">
                  <c:v>9.4228510428991798E-6</c:v>
                </c:pt>
                <c:pt idx="1086">
                  <c:v>9.3743877125394421E-6</c:v>
                </c:pt>
                <c:pt idx="1087">
                  <c:v>9.3261735959380684E-6</c:v>
                </c:pt>
                <c:pt idx="1088">
                  <c:v>9.278207412337976E-6</c:v>
                </c:pt>
                <c:pt idx="1089">
                  <c:v>9.2304878875494895E-6</c:v>
                </c:pt>
                <c:pt idx="1090">
                  <c:v>9.1830137539169405E-6</c:v>
                </c:pt>
                <c:pt idx="1091">
                  <c:v>9.135783750285437E-6</c:v>
                </c:pt>
                <c:pt idx="1092">
                  <c:v>9.088796621967783E-6</c:v>
                </c:pt>
                <c:pt idx="1093">
                  <c:v>9.0420511207115737E-6</c:v>
                </c:pt>
                <c:pt idx="1094">
                  <c:v>8.9955460046664482E-6</c:v>
                </c:pt>
                <c:pt idx="1095">
                  <c:v>8.94928003835151E-6</c:v>
                </c:pt>
                <c:pt idx="1096">
                  <c:v>8.9032519926229007E-6</c:v>
                </c:pt>
                <c:pt idx="1097">
                  <c:v>8.8574606446415363E-6</c:v>
                </c:pt>
                <c:pt idx="1098">
                  <c:v>8.8119047778410048E-6</c:v>
                </c:pt>
                <c:pt idx="1099">
                  <c:v>8.7665831818956229E-6</c:v>
                </c:pt>
                <c:pt idx="1100">
                  <c:v>8.7214946526886504E-6</c:v>
                </c:pt>
                <c:pt idx="1101">
                  <c:v>8.676637992280665E-6</c:v>
                </c:pt>
                <c:pt idx="1102">
                  <c:v>8.6320120088780835E-6</c:v>
                </c:pt>
                <c:pt idx="1103">
                  <c:v>8.5876155168018536E-6</c:v>
                </c:pt>
                <c:pt idx="1104">
                  <c:v>8.5434473364562916E-6</c:v>
                </c:pt>
                <c:pt idx="1105">
                  <c:v>8.4995062942980775E-6</c:v>
                </c:pt>
                <c:pt idx="1106">
                  <c:v>8.4557912228054065E-6</c:v>
                </c:pt>
                <c:pt idx="1107">
                  <c:v>8.4123009604472918E-6</c:v>
                </c:pt>
                <c:pt idx="1108">
                  <c:v>8.3690343516530146E-6</c:v>
                </c:pt>
                <c:pt idx="1109">
                  <c:v>8.3259902467817402E-6</c:v>
                </c:pt>
                <c:pt idx="1110">
                  <c:v>8.2831675020922696E-6</c:v>
                </c:pt>
                <c:pt idx="1111">
                  <c:v>8.2405649797129557E-6</c:v>
                </c:pt>
                <c:pt idx="1112">
                  <c:v>8.1981815476117592E-6</c:v>
                </c:pt>
                <c:pt idx="1113">
                  <c:v>8.1560160795664549E-6</c:v>
                </c:pt>
                <c:pt idx="1114">
                  <c:v>8.114067455134996E-6</c:v>
                </c:pt>
                <c:pt idx="1115">
                  <c:v>8.0723345596260153E-6</c:v>
                </c:pt>
                <c:pt idx="1116">
                  <c:v>8.0308162840694766E-6</c:v>
                </c:pt>
                <c:pt idx="1117">
                  <c:v>7.9895115251874752E-6</c:v>
                </c:pt>
                <c:pt idx="1118">
                  <c:v>7.9484191853651885E-6</c:v>
                </c:pt>
                <c:pt idx="1119">
                  <c:v>7.9075381726219594E-6</c:v>
                </c:pt>
                <c:pt idx="1120">
                  <c:v>7.866867400582532E-6</c:v>
                </c:pt>
                <c:pt idx="1121">
                  <c:v>7.8264057884484374E-6</c:v>
                </c:pt>
                <c:pt idx="1122">
                  <c:v>7.7861522609695098E-6</c:v>
                </c:pt>
                <c:pt idx="1123">
                  <c:v>7.7461057484155564E-6</c:v>
                </c:pt>
                <c:pt idx="1124">
                  <c:v>7.7062651865481582E-6</c:v>
                </c:pt>
                <c:pt idx="1125">
                  <c:v>7.6666295165926193E-6</c:v>
                </c:pt>
                <c:pt idx="1126">
                  <c:v>7.6271976852100612E-6</c:v>
                </c:pt>
                <c:pt idx="1127">
                  <c:v>7.5879686444696461E-6</c:v>
                </c:pt>
                <c:pt idx="1128">
                  <c:v>7.5489413518209448E-6</c:v>
                </c:pt>
                <c:pt idx="1129">
                  <c:v>7.510114770066445E-6</c:v>
                </c:pt>
                <c:pt idx="1130">
                  <c:v>7.4714878673341982E-6</c:v>
                </c:pt>
                <c:pt idx="1131">
                  <c:v>7.4330596170505979E-6</c:v>
                </c:pt>
                <c:pt idx="1132">
                  <c:v>7.3948289979133014E-6</c:v>
                </c:pt>
                <c:pt idx="1133">
                  <c:v>7.3567949938642806E-6</c:v>
                </c:pt>
                <c:pt idx="1134">
                  <c:v>7.318956594063018E-6</c:v>
                </c:pt>
                <c:pt idx="1135">
                  <c:v>7.2813127928598281E-6</c:v>
                </c:pt>
                <c:pt idx="1136">
                  <c:v>7.2438625897693168E-6</c:v>
                </c:pt>
                <c:pt idx="1137">
                  <c:v>7.2066049894439723E-6</c:v>
                </c:pt>
                <c:pt idx="1138">
                  <c:v>7.1695390016478956E-6</c:v>
                </c:pt>
                <c:pt idx="1139">
                  <c:v>7.1326636412306564E-6</c:v>
                </c:pt>
                <c:pt idx="1140">
                  <c:v>7.0959779281012813E-6</c:v>
                </c:pt>
                <c:pt idx="1141">
                  <c:v>7.0594808872023779E-6</c:v>
                </c:pt>
                <c:pt idx="1142">
                  <c:v>7.0231715484843831E-6</c:v>
                </c:pt>
                <c:pt idx="1143">
                  <c:v>6.9870489468799424E-6</c:v>
                </c:pt>
                <c:pt idx="1144">
                  <c:v>6.9511121222784239E-6</c:v>
                </c:pt>
                <c:pt idx="1145">
                  <c:v>6.9153601195005539E-6</c:v>
                </c:pt>
                <c:pt idx="1146">
                  <c:v>6.8797919882731833E-6</c:v>
                </c:pt>
                <c:pt idx="1147">
                  <c:v>6.8444067832041847E-6</c:v>
                </c:pt>
                <c:pt idx="1148">
                  <c:v>6.8092035637574722E-6</c:v>
                </c:pt>
                <c:pt idx="1149">
                  <c:v>6.7741813942281453E-6</c:v>
                </c:pt>
                <c:pt idx="1150">
                  <c:v>6.7393393437177614E-6</c:v>
                </c:pt>
                <c:pt idx="1151">
                  <c:v>6.7046764861097348E-6</c:v>
                </c:pt>
                <c:pt idx="1152">
                  <c:v>6.6701919000448571E-6</c:v>
                </c:pt>
                <c:pt idx="1153">
                  <c:v>6.6358846688969411E-6</c:v>
                </c:pt>
                <c:pt idx="1154">
                  <c:v>6.6017538807485912E-6</c:v>
                </c:pt>
                <c:pt idx="1155">
                  <c:v>6.5677986283670945E-6</c:v>
                </c:pt>
                <c:pt idx="1156">
                  <c:v>6.5340180091804299E-6</c:v>
                </c:pt>
                <c:pt idx="1157">
                  <c:v>6.5004111252534078E-6</c:v>
                </c:pt>
                <c:pt idx="1158">
                  <c:v>6.4669770832639186E-6</c:v>
                </c:pt>
                <c:pt idx="1159">
                  <c:v>6.4337149944793113E-6</c:v>
                </c:pt>
                <c:pt idx="1160">
                  <c:v>6.4006239747328869E-6</c:v>
                </c:pt>
                <c:pt idx="1161">
                  <c:v>6.3677031444005123E-6</c:v>
                </c:pt>
                <c:pt idx="1162">
                  <c:v>6.334951628377353E-6</c:v>
                </c:pt>
                <c:pt idx="1163">
                  <c:v>6.3023685560547216E-6</c:v>
                </c:pt>
                <c:pt idx="1164">
                  <c:v>6.2699530612970477E-6</c:v>
                </c:pt>
                <c:pt idx="1165">
                  <c:v>6.2377042824189549E-6</c:v>
                </c:pt>
                <c:pt idx="1166">
                  <c:v>6.2056213621624699E-6</c:v>
                </c:pt>
                <c:pt idx="1167">
                  <c:v>6.1737034476743324E-6</c:v>
                </c:pt>
                <c:pt idx="1168">
                  <c:v>6.1419496904834238E-6</c:v>
                </c:pt>
                <c:pt idx="1169">
                  <c:v>6.1103592464783192E-6</c:v>
                </c:pt>
                <c:pt idx="1170">
                  <c:v>6.0789312758849415E-6</c:v>
                </c:pt>
                <c:pt idx="1171">
                  <c:v>6.0476649432443327E-6</c:v>
                </c:pt>
                <c:pt idx="1172">
                  <c:v>6.0165594173905438E-6</c:v>
                </c:pt>
                <c:pt idx="1173">
                  <c:v>5.9856138714286283E-6</c:v>
                </c:pt>
                <c:pt idx="1174">
                  <c:v>5.9548274827127533E-6</c:v>
                </c:pt>
                <c:pt idx="1175">
                  <c:v>5.9241994328244193E-6</c:v>
                </c:pt>
                <c:pt idx="1176">
                  <c:v>5.893728907550789E-6</c:v>
                </c:pt>
                <c:pt idx="1177">
                  <c:v>5.8634150968631293E-6</c:v>
                </c:pt>
                <c:pt idx="1178">
                  <c:v>5.8332571948953639E-6</c:v>
                </c:pt>
                <c:pt idx="1179">
                  <c:v>5.8032543999227292E-6</c:v>
                </c:pt>
                <c:pt idx="1180">
                  <c:v>5.7734059143405468E-6</c:v>
                </c:pt>
                <c:pt idx="1181">
                  <c:v>5.7437109446430942E-6</c:v>
                </c:pt>
                <c:pt idx="1182">
                  <c:v>5.7141687014025907E-6</c:v>
                </c:pt>
                <c:pt idx="1183">
                  <c:v>5.6847783992482885E-6</c:v>
                </c:pt>
                <c:pt idx="1184">
                  <c:v>5.6555392568456663E-6</c:v>
                </c:pt>
                <c:pt idx="1185">
                  <c:v>5.6264504968757315E-6</c:v>
                </c:pt>
                <c:pt idx="1186">
                  <c:v>5.597511346014428E-6</c:v>
                </c:pt>
                <c:pt idx="1187">
                  <c:v>5.5687210349121507E-6</c:v>
                </c:pt>
                <c:pt idx="1188">
                  <c:v>5.5400787981733598E-6</c:v>
                </c:pt>
                <c:pt idx="1189">
                  <c:v>5.5115838743363005E-6</c:v>
                </c:pt>
                <c:pt idx="1190">
                  <c:v>5.4832355058528298E-6</c:v>
                </c:pt>
                <c:pt idx="1191">
                  <c:v>5.4550329390683374E-6</c:v>
                </c:pt>
                <c:pt idx="1192">
                  <c:v>5.4269754242017782E-6</c:v>
                </c:pt>
                <c:pt idx="1193">
                  <c:v>5.3990622153257997E-6</c:v>
                </c:pt>
                <c:pt idx="1194">
                  <c:v>5.371292570346974E-6</c:v>
                </c:pt>
                <c:pt idx="1195">
                  <c:v>5.3436657509861308E-6</c:v>
                </c:pt>
                <c:pt idx="1196">
                  <c:v>5.3161810227587891E-6</c:v>
                </c:pt>
                <c:pt idx="1197">
                  <c:v>5.2888376549556875E-6</c:v>
                </c:pt>
                <c:pt idx="1198">
                  <c:v>5.2616349206234164E-6</c:v>
                </c:pt>
                <c:pt idx="1199">
                  <c:v>5.2345720965451481E-6</c:v>
                </c:pt>
                <c:pt idx="1200">
                  <c:v>5.2076484632214653E-6</c:v>
                </c:pt>
                <c:pt idx="1201">
                  <c:v>5.180863304851283E-6</c:v>
                </c:pt>
                <c:pt idx="1202">
                  <c:v>5.1542159093128751E-6</c:v>
                </c:pt>
                <c:pt idx="1203">
                  <c:v>5.1277055681449908E-6</c:v>
                </c:pt>
                <c:pt idx="1204">
                  <c:v>5.1013315765280742E-6</c:v>
                </c:pt>
                <c:pt idx="1205">
                  <c:v>5.0750932332655747E-6</c:v>
                </c:pt>
                <c:pt idx="1206">
                  <c:v>5.0489898407653526E-6</c:v>
                </c:pt>
                <c:pt idx="1207">
                  <c:v>5.0230207050211827E-6</c:v>
                </c:pt>
                <c:pt idx="1208">
                  <c:v>4.9971851355943505E-6</c:v>
                </c:pt>
                <c:pt idx="1209">
                  <c:v>4.97148244559534E-6</c:v>
                </c:pt>
                <c:pt idx="1210">
                  <c:v>4.945911951665619E-6</c:v>
                </c:pt>
                <c:pt idx="1211">
                  <c:v>4.9204729739595171E-6</c:v>
                </c:pt>
                <c:pt idx="1212">
                  <c:v>4.8951648361261919E-6</c:v>
                </c:pt>
                <c:pt idx="1213">
                  <c:v>4.8699868652916911E-6</c:v>
                </c:pt>
                <c:pt idx="1214">
                  <c:v>4.844938392041106E-6</c:v>
                </c:pt>
                <c:pt idx="1215">
                  <c:v>4.8200187504008152E-6</c:v>
                </c:pt>
                <c:pt idx="1216">
                  <c:v>4.7952272778208173E-6</c:v>
                </c:pt>
                <c:pt idx="1217">
                  <c:v>4.7705633151571565E-6</c:v>
                </c:pt>
                <c:pt idx="1218">
                  <c:v>4.7460262066544375E-6</c:v>
                </c:pt>
                <c:pt idx="1219">
                  <c:v>4.7216152999284306E-6</c:v>
                </c:pt>
                <c:pt idx="1220">
                  <c:v>4.6973299459487612E-6</c:v>
                </c:pt>
                <c:pt idx="1221">
                  <c:v>4.6731694990216917E-6</c:v>
                </c:pt>
                <c:pt idx="1222">
                  <c:v>4.6491333167729923E-6</c:v>
                </c:pt>
                <c:pt idx="1223">
                  <c:v>4.6252207601308947E-6</c:v>
                </c:pt>
                <c:pt idx="1224">
                  <c:v>4.6014311933091379E-6</c:v>
                </c:pt>
                <c:pt idx="1225">
                  <c:v>4.5777639837900979E-6</c:v>
                </c:pt>
                <c:pt idx="1226">
                  <c:v>4.5542185023080031E-6</c:v>
                </c:pt>
                <c:pt idx="1227">
                  <c:v>4.5307941228322382E-6</c:v>
                </c:pt>
                <c:pt idx="1228">
                  <c:v>4.5074902225507314E-6</c:v>
                </c:pt>
                <c:pt idx="1229">
                  <c:v>4.4843061818534254E-6</c:v>
                </c:pt>
                <c:pt idx="1230">
                  <c:v>4.4612413843158382E-6</c:v>
                </c:pt>
                <c:pt idx="1231">
                  <c:v>4.4382952166826992E-6</c:v>
                </c:pt>
                <c:pt idx="1232">
                  <c:v>4.4154670688516763E-6</c:v>
                </c:pt>
                <c:pt idx="1233">
                  <c:v>4.3927563338571842E-6</c:v>
                </c:pt>
                <c:pt idx="1234">
                  <c:v>4.3701624078542757E-6</c:v>
                </c:pt>
                <c:pt idx="1235">
                  <c:v>4.3476846901026139E-6</c:v>
                </c:pt>
                <c:pt idx="1236">
                  <c:v>4.3253225829505267E-6</c:v>
                </c:pt>
                <c:pt idx="1237">
                  <c:v>4.3030754918191457E-6</c:v>
                </c:pt>
                <c:pt idx="1238">
                  <c:v>4.2809428251866232E-6</c:v>
                </c:pt>
                <c:pt idx="1239">
                  <c:v>4.2589239945724295E-6</c:v>
                </c:pt>
                <c:pt idx="1240">
                  <c:v>4.2370184145217328E-6</c:v>
                </c:pt>
                <c:pt idx="1241">
                  <c:v>4.2152255025898596E-6</c:v>
                </c:pt>
                <c:pt idx="1242">
                  <c:v>4.1935446793268299E-6</c:v>
                </c:pt>
                <c:pt idx="1243">
                  <c:v>4.1719753682619776E-6</c:v>
                </c:pt>
                <c:pt idx="1244">
                  <c:v>4.1505169958886454E-6</c:v>
                </c:pt>
                <c:pt idx="1245">
                  <c:v>4.1291689916489603E-6</c:v>
                </c:pt>
                <c:pt idx="1246">
                  <c:v>4.1079307879186861E-6</c:v>
                </c:pt>
                <c:pt idx="1247">
                  <c:v>4.0868018199921537E-6</c:v>
                </c:pt>
                <c:pt idx="1248">
                  <c:v>4.0657815260672656E-6</c:v>
                </c:pt>
                <c:pt idx="1249">
                  <c:v>4.0448693472305826E-6</c:v>
                </c:pt>
                <c:pt idx="1250">
                  <c:v>4.0240647274424856E-6</c:v>
                </c:pt>
                <c:pt idx="1251">
                  <c:v>4.0033671135224085E-6</c:v>
                </c:pt>
                <c:pt idx="1252">
                  <c:v>3.9827759551341526E-6</c:v>
                </c:pt>
                <c:pt idx="1253">
                  <c:v>3.9622907047712721E-6</c:v>
                </c:pt>
                <c:pt idx="1254">
                  <c:v>3.9419108177425371E-6</c:v>
                </c:pt>
                <c:pt idx="1255">
                  <c:v>3.921635752157471E-6</c:v>
                </c:pt>
                <c:pt idx="1256">
                  <c:v>3.9014649689119595E-6</c:v>
                </c:pt>
                <c:pt idx="1257">
                  <c:v>3.881397931673935E-6</c:v>
                </c:pt>
                <c:pt idx="1258">
                  <c:v>3.8614341068691353E-6</c:v>
                </c:pt>
                <c:pt idx="1259">
                  <c:v>3.8415729636669335E-6</c:v>
                </c:pt>
                <c:pt idx="1260">
                  <c:v>3.8218139739662411E-6</c:v>
                </c:pt>
                <c:pt idx="1261">
                  <c:v>3.8021566123814833E-6</c:v>
                </c:pt>
                <c:pt idx="1262">
                  <c:v>3.7826003562286481E-6</c:v>
                </c:pt>
                <c:pt idx="1263">
                  <c:v>3.7631446855114027E-6</c:v>
                </c:pt>
                <c:pt idx="1264">
                  <c:v>3.7437890829072833E-6</c:v>
                </c:pt>
                <c:pt idx="1265">
                  <c:v>3.724533033753955E-6</c:v>
                </c:pt>
                <c:pt idx="1266">
                  <c:v>3.7053760260355464E-6</c:v>
                </c:pt>
                <c:pt idx="1267">
                  <c:v>3.6863175503690477E-6</c:v>
                </c:pt>
                <c:pt idx="1268">
                  <c:v>3.6673570999907839E-6</c:v>
                </c:pt>
                <c:pt idx="1269">
                  <c:v>3.6484941707429535E-6</c:v>
                </c:pt>
                <c:pt idx="1270">
                  <c:v>3.6297282610602364E-6</c:v>
                </c:pt>
                <c:pt idx="1271">
                  <c:v>3.6110588719564743E-6</c:v>
                </c:pt>
                <c:pt idx="1272">
                  <c:v>3.5924855070114146E-6</c:v>
                </c:pt>
                <c:pt idx="1273">
                  <c:v>3.5740076723575257E-6</c:v>
                </c:pt>
                <c:pt idx="1274">
                  <c:v>3.5556248766668783E-6</c:v>
                </c:pt>
                <c:pt idx="1275">
                  <c:v>3.5373366311380943E-6</c:v>
                </c:pt>
                <c:pt idx="1276">
                  <c:v>3.5191424494833628E-6</c:v>
                </c:pt>
                <c:pt idx="1277">
                  <c:v>3.5010418479155222E-6</c:v>
                </c:pt>
                <c:pt idx="1278">
                  <c:v>3.4830343451352084E-6</c:v>
                </c:pt>
                <c:pt idx="1279">
                  <c:v>3.4651194623180704E-6</c:v>
                </c:pt>
                <c:pt idx="1280">
                  <c:v>3.4472967231020489E-6</c:v>
                </c:pt>
                <c:pt idx="1281">
                  <c:v>3.4295656535747237E-6</c:v>
                </c:pt>
                <c:pt idx="1282">
                  <c:v>3.4119257822607202E-6</c:v>
                </c:pt>
                <c:pt idx="1283">
                  <c:v>3.3943766401091889E-6</c:v>
                </c:pt>
                <c:pt idx="1284">
                  <c:v>3.376917760481342E-6</c:v>
                </c:pt>
                <c:pt idx="1285">
                  <c:v>3.3595486791380556E-6</c:v>
                </c:pt>
                <c:pt idx="1286">
                  <c:v>3.342268934227538E-6</c:v>
                </c:pt>
                <c:pt idx="1287">
                  <c:v>3.3250780662730584E-6</c:v>
                </c:pt>
                <c:pt idx="1288">
                  <c:v>3.3079756181607391E-6</c:v>
                </c:pt>
                <c:pt idx="1289">
                  <c:v>3.290961135127412E-6</c:v>
                </c:pt>
                <c:pt idx="1290">
                  <c:v>3.2740341647485363E-6</c:v>
                </c:pt>
                <c:pt idx="1291">
                  <c:v>3.2571942569261774E-6</c:v>
                </c:pt>
                <c:pt idx="1292">
                  <c:v>3.2404409638770488E-6</c:v>
                </c:pt>
                <c:pt idx="1293">
                  <c:v>3.2237738401206132E-6</c:v>
                </c:pt>
                <c:pt idx="1294">
                  <c:v>3.2071924424672491E-6</c:v>
                </c:pt>
                <c:pt idx="1295">
                  <c:v>3.1906963300064728E-6</c:v>
                </c:pt>
                <c:pt idx="1296">
                  <c:v>3.1742850640952242E-6</c:v>
                </c:pt>
                <c:pt idx="1297">
                  <c:v>3.1579582083462104E-6</c:v>
                </c:pt>
                <c:pt idx="1298">
                  <c:v>3.1417153286163139E-6</c:v>
                </c:pt>
                <c:pt idx="1299">
                  <c:v>3.1255559929950539E-6</c:v>
                </c:pt>
                <c:pt idx="1300">
                  <c:v>3.1094797717931109E-6</c:v>
                </c:pt>
                <c:pt idx="1301">
                  <c:v>3.0934862375309072E-6</c:v>
                </c:pt>
                <c:pt idx="1302">
                  <c:v>3.0775749649272514E-6</c:v>
                </c:pt>
                <c:pt idx="1303">
                  <c:v>3.061745530888034E-6</c:v>
                </c:pt>
                <c:pt idx="1304">
                  <c:v>3.0459975144949881E-6</c:v>
                </c:pt>
                <c:pt idx="1305">
                  <c:v>3.0303304969945015E-6</c:v>
                </c:pt>
                <c:pt idx="1306">
                  <c:v>3.014744061786491E-6</c:v>
                </c:pt>
                <c:pt idx="1307">
                  <c:v>2.999237794413331E-6</c:v>
                </c:pt>
                <c:pt idx="1308">
                  <c:v>2.983811282548839E-6</c:v>
                </c:pt>
                <c:pt idx="1309">
                  <c:v>2.9684641159873207E-6</c:v>
                </c:pt>
                <c:pt idx="1310">
                  <c:v>2.9531958866326672E-6</c:v>
                </c:pt>
                <c:pt idx="1311">
                  <c:v>2.9380061884875124E-6</c:v>
                </c:pt>
                <c:pt idx="1312">
                  <c:v>2.9228946176424405E-6</c:v>
                </c:pt>
                <c:pt idx="1313">
                  <c:v>2.9078607722652536E-6</c:v>
                </c:pt>
                <c:pt idx="1314">
                  <c:v>2.8929042525902943E-6</c:v>
                </c:pt>
                <c:pt idx="1315">
                  <c:v>2.8780246609078193E-6</c:v>
                </c:pt>
                <c:pt idx="1316">
                  <c:v>2.8632216015534313E-6</c:v>
                </c:pt>
                <c:pt idx="1317">
                  <c:v>2.8484946808975636E-6</c:v>
                </c:pt>
                <c:pt idx="1318">
                  <c:v>2.8338435073350213E-6</c:v>
                </c:pt>
                <c:pt idx="1319">
                  <c:v>2.81926769127457E-6</c:v>
                </c:pt>
                <c:pt idx="1320">
                  <c:v>2.804766845128584E-6</c:v>
                </c:pt>
                <c:pt idx="1321">
                  <c:v>2.790340583302745E-6</c:v>
                </c:pt>
                <c:pt idx="1322">
                  <c:v>2.775988522185794E-6</c:v>
                </c:pt>
                <c:pt idx="1323">
                  <c:v>2.7617102801393367E-6</c:v>
                </c:pt>
                <c:pt idx="1324">
                  <c:v>2.7475054774876998E-6</c:v>
                </c:pt>
                <c:pt idx="1325">
                  <c:v>2.7333737365078407E-6</c:v>
                </c:pt>
                <c:pt idx="1326">
                  <c:v>2.7193146814193082E-6</c:v>
                </c:pt>
                <c:pt idx="1327">
                  <c:v>2.705327938374254E-6</c:v>
                </c:pt>
                <c:pt idx="1328">
                  <c:v>2.6914131354474994E-6</c:v>
                </c:pt>
                <c:pt idx="1329">
                  <c:v>2.6775699026266471E-6</c:v>
                </c:pt>
                <c:pt idx="1330">
                  <c:v>2.6637978718022472E-6</c:v>
                </c:pt>
                <c:pt idx="1331">
                  <c:v>2.6500966767580145E-6</c:v>
                </c:pt>
                <c:pt idx="1332">
                  <c:v>2.6364659531610948E-6</c:v>
                </c:pt>
                <c:pt idx="1333">
                  <c:v>2.6229053385523811E-6</c:v>
                </c:pt>
                <c:pt idx="1334">
                  <c:v>2.6094144723368789E-6</c:v>
                </c:pt>
                <c:pt idx="1335">
                  <c:v>2.5959929957741228E-6</c:v>
                </c:pt>
                <c:pt idx="1336">
                  <c:v>2.5826405519686401E-6</c:v>
                </c:pt>
                <c:pt idx="1337">
                  <c:v>2.5693567858604658E-6</c:v>
                </c:pt>
                <c:pt idx="1338">
                  <c:v>2.5561413442157042E-6</c:v>
                </c:pt>
                <c:pt idx="1339">
                  <c:v>2.5429938756171405E-6</c:v>
                </c:pt>
                <c:pt idx="1340">
                  <c:v>2.5299140304549003E-6</c:v>
                </c:pt>
                <c:pt idx="1341">
                  <c:v>2.5169014609171552E-6</c:v>
                </c:pt>
                <c:pt idx="1342">
                  <c:v>2.5039558209808797E-6</c:v>
                </c:pt>
                <c:pt idx="1343">
                  <c:v>2.4910767664026527E-6</c:v>
                </c:pt>
                <c:pt idx="1344">
                  <c:v>2.4782639547095065E-6</c:v>
                </c:pt>
                <c:pt idx="1345">
                  <c:v>2.4655170451898246E-6</c:v>
                </c:pt>
                <c:pt idx="1346">
                  <c:v>2.4528356988842843E-6</c:v>
                </c:pt>
                <c:pt idx="1347">
                  <c:v>2.4402195785768481E-6</c:v>
                </c:pt>
                <c:pt idx="1348">
                  <c:v>2.4276683487857984E-6</c:v>
                </c:pt>
                <c:pt idx="1349">
                  <c:v>2.4151816757548202E-6</c:v>
                </c:pt>
                <c:pt idx="1350">
                  <c:v>2.4027592274441296E-6</c:v>
                </c:pt>
                <c:pt idx="1351">
                  <c:v>2.3904006735216467E-6</c:v>
                </c:pt>
                <c:pt idx="1352">
                  <c:v>2.3781056853542151E-6</c:v>
                </c:pt>
                <c:pt idx="1353">
                  <c:v>2.3658739359988683E-6</c:v>
                </c:pt>
                <c:pt idx="1354">
                  <c:v>2.3537051001941347E-6</c:v>
                </c:pt>
                <c:pt idx="1355">
                  <c:v>2.3415988543513938E-6</c:v>
                </c:pt>
                <c:pt idx="1356">
                  <c:v>2.3295548765462739E-6</c:v>
                </c:pt>
                <c:pt idx="1357">
                  <c:v>2.3175728465100947E-6</c:v>
                </c:pt>
                <c:pt idx="1358">
                  <c:v>2.3056524456213529E-6</c:v>
                </c:pt>
                <c:pt idx="1359">
                  <c:v>2.2937933568972527E-6</c:v>
                </c:pt>
                <c:pt idx="1360">
                  <c:v>2.281995264985279E-6</c:v>
                </c:pt>
                <c:pt idx="1361">
                  <c:v>2.2702578561548149E-6</c:v>
                </c:pt>
                <c:pt idx="1362">
                  <c:v>2.2585808182888009E-6</c:v>
                </c:pt>
                <c:pt idx="1363">
                  <c:v>2.246963840875439E-6</c:v>
                </c:pt>
                <c:pt idx="1364">
                  <c:v>2.2354066149999362E-6</c:v>
                </c:pt>
                <c:pt idx="1365">
                  <c:v>2.2239088333362951E-6</c:v>
                </c:pt>
                <c:pt idx="1366">
                  <c:v>2.2124701901391409E-6</c:v>
                </c:pt>
                <c:pt idx="1367">
                  <c:v>2.2010903812355956E-6</c:v>
                </c:pt>
                <c:pt idx="1368">
                  <c:v>2.18976910401719E-6</c:v>
                </c:pt>
                <c:pt idx="1369">
                  <c:v>2.1785060574318215E-6</c:v>
                </c:pt>
                <c:pt idx="1370">
                  <c:v>2.1673009419757488E-6</c:v>
                </c:pt>
                <c:pt idx="1371">
                  <c:v>2.1561534596856296E-6</c:v>
                </c:pt>
                <c:pt idx="1372">
                  <c:v>2.1450633141306012E-6</c:v>
                </c:pt>
                <c:pt idx="1373">
                  <c:v>2.1340302104043989E-6</c:v>
                </c:pt>
                <c:pt idx="1374">
                  <c:v>2.1230538551175157E-6</c:v>
                </c:pt>
                <c:pt idx="1375">
                  <c:v>2.1121339563894026E-6</c:v>
                </c:pt>
                <c:pt idx="1376">
                  <c:v>2.1012702238407092E-6</c:v>
                </c:pt>
                <c:pt idx="1377">
                  <c:v>2.0904623685855645E-6</c:v>
                </c:pt>
                <c:pt idx="1378">
                  <c:v>2.079710103223895E-6</c:v>
                </c:pt>
                <c:pt idx="1379">
                  <c:v>2.0690131418337863E-6</c:v>
                </c:pt>
                <c:pt idx="1380">
                  <c:v>2.0583711999638806E-6</c:v>
                </c:pt>
                <c:pt idx="1381">
                  <c:v>2.0477839946258145E-6</c:v>
                </c:pt>
                <c:pt idx="1382">
                  <c:v>2.0372512442866958E-6</c:v>
                </c:pt>
                <c:pt idx="1383">
                  <c:v>2.0267726688616178E-6</c:v>
                </c:pt>
                <c:pt idx="1384">
                  <c:v>2.016347989706215E-6</c:v>
                </c:pt>
                <c:pt idx="1385">
                  <c:v>2.0059769296092534E-6</c:v>
                </c:pt>
                <c:pt idx="1386">
                  <c:v>1.995659212785261E-6</c:v>
                </c:pt>
                <c:pt idx="1387">
                  <c:v>1.9853945648671956E-6</c:v>
                </c:pt>
                <c:pt idx="1388">
                  <c:v>1.9751827128991514E-6</c:v>
                </c:pt>
                <c:pt idx="1389">
                  <c:v>1.9650233853291009E-6</c:v>
                </c:pt>
                <c:pt idx="1390">
                  <c:v>1.9549163120016763E-6</c:v>
                </c:pt>
                <c:pt idx="1391">
                  <c:v>1.9448612241509851E-6</c:v>
                </c:pt>
                <c:pt idx="1392">
                  <c:v>1.9348578543934677E-6</c:v>
                </c:pt>
                <c:pt idx="1393">
                  <c:v>1.9249059367207864E-6</c:v>
                </c:pt>
                <c:pt idx="1394">
                  <c:v>1.9150052064927541E-6</c:v>
                </c:pt>
                <c:pt idx="1395">
                  <c:v>1.905155400430297E-6</c:v>
                </c:pt>
                <c:pt idx="1396">
                  <c:v>1.8953562566084562E-6</c:v>
                </c:pt>
                <c:pt idx="1397">
                  <c:v>1.8856075144494235E-6</c:v>
                </c:pt>
                <c:pt idx="1398">
                  <c:v>1.8759089147156148E-6</c:v>
                </c:pt>
                <c:pt idx="1399">
                  <c:v>1.866260199502775E-6</c:v>
                </c:pt>
                <c:pt idx="1400">
                  <c:v>1.8566611122331233E-6</c:v>
                </c:pt>
                <c:pt idx="1401">
                  <c:v>1.8471113976485302E-6</c:v>
                </c:pt>
                <c:pt idx="1402">
                  <c:v>1.8376108018037319E-6</c:v>
                </c:pt>
                <c:pt idx="1403">
                  <c:v>1.8281590720595777E-6</c:v>
                </c:pt>
                <c:pt idx="1404">
                  <c:v>1.8187559570763141E-6</c:v>
                </c:pt>
                <c:pt idx="1405">
                  <c:v>1.8094012068069009E-6</c:v>
                </c:pt>
                <c:pt idx="1406">
                  <c:v>1.8000945724903645E-6</c:v>
                </c:pt>
                <c:pt idx="1407">
                  <c:v>1.7908358066451828E-6</c:v>
                </c:pt>
                <c:pt idx="1408">
                  <c:v>1.7816246630627059E-6</c:v>
                </c:pt>
                <c:pt idx="1409">
                  <c:v>1.7724608968006096E-6</c:v>
                </c:pt>
                <c:pt idx="1410">
                  <c:v>1.7633442641763829E-6</c:v>
                </c:pt>
                <c:pt idx="1411">
                  <c:v>1.7542745227608501E-6</c:v>
                </c:pt>
                <c:pt idx="1412">
                  <c:v>1.7452514313717235E-6</c:v>
                </c:pt>
                <c:pt idx="1413">
                  <c:v>1.7362747500671923E-6</c:v>
                </c:pt>
                <c:pt idx="1414">
                  <c:v>1.7273442401395425E-6</c:v>
                </c:pt>
                <c:pt idx="1415">
                  <c:v>1.7184596641088094E-6</c:v>
                </c:pt>
                <c:pt idx="1416">
                  <c:v>1.7096207857164643E-6</c:v>
                </c:pt>
                <c:pt idx="1417">
                  <c:v>1.7008273699191332E-6</c:v>
                </c:pt>
                <c:pt idx="1418">
                  <c:v>1.6920791828823457E-6</c:v>
                </c:pt>
                <c:pt idx="1419">
                  <c:v>1.6833759919743197E-6</c:v>
                </c:pt>
                <c:pt idx="1420">
                  <c:v>1.6747175657597753E-6</c:v>
                </c:pt>
                <c:pt idx="1421">
                  <c:v>1.6661036739937807E-6</c:v>
                </c:pt>
                <c:pt idx="1422">
                  <c:v>1.6575340876156313E-6</c:v>
                </c:pt>
                <c:pt idx="1423">
                  <c:v>1.6490085787427585E-6</c:v>
                </c:pt>
                <c:pt idx="1424">
                  <c:v>1.6405269206646712E-6</c:v>
                </c:pt>
                <c:pt idx="1425">
                  <c:v>1.6320888878369277E-6</c:v>
                </c:pt>
                <c:pt idx="1426">
                  <c:v>1.6236942558751388E-6</c:v>
                </c:pt>
                <c:pt idx="1427">
                  <c:v>1.615342801549002E-6</c:v>
                </c:pt>
                <c:pt idx="1428">
                  <c:v>1.6070343027763656E-6</c:v>
                </c:pt>
                <c:pt idx="1429">
                  <c:v>1.598768538617324E-6</c:v>
                </c:pt>
                <c:pt idx="1430">
                  <c:v>1.5905452892683433E-6</c:v>
                </c:pt>
                <c:pt idx="1431">
                  <c:v>1.5823643360564174E-6</c:v>
                </c:pt>
                <c:pt idx="1432">
                  <c:v>1.5742254614332521E-6</c:v>
                </c:pt>
                <c:pt idx="1433">
                  <c:v>1.5661284489694823E-6</c:v>
                </c:pt>
                <c:pt idx="1434">
                  <c:v>1.5580730833489173E-6</c:v>
                </c:pt>
                <c:pt idx="1435">
                  <c:v>1.5500591503628143E-6</c:v>
                </c:pt>
                <c:pt idx="1436">
                  <c:v>1.5420864369041845E-6</c:v>
                </c:pt>
                <c:pt idx="1437">
                  <c:v>1.5341547309621254E-6</c:v>
                </c:pt>
                <c:pt idx="1438">
                  <c:v>1.5262638216161848E-6</c:v>
                </c:pt>
                <c:pt idx="1439">
                  <c:v>1.5184134990307514E-6</c:v>
                </c:pt>
                <c:pt idx="1440">
                  <c:v>1.5106035544494767E-6</c:v>
                </c:pt>
                <c:pt idx="1441">
                  <c:v>1.5028337801897226E-6</c:v>
                </c:pt>
                <c:pt idx="1442">
                  <c:v>1.4951039696370416E-6</c:v>
                </c:pt>
                <c:pt idx="1443">
                  <c:v>1.4874139172396808E-6</c:v>
                </c:pt>
                <c:pt idx="1444">
                  <c:v>1.4797634185031173E-6</c:v>
                </c:pt>
                <c:pt idx="1445">
                  <c:v>1.4721522699846214E-6</c:v>
                </c:pt>
                <c:pt idx="1446">
                  <c:v>1.4645802692878457E-6</c:v>
                </c:pt>
                <c:pt idx="1447">
                  <c:v>1.457047215057445E-6</c:v>
                </c:pt>
                <c:pt idx="1448">
                  <c:v>1.4495529069737215E-6</c:v>
                </c:pt>
                <c:pt idx="1449">
                  <c:v>1.4420971457472989E-6</c:v>
                </c:pt>
                <c:pt idx="1450">
                  <c:v>1.4346797331138222E-6</c:v>
                </c:pt>
                <c:pt idx="1451">
                  <c:v>1.4273004718286868E-6</c:v>
                </c:pt>
                <c:pt idx="1452">
                  <c:v>1.419959165661794E-6</c:v>
                </c:pt>
                <c:pt idx="1453">
                  <c:v>1.4126556193923326E-6</c:v>
                </c:pt>
                <c:pt idx="1454">
                  <c:v>1.4053896388035893E-6</c:v>
                </c:pt>
                <c:pt idx="1455">
                  <c:v>1.398161030677783E-6</c:v>
                </c:pt>
                <c:pt idx="1456">
                  <c:v>1.3909696027909276E-6</c:v>
                </c:pt>
                <c:pt idx="1457">
                  <c:v>1.383815163907721E-6</c:v>
                </c:pt>
                <c:pt idx="1458">
                  <c:v>1.3766975237764604E-6</c:v>
                </c:pt>
                <c:pt idx="1459">
                  <c:v>1.369616493123983E-6</c:v>
                </c:pt>
                <c:pt idx="1460">
                  <c:v>1.3625718836506334E-6</c:v>
                </c:pt>
                <c:pt idx="1461">
                  <c:v>1.3555635080252572E-6</c:v>
                </c:pt>
                <c:pt idx="1462">
                  <c:v>1.3485911798802192E-6</c:v>
                </c:pt>
                <c:pt idx="1463">
                  <c:v>1.3416547138064477E-6</c:v>
                </c:pt>
                <c:pt idx="1464">
                  <c:v>1.3347539253485053E-6</c:v>
                </c:pt>
                <c:pt idx="1465">
                  <c:v>1.3278886309996834E-6</c:v>
                </c:pt>
                <c:pt idx="1466">
                  <c:v>1.3210586481971231E-6</c:v>
                </c:pt>
                <c:pt idx="1467">
                  <c:v>1.3142637953169607E-6</c:v>
                </c:pt>
                <c:pt idx="1468">
                  <c:v>1.3075038916694984E-6</c:v>
                </c:pt>
                <c:pt idx="1469">
                  <c:v>1.3007787574944E-6</c:v>
                </c:pt>
                <c:pt idx="1470">
                  <c:v>1.2940882139559099E-6</c:v>
                </c:pt>
                <c:pt idx="1471">
                  <c:v>1.2874320831380987E-6</c:v>
                </c:pt>
                <c:pt idx="1472">
                  <c:v>1.2808101880401328E-6</c:v>
                </c:pt>
                <c:pt idx="1473">
                  <c:v>1.2742223525715668E-6</c:v>
                </c:pt>
                <c:pt idx="1474">
                  <c:v>1.2676684015476614E-6</c:v>
                </c:pt>
                <c:pt idx="1475">
                  <c:v>1.2611481606847261E-6</c:v>
                </c:pt>
                <c:pt idx="1476">
                  <c:v>1.2546614565954836E-6</c:v>
                </c:pt>
                <c:pt idx="1477">
                  <c:v>1.2482081167844601E-6</c:v>
                </c:pt>
                <c:pt idx="1478">
                  <c:v>1.2417879696433988E-6</c:v>
                </c:pt>
                <c:pt idx="1479">
                  <c:v>1.2354008444466963E-6</c:v>
                </c:pt>
                <c:pt idx="1480">
                  <c:v>1.229046571346863E-6</c:v>
                </c:pt>
                <c:pt idx="1481">
                  <c:v>1.2227249813700065E-6</c:v>
                </c:pt>
                <c:pt idx="1482">
                  <c:v>1.2164359064113388E-6</c:v>
                </c:pt>
                <c:pt idx="1483">
                  <c:v>1.2101791792307066E-6</c:v>
                </c:pt>
                <c:pt idx="1484">
                  <c:v>1.203954633448143E-6</c:v>
                </c:pt>
                <c:pt idx="1485">
                  <c:v>1.1977621035394451E-6</c:v>
                </c:pt>
                <c:pt idx="1486">
                  <c:v>1.1916014248317711E-6</c:v>
                </c:pt>
                <c:pt idx="1487">
                  <c:v>1.1854724334992626E-6</c:v>
                </c:pt>
                <c:pt idx="1488">
                  <c:v>1.1793749665586876E-6</c:v>
                </c:pt>
                <c:pt idx="1489">
                  <c:v>1.1733088618651073E-6</c:v>
                </c:pt>
                <c:pt idx="1490">
                  <c:v>1.1672739581075635E-6</c:v>
                </c:pt>
                <c:pt idx="1491">
                  <c:v>1.1612700948047909E-6</c:v>
                </c:pt>
                <c:pt idx="1492">
                  <c:v>1.1552971123009481E-6</c:v>
                </c:pt>
                <c:pt idx="1493">
                  <c:v>1.1493548517613729E-6</c:v>
                </c:pt>
                <c:pt idx="1494">
                  <c:v>1.1434431551683583E-6</c:v>
                </c:pt>
                <c:pt idx="1495">
                  <c:v>1.1375618653169523E-6</c:v>
                </c:pt>
                <c:pt idx="1496">
                  <c:v>1.1317108258107752E-6</c:v>
                </c:pt>
                <c:pt idx="1497">
                  <c:v>1.1258898810578626E-6</c:v>
                </c:pt>
                <c:pt idx="1498">
                  <c:v>1.1200988762665283E-6</c:v>
                </c:pt>
                <c:pt idx="1499">
                  <c:v>1.1143376574412461E-6</c:v>
                </c:pt>
                <c:pt idx="1500">
                  <c:v>1.1086060713785578E-6</c:v>
                </c:pt>
                <c:pt idx="1501">
                  <c:v>1.1029039656629974E-6</c:v>
                </c:pt>
                <c:pt idx="1502">
                  <c:v>1.0972311886630387E-6</c:v>
                </c:pt>
                <c:pt idx="1503">
                  <c:v>1.0915875895270631E-6</c:v>
                </c:pt>
                <c:pt idx="1504">
                  <c:v>1.0859730181793491E-6</c:v>
                </c:pt>
                <c:pt idx="1505">
                  <c:v>1.0803873253160807E-6</c:v>
                </c:pt>
                <c:pt idx="1506">
                  <c:v>1.0748303624013777E-6</c:v>
                </c:pt>
                <c:pt idx="1507">
                  <c:v>1.0693019816633456E-6</c:v>
                </c:pt>
                <c:pt idx="1508">
                  <c:v>1.0638020360901466E-6</c:v>
                </c:pt>
                <c:pt idx="1509">
                  <c:v>1.0583303794260903E-6</c:v>
                </c:pt>
                <c:pt idx="1510">
                  <c:v>1.052886866167744E-6</c:v>
                </c:pt>
                <c:pt idx="1511">
                  <c:v>1.0474713515600646E-6</c:v>
                </c:pt>
                <c:pt idx="1512">
                  <c:v>1.0420836915925491E-6</c:v>
                </c:pt>
                <c:pt idx="1513">
                  <c:v>1.0367237429954042E-6</c:v>
                </c:pt>
                <c:pt idx="1514">
                  <c:v>1.0313913632357383E-6</c:v>
                </c:pt>
                <c:pt idx="1515">
                  <c:v>1.0260864105137698E-6</c:v>
                </c:pt>
                <c:pt idx="1516">
                  <c:v>1.0208087437590572E-6</c:v>
                </c:pt>
                <c:pt idx="1517">
                  <c:v>1.0155582226267478E-6</c:v>
                </c:pt>
                <c:pt idx="1518">
                  <c:v>1.0103347074938457E-6</c:v>
                </c:pt>
                <c:pt idx="1519">
                  <c:v>1.0051380594554994E-6</c:v>
                </c:pt>
                <c:pt idx="1520">
                  <c:v>9.9996814032130734E-7</c:v>
                </c:pt>
                <c:pt idx="1521">
                  <c:v>9.9482481261164418E-7</c:v>
                </c:pt>
                <c:pt idx="1522">
                  <c:v>9.8970793955400394E-7</c:v>
                </c:pt>
                <c:pt idx="1523">
                  <c:v>9.8461738507936416E-7</c:v>
                </c:pt>
                <c:pt idx="1524">
                  <c:v>9.7955301381856653E-7</c:v>
                </c:pt>
                <c:pt idx="1525">
                  <c:v>9.7451469109871828E-7</c:v>
                </c:pt>
                <c:pt idx="1526">
                  <c:v>9.695022829396107E-7</c:v>
                </c:pt>
                <c:pt idx="1527">
                  <c:v>9.645156560501565E-7</c:v>
                </c:pt>
                <c:pt idx="1528">
                  <c:v>9.595546778248444E-7</c:v>
                </c:pt>
                <c:pt idx="1529">
                  <c:v>9.5461921634021478E-7</c:v>
                </c:pt>
                <c:pt idx="1530">
                  <c:v>9.497091403513498E-7</c:v>
                </c:pt>
                <c:pt idx="1531">
                  <c:v>9.4482431928838482E-7</c:v>
                </c:pt>
                <c:pt idx="1532">
                  <c:v>9.3996462325303552E-7</c:v>
                </c:pt>
                <c:pt idx="1533">
                  <c:v>9.3512992301514428E-7</c:v>
                </c:pt>
                <c:pt idx="1534">
                  <c:v>9.3032009000924318E-7</c:v>
                </c:pt>
                <c:pt idx="1535">
                  <c:v>9.2553499633113564E-7</c:v>
                </c:pt>
                <c:pt idx="1536">
                  <c:v>9.2077451473449532E-7</c:v>
                </c:pt>
                <c:pt idx="1537">
                  <c:v>9.1603851862748218E-7</c:v>
                </c:pt>
                <c:pt idx="1538">
                  <c:v>9.1132688206937641E-7</c:v>
                </c:pt>
                <c:pt idx="1539">
                  <c:v>9.0663947976722951E-7</c:v>
                </c:pt>
                <c:pt idx="1540">
                  <c:v>9.0197618707253262E-7</c:v>
                </c:pt>
                <c:pt idx="1541">
                  <c:v>8.9733687997790115E-7</c:v>
                </c:pt>
                <c:pt idx="1542">
                  <c:v>8.9272143511377832E-7</c:v>
                </c:pt>
                <c:pt idx="1543">
                  <c:v>8.8812972974515402E-7</c:v>
                </c:pt>
                <c:pt idx="1544">
                  <c:v>8.835616417683011E-7</c:v>
                </c:pt>
                <c:pt idx="1545">
                  <c:v>8.7901704970752819E-7</c:v>
                </c:pt>
                <c:pt idx="1546">
                  <c:v>8.744958327119498E-7</c:v>
                </c:pt>
                <c:pt idx="1547">
                  <c:v>8.6999787055227282E-7</c:v>
                </c:pt>
                <c:pt idx="1548">
                  <c:v>8.6552304361759942E-7</c:v>
                </c:pt>
                <c:pt idx="1549">
                  <c:v>8.6107123291224627E-7</c:v>
                </c:pt>
                <c:pt idx="1550">
                  <c:v>8.5664232005258007E-7</c:v>
                </c:pt>
                <c:pt idx="1551">
                  <c:v>8.5223618726386977E-7</c:v>
                </c:pt>
                <c:pt idx="1552">
                  <c:v>8.4785271737715483E-7</c:v>
                </c:pt>
                <c:pt idx="1553">
                  <c:v>8.4349179382612927E-7</c:v>
                </c:pt>
                <c:pt idx="1554">
                  <c:v>8.3915330064404187E-7</c:v>
                </c:pt>
                <c:pt idx="1555">
                  <c:v>8.3483712246061251E-7</c:v>
                </c:pt>
                <c:pt idx="1556">
                  <c:v>8.3054314449896482E-7</c:v>
                </c:pt>
                <c:pt idx="1557">
                  <c:v>8.2627125257257335E-7</c:v>
                </c:pt>
                <c:pt idx="1558">
                  <c:v>8.2202133308222743E-7</c:v>
                </c:pt>
                <c:pt idx="1559">
                  <c:v>8.1779327301301041E-7</c:v>
                </c:pt>
                <c:pt idx="1560">
                  <c:v>8.1358695993129436E-7</c:v>
                </c:pt>
                <c:pt idx="1561">
                  <c:v>8.094022819817502E-7</c:v>
                </c:pt>
                <c:pt idx="1562">
                  <c:v>8.0523912788437322E-7</c:v>
                </c:pt>
                <c:pt idx="1563">
                  <c:v>8.0109738693152437E-7</c:v>
                </c:pt>
                <c:pt idx="1564">
                  <c:v>7.9697694898498589E-7</c:v>
                </c:pt>
                <c:pt idx="1565">
                  <c:v>7.9287770447303262E-7</c:v>
                </c:pt>
                <c:pt idx="1566">
                  <c:v>7.8879954438751875E-7</c:v>
                </c:pt>
                <c:pt idx="1567">
                  <c:v>7.8474236028097831E-7</c:v>
                </c:pt>
                <c:pt idx="1568">
                  <c:v>7.8070604426374203E-7</c:v>
                </c:pt>
                <c:pt idx="1569">
                  <c:v>7.7669048900106803E-7</c:v>
                </c:pt>
                <c:pt idx="1570">
                  <c:v>7.7269558771028753E-7</c:v>
                </c:pt>
                <c:pt idx="1571">
                  <c:v>7.6872123415796571E-7</c:v>
                </c:pt>
                <c:pt idx="1572">
                  <c:v>7.6476732265707608E-7</c:v>
                </c:pt>
                <c:pt idx="1573">
                  <c:v>7.6083374806419081E-7</c:v>
                </c:pt>
                <c:pt idx="1574">
                  <c:v>7.5692040577668466E-7</c:v>
                </c:pt>
                <c:pt idx="1575">
                  <c:v>7.5302719172995297E-7</c:v>
                </c:pt>
                <c:pt idx="1576">
                  <c:v>7.4915400239464458E-7</c:v>
                </c:pt>
                <c:pt idx="1577">
                  <c:v>7.4530073477390891E-7</c:v>
                </c:pt>
                <c:pt idx="1578">
                  <c:v>7.414672864006571E-7</c:v>
                </c:pt>
                <c:pt idx="1579">
                  <c:v>7.3765355533483691E-7</c:v>
                </c:pt>
                <c:pt idx="1580">
                  <c:v>7.3385944016072229E-7</c:v>
                </c:pt>
                <c:pt idx="1581">
                  <c:v>7.3008483998421667E-7</c:v>
                </c:pt>
                <c:pt idx="1582">
                  <c:v>7.2632965443016963E-7</c:v>
                </c:pt>
                <c:pt idx="1583">
                  <c:v>7.2259378363970774E-7</c:v>
                </c:pt>
                <c:pt idx="1584">
                  <c:v>7.1887712826757903E-7</c:v>
                </c:pt>
                <c:pt idx="1585">
                  <c:v>7.1517958947951204E-7</c:v>
                </c:pt>
                <c:pt idx="1586">
                  <c:v>7.1150106894958656E-7</c:v>
                </c:pt>
                <c:pt idx="1587">
                  <c:v>7.0784146885761958E-7</c:v>
                </c:pt>
                <c:pt idx="1588">
                  <c:v>7.0420069188656369E-7</c:v>
                </c:pt>
                <c:pt idx="1589">
                  <c:v>7.0057864121991965E-7</c:v>
                </c:pt>
                <c:pt idx="1590">
                  <c:v>6.9697522053916163E-7</c:v>
                </c:pt>
                <c:pt idx="1591">
                  <c:v>6.9339033402117602E-7</c:v>
                </c:pt>
                <c:pt idx="1592">
                  <c:v>6.8982388633571323E-7</c:v>
                </c:pt>
                <c:pt idx="1593">
                  <c:v>6.8627578264285251E-7</c:v>
                </c:pt>
                <c:pt idx="1594">
                  <c:v>6.8274592859048011E-7</c:v>
                </c:pt>
                <c:pt idx="1595">
                  <c:v>6.7923423031178041E-7</c:v>
                </c:pt>
                <c:pt idx="1596">
                  <c:v>6.7574059442273988E-7</c:v>
                </c:pt>
                <c:pt idx="1597">
                  <c:v>6.7226492801966328E-7</c:v>
                </c:pt>
                <c:pt idx="1598">
                  <c:v>6.6880713867670374E-7</c:v>
                </c:pt>
                <c:pt idx="1599">
                  <c:v>6.6536713444340472E-7</c:v>
                </c:pt>
                <c:pt idx="1600">
                  <c:v>6.6194482384225466E-7</c:v>
                </c:pt>
                <c:pt idx="1601">
                  <c:v>6.5854011586625505E-7</c:v>
                </c:pt>
                <c:pt idx="1602">
                  <c:v>6.5515291997650002E-7</c:v>
                </c:pt>
                <c:pt idx="1603">
                  <c:v>6.5178314609976852E-7</c:v>
                </c:pt>
                <c:pt idx="1604">
                  <c:v>6.484307046261294E-7</c:v>
                </c:pt>
                <c:pt idx="1605">
                  <c:v>6.4509550640655811E-7</c:v>
                </c:pt>
                <c:pt idx="1606">
                  <c:v>6.4177746275056672E-7</c:v>
                </c:pt>
                <c:pt idx="1607">
                  <c:v>6.3847648542384464E-7</c:v>
                </c:pt>
                <c:pt idx="1608">
                  <c:v>6.3519248664591316E-7</c:v>
                </c:pt>
                <c:pt idx="1609">
                  <c:v>6.319253790877904E-7</c:v>
                </c:pt>
                <c:pt idx="1610">
                  <c:v>6.2867507586966971E-7</c:v>
                </c:pt>
                <c:pt idx="1611">
                  <c:v>6.2544149055860862E-7</c:v>
                </c:pt>
                <c:pt idx="1612">
                  <c:v>6.2222453716623129E-7</c:v>
                </c:pt>
                <c:pt idx="1613">
                  <c:v>6.190241301464413E-7</c:v>
                </c:pt>
                <c:pt idx="1614">
                  <c:v>6.1584018439314682E-7</c:v>
                </c:pt>
                <c:pt idx="1615">
                  <c:v>6.12672615237998E-7</c:v>
                </c:pt>
                <c:pt idx="1616">
                  <c:v>6.095213384481347E-7</c:v>
                </c:pt>
                <c:pt idx="1617">
                  <c:v>6.0638627022394703E-7</c:v>
                </c:pt>
                <c:pt idx="1618">
                  <c:v>6.0326732719684725E-7</c:v>
                </c:pt>
                <c:pt idx="1619">
                  <c:v>6.0016442642705221E-7</c:v>
                </c:pt>
                <c:pt idx="1620">
                  <c:v>5.9707748540137803E-7</c:v>
                </c:pt>
                <c:pt idx="1621">
                  <c:v>5.9400642203104593E-7</c:v>
                </c:pt>
                <c:pt idx="1622">
                  <c:v>5.9095115464949924E-7</c:v>
                </c:pt>
                <c:pt idx="1623">
                  <c:v>5.8791160201023191E-7</c:v>
                </c:pt>
                <c:pt idx="1624">
                  <c:v>5.8488768328462785E-7</c:v>
                </c:pt>
                <c:pt idx="1625">
                  <c:v>5.8187931805981168E-7</c:v>
                </c:pt>
                <c:pt idx="1626">
                  <c:v>5.7888642633651017E-7</c:v>
                </c:pt>
                <c:pt idx="1627">
                  <c:v>5.7590892852692506E-7</c:v>
                </c:pt>
                <c:pt idx="1628">
                  <c:v>5.7294674545261651E-7</c:v>
                </c:pt>
                <c:pt idx="1629">
                  <c:v>5.6999979834239767E-7</c:v>
                </c:pt>
                <c:pt idx="1630">
                  <c:v>5.6706800883024002E-7</c:v>
                </c:pt>
                <c:pt idx="1631">
                  <c:v>5.6415129895318966E-7</c:v>
                </c:pt>
                <c:pt idx="1632">
                  <c:v>5.6124959114929361E-7</c:v>
                </c:pt>
                <c:pt idx="1633">
                  <c:v>5.5836280825553766E-7</c:v>
                </c:pt>
                <c:pt idx="1634">
                  <c:v>5.5549087350579413E-7</c:v>
                </c:pt>
                <c:pt idx="1635">
                  <c:v>5.5263371052878076E-7</c:v>
                </c:pt>
                <c:pt idx="1636">
                  <c:v>5.4979124334603002E-7</c:v>
                </c:pt>
                <c:pt idx="1637">
                  <c:v>5.4696339636986785E-7</c:v>
                </c:pt>
                <c:pt idx="1638">
                  <c:v>5.4415009440140482E-7</c:v>
                </c:pt>
                <c:pt idx="1639">
                  <c:v>5.4135126262853554E-7</c:v>
                </c:pt>
                <c:pt idx="1640">
                  <c:v>5.3856682662394973E-7</c:v>
                </c:pt>
                <c:pt idx="1641">
                  <c:v>5.3579671234315259E-7</c:v>
                </c:pt>
                <c:pt idx="1642">
                  <c:v>5.3304084612249617E-7</c:v>
                </c:pt>
                <c:pt idx="1643">
                  <c:v>5.3029915467722045E-7</c:v>
                </c:pt>
                <c:pt idx="1644">
                  <c:v>5.2757156509950447E-7</c:v>
                </c:pt>
                <c:pt idx="1645">
                  <c:v>5.2485800485652741E-7</c:v>
                </c:pt>
                <c:pt idx="1646">
                  <c:v>5.2215840178854006E-7</c:v>
                </c:pt>
                <c:pt idx="1647">
                  <c:v>5.1947268410694593E-7</c:v>
                </c:pt>
                <c:pt idx="1648">
                  <c:v>5.1680078039239198E-7</c:v>
                </c:pt>
                <c:pt idx="1649">
                  <c:v>5.1414261959286969E-7</c:v>
                </c:pt>
                <c:pt idx="1650">
                  <c:v>5.1149813102182538E-7</c:v>
                </c:pt>
                <c:pt idx="1651">
                  <c:v>5.0886724435628089E-7</c:v>
                </c:pt>
                <c:pt idx="1652">
                  <c:v>5.0624988963496326E-7</c:v>
                </c:pt>
                <c:pt idx="1653">
                  <c:v>5.0364599725644412E-7</c:v>
                </c:pt>
                <c:pt idx="1654">
                  <c:v>5.0105549797728902E-7</c:v>
                </c:pt>
                <c:pt idx="1655">
                  <c:v>4.9847832291021642E-7</c:v>
                </c:pt>
                <c:pt idx="1656">
                  <c:v>4.9591440352226552E-7</c:v>
                </c:pt>
                <c:pt idx="1657">
                  <c:v>4.9336367163297369E-7</c:v>
                </c:pt>
                <c:pt idx="1658">
                  <c:v>4.9082605941256371E-7</c:v>
                </c:pt>
                <c:pt idx="1659">
                  <c:v>4.883014993801399E-7</c:v>
                </c:pt>
                <c:pt idx="1660">
                  <c:v>4.8578992440189368E-7</c:v>
                </c:pt>
                <c:pt idx="1661">
                  <c:v>4.8329126768931835E-7</c:v>
                </c:pt>
                <c:pt idx="1662">
                  <c:v>4.8080546279743285E-7</c:v>
                </c:pt>
                <c:pt idx="1663">
                  <c:v>4.7833244362301506E-7</c:v>
                </c:pt>
                <c:pt idx="1664">
                  <c:v>4.7587214440284393E-7</c:v>
                </c:pt>
                <c:pt idx="1665">
                  <c:v>4.7342449971195075E-7</c:v>
                </c:pt>
                <c:pt idx="1666">
                  <c:v>4.7098944446187913E-7</c:v>
                </c:pt>
                <c:pt idx="1667">
                  <c:v>4.6856691389895431E-7</c:v>
                </c:pt>
                <c:pt idx="1668">
                  <c:v>4.6615684360256131E-7</c:v>
                </c:pt>
                <c:pt idx="1669">
                  <c:v>4.6375916948343169E-7</c:v>
                </c:pt>
                <c:pt idx="1670">
                  <c:v>4.6137382778193939E-7</c:v>
                </c:pt>
                <c:pt idx="1671">
                  <c:v>4.5900075506640527E-7</c:v>
                </c:pt>
                <c:pt idx="1672">
                  <c:v>4.5663988823141015E-7</c:v>
                </c:pt>
                <c:pt idx="1673">
                  <c:v>4.5429116449611674E-7</c:v>
                </c:pt>
                <c:pt idx="1674">
                  <c:v>4.5195452140260027E-7</c:v>
                </c:pt>
                <c:pt idx="1675">
                  <c:v>4.4962989681418758E-7</c:v>
                </c:pt>
                <c:pt idx="1676">
                  <c:v>4.4731722891380462E-7</c:v>
                </c:pt>
                <c:pt idx="1677">
                  <c:v>4.4501645620233272E-7</c:v>
                </c:pt>
                <c:pt idx="1678">
                  <c:v>4.4272751749697306E-7</c:v>
                </c:pt>
                <c:pt idx="1679">
                  <c:v>4.4045035192961999E-7</c:v>
                </c:pt>
                <c:pt idx="1680">
                  <c:v>4.3818489894524219E-7</c:v>
                </c:pt>
                <c:pt idx="1681">
                  <c:v>4.3593109830027236E-7</c:v>
                </c:pt>
                <c:pt idx="1682">
                  <c:v>4.3368889006100534E-7</c:v>
                </c:pt>
                <c:pt idx="1683">
                  <c:v>4.3145821460200427E-7</c:v>
                </c:pt>
                <c:pt idx="1684">
                  <c:v>4.2923901260451509E-7</c:v>
                </c:pt>
                <c:pt idx="1685">
                  <c:v>4.2703122505488882E-7</c:v>
                </c:pt>
                <c:pt idx="1686">
                  <c:v>4.2483479324301269E-7</c:v>
                </c:pt>
                <c:pt idx="1687">
                  <c:v>4.2264965876074858E-7</c:v>
                </c:pt>
                <c:pt idx="1688">
                  <c:v>4.2047576350038005E-7</c:v>
                </c:pt>
                <c:pt idx="1689">
                  <c:v>4.18313049653067E-7</c:v>
                </c:pt>
                <c:pt idx="1690">
                  <c:v>4.1616145970730834E-7</c:v>
                </c:pt>
                <c:pt idx="1691">
                  <c:v>4.1402093644741292E-7</c:v>
                </c:pt>
                <c:pt idx="1692">
                  <c:v>4.1189142295197756E-7</c:v>
                </c:pt>
                <c:pt idx="1693">
                  <c:v>4.0977286259237387E-7</c:v>
                </c:pt>
                <c:pt idx="1694">
                  <c:v>4.0766519903124223E-7</c:v>
                </c:pt>
                <c:pt idx="1695">
                  <c:v>4.0556837622099337E-7</c:v>
                </c:pt>
                <c:pt idx="1696">
                  <c:v>4.0348233840231822E-7</c:v>
                </c:pt>
                <c:pt idx="1697">
                  <c:v>4.014070301027053E-7</c:v>
                </c:pt>
                <c:pt idx="1698">
                  <c:v>3.9934239613496526E-7</c:v>
                </c:pt>
                <c:pt idx="1699">
                  <c:v>3.9728838159576341E-7</c:v>
                </c:pt>
                <c:pt idx="1700">
                  <c:v>3.9524493186415988E-7</c:v>
                </c:pt>
                <c:pt idx="1701">
                  <c:v>3.9321199260015687E-7</c:v>
                </c:pt>
                <c:pt idx="1702">
                  <c:v>3.911895097432539E-7</c:v>
                </c:pt>
                <c:pt idx="1703">
                  <c:v>3.8917742951100999E-7</c:v>
                </c:pt>
                <c:pt idx="1704">
                  <c:v>3.8717569839761348E-7</c:v>
                </c:pt>
                <c:pt idx="1705">
                  <c:v>3.8518426317245931E-7</c:v>
                </c:pt>
                <c:pt idx="1706">
                  <c:v>3.8320307087873364E-7</c:v>
                </c:pt>
                <c:pt idx="1707">
                  <c:v>3.8123206883200522E-7</c:v>
                </c:pt>
                <c:pt idx="1708">
                  <c:v>3.7927120461882476E-7</c:v>
                </c:pt>
                <c:pt idx="1709">
                  <c:v>3.7732042609533097E-7</c:v>
                </c:pt>
                <c:pt idx="1710">
                  <c:v>3.7537968138586387E-7</c:v>
                </c:pt>
                <c:pt idx="1711">
                  <c:v>3.7344891888158548E-7</c:v>
                </c:pt>
                <c:pt idx="1712">
                  <c:v>3.7152808723910722E-7</c:v>
                </c:pt>
                <c:pt idx="1713">
                  <c:v>3.6961713537912483E-7</c:v>
                </c:pt>
                <c:pt idx="1714">
                  <c:v>3.6771601248505998E-7</c:v>
                </c:pt>
                <c:pt idx="1715">
                  <c:v>3.658246680017087E-7</c:v>
                </c:pt>
                <c:pt idx="1716">
                  <c:v>3.6394305163389724E-7</c:v>
                </c:pt>
                <c:pt idx="1717">
                  <c:v>3.6207111334514462E-7</c:v>
                </c:pt>
                <c:pt idx="1718">
                  <c:v>3.6020880335633196E-7</c:v>
                </c:pt>
                <c:pt idx="1719">
                  <c:v>3.5835607214437881E-7</c:v>
                </c:pt>
                <c:pt idx="1720">
                  <c:v>3.5651287044092606E-7</c:v>
                </c:pt>
                <c:pt idx="1721">
                  <c:v>3.5467914923102594E-7</c:v>
                </c:pt>
                <c:pt idx="1722">
                  <c:v>3.528548597518386E-7</c:v>
                </c:pt>
                <c:pt idx="1723">
                  <c:v>3.5103995349133542E-7</c:v>
                </c:pt>
                <c:pt idx="1724">
                  <c:v>3.4923438218700881E-7</c:v>
                </c:pt>
                <c:pt idx="1725">
                  <c:v>3.4743809782458893E-7</c:v>
                </c:pt>
                <c:pt idx="1726">
                  <c:v>3.4565105263676684E-7</c:v>
                </c:pt>
                <c:pt idx="1727">
                  <c:v>3.4387319910192441E-7</c:v>
                </c:pt>
                <c:pt idx="1728">
                  <c:v>3.4210448994287028E-7</c:v>
                </c:pt>
                <c:pt idx="1729">
                  <c:v>3.4034487812558307E-7</c:v>
                </c:pt>
                <c:pt idx="1730">
                  <c:v>3.3859431685796026E-7</c:v>
                </c:pt>
                <c:pt idx="1731">
                  <c:v>3.3685275958857408E-7</c:v>
                </c:pt>
                <c:pt idx="1732">
                  <c:v>3.3512016000543371E-7</c:v>
                </c:pt>
                <c:pt idx="1733">
                  <c:v>3.3339647203475341E-7</c:v>
                </c:pt>
                <c:pt idx="1734">
                  <c:v>3.3168164983972767E-7</c:v>
                </c:pt>
                <c:pt idx="1735">
                  <c:v>3.2997564781931197E-7</c:v>
                </c:pt>
                <c:pt idx="1736">
                  <c:v>3.282784206070105E-7</c:v>
                </c:pt>
                <c:pt idx="1737">
                  <c:v>3.2658992306966936E-7</c:v>
                </c:pt>
                <c:pt idx="1738">
                  <c:v>3.2491011030627683E-7</c:v>
                </c:pt>
                <c:pt idx="1739">
                  <c:v>3.2323893764676904E-7</c:v>
                </c:pt>
                <c:pt idx="1740">
                  <c:v>3.2157636065084204E-7</c:v>
                </c:pt>
                <c:pt idx="1741">
                  <c:v>3.1992233510677032E-7</c:v>
                </c:pt>
                <c:pt idx="1742">
                  <c:v>3.1827681703023099E-7</c:v>
                </c:pt>
                <c:pt idx="1743">
                  <c:v>3.1663976266313383E-7</c:v>
                </c:pt>
                <c:pt idx="1744">
                  <c:v>3.1501112847245812E-7</c:v>
                </c:pt>
                <c:pt idx="1745">
                  <c:v>3.1339087114909486E-7</c:v>
                </c:pt>
                <c:pt idx="1746">
                  <c:v>3.1177894760669497E-7</c:v>
                </c:pt>
                <c:pt idx="1747">
                  <c:v>3.1017531498052368E-7</c:v>
                </c:pt>
                <c:pt idx="1748">
                  <c:v>3.085799306263206E-7</c:v>
                </c:pt>
                <c:pt idx="1749">
                  <c:v>3.0699275211916557E-7</c:v>
                </c:pt>
                <c:pt idx="1750">
                  <c:v>3.0541373725235069E-7</c:v>
                </c:pt>
                <c:pt idx="1751">
                  <c:v>3.0384284403625793E-7</c:v>
                </c:pt>
                <c:pt idx="1752">
                  <c:v>3.0228003069724235E-7</c:v>
                </c:pt>
                <c:pt idx="1753">
                  <c:v>3.0072525567652136E-7</c:v>
                </c:pt>
                <c:pt idx="1754">
                  <c:v>2.9917847762906971E-7</c:v>
                </c:pt>
                <c:pt idx="1755">
                  <c:v>2.9763965542251986E-7</c:v>
                </c:pt>
                <c:pt idx="1756">
                  <c:v>2.961087481360682E-7</c:v>
                </c:pt>
                <c:pt idx="1757">
                  <c:v>2.9458571505938692E-7</c:v>
                </c:pt>
                <c:pt idx="1758">
                  <c:v>2.9307051569154129E-7</c:v>
                </c:pt>
                <c:pt idx="1759">
                  <c:v>2.9156310973991287E-7</c:v>
                </c:pt>
                <c:pt idx="1760">
                  <c:v>2.9006345711912797E-7</c:v>
                </c:pt>
                <c:pt idx="1761">
                  <c:v>2.8857151794999165E-7</c:v>
                </c:pt>
                <c:pt idx="1762">
                  <c:v>2.8708725255842711E-7</c:v>
                </c:pt>
                <c:pt idx="1763">
                  <c:v>2.8561062147442104E-7</c:v>
                </c:pt>
                <c:pt idx="1764">
                  <c:v>2.8414158543097368E-7</c:v>
                </c:pt>
                <c:pt idx="1765">
                  <c:v>2.8268010536305468E-7</c:v>
                </c:pt>
                <c:pt idx="1766">
                  <c:v>2.8122614240656429E-7</c:v>
                </c:pt>
                <c:pt idx="1767">
                  <c:v>2.7977965789730002E-7</c:v>
                </c:pt>
                <c:pt idx="1768">
                  <c:v>2.7834061336992834E-7</c:v>
                </c:pt>
                <c:pt idx="1769">
                  <c:v>2.7690897055696178E-7</c:v>
                </c:pt>
                <c:pt idx="1770">
                  <c:v>2.7548469138774129E-7</c:v>
                </c:pt>
                <c:pt idx="1771">
                  <c:v>2.7406773798742401E-7</c:v>
                </c:pt>
                <c:pt idx="1772">
                  <c:v>2.7265807267597597E-7</c:v>
                </c:pt>
                <c:pt idx="1773">
                  <c:v>2.7125565796717015E-7</c:v>
                </c:pt>
                <c:pt idx="1774">
                  <c:v>2.6986045656758955E-7</c:v>
                </c:pt>
                <c:pt idx="1775">
                  <c:v>2.6847243137563561E-7</c:v>
                </c:pt>
                <c:pt idx="1776">
                  <c:v>2.6709154548054142E-7</c:v>
                </c:pt>
                <c:pt idx="1777">
                  <c:v>2.6571776216139033E-7</c:v>
                </c:pt>
                <c:pt idx="1778">
                  <c:v>2.6435104488613938E-7</c:v>
                </c:pt>
                <c:pt idx="1779">
                  <c:v>2.6299135731064785E-7</c:v>
                </c:pt>
                <c:pt idx="1780">
                  <c:v>2.6163866327771084E-7</c:v>
                </c:pt>
                <c:pt idx="1781">
                  <c:v>2.6029292681609765E-7</c:v>
                </c:pt>
                <c:pt idx="1782">
                  <c:v>2.5895411213959538E-7</c:v>
                </c:pt>
                <c:pt idx="1783">
                  <c:v>2.576221836460571E-7</c:v>
                </c:pt>
                <c:pt idx="1784">
                  <c:v>2.5629710591645526E-7</c:v>
                </c:pt>
                <c:pt idx="1785">
                  <c:v>2.5497884371393978E-7</c:v>
                </c:pt>
                <c:pt idx="1786">
                  <c:v>2.5366736198290103E-7</c:v>
                </c:pt>
                <c:pt idx="1787">
                  <c:v>2.5236262584803759E-7</c:v>
                </c:pt>
                <c:pt idx="1788">
                  <c:v>2.5106460061342887E-7</c:v>
                </c:pt>
                <c:pt idx="1789">
                  <c:v>2.4977325176161241E-7</c:v>
                </c:pt>
                <c:pt idx="1790">
                  <c:v>2.4848854495266604E-7</c:v>
                </c:pt>
                <c:pt idx="1791">
                  <c:v>2.4721044602329465E-7</c:v>
                </c:pt>
                <c:pt idx="1792">
                  <c:v>2.4593892098592172E-7</c:v>
                </c:pt>
                <c:pt idx="1793">
                  <c:v>2.4467393602778566E-7</c:v>
                </c:pt>
                <c:pt idx="1794">
                  <c:v>2.434154575100405E-7</c:v>
                </c:pt>
                <c:pt idx="1795">
                  <c:v>2.4216345196686134E-7</c:v>
                </c:pt>
                <c:pt idx="1796">
                  <c:v>2.4091788610455444E-7</c:v>
                </c:pt>
                <c:pt idx="1797">
                  <c:v>2.3967872680067195E-7</c:v>
                </c:pt>
                <c:pt idx="1798">
                  <c:v>2.3844594110313099E-7</c:v>
                </c:pt>
                <c:pt idx="1799">
                  <c:v>2.3721949622933751E-7</c:v>
                </c:pt>
                <c:pt idx="1800">
                  <c:v>2.3599935956531437E-7</c:v>
                </c:pt>
                <c:pt idx="1801">
                  <c:v>2.347854986648342E-7</c:v>
                </c:pt>
                <c:pt idx="1802">
                  <c:v>2.3357788124855649E-7</c:v>
                </c:pt>
                <c:pt idx="1803">
                  <c:v>2.3237647520316931E-7</c:v>
                </c:pt>
                <c:pt idx="1804">
                  <c:v>2.3118124858053524E-7</c:v>
                </c:pt>
                <c:pt idx="1805">
                  <c:v>2.2999216959684182E-7</c:v>
                </c:pt>
                <c:pt idx="1806">
                  <c:v>2.2880920663175643E-7</c:v>
                </c:pt>
                <c:pt idx="1807">
                  <c:v>2.2763232822758527E-7</c:v>
                </c:pt>
                <c:pt idx="1808">
                  <c:v>2.2646150308843699E-7</c:v>
                </c:pt>
                <c:pt idx="1809">
                  <c:v>2.2529670007939037E-7</c:v>
                </c:pt>
                <c:pt idx="1810">
                  <c:v>2.2413788822566642E-7</c:v>
                </c:pt>
                <c:pt idx="1811">
                  <c:v>2.2298503671180465E-7</c:v>
                </c:pt>
                <c:pt idx="1812">
                  <c:v>2.2183811488084366E-7</c:v>
                </c:pt>
                <c:pt idx="1813">
                  <c:v>2.2069709223350583E-7</c:v>
                </c:pt>
                <c:pt idx="1814">
                  <c:v>2.1956193842738633E-7</c:v>
                </c:pt>
                <c:pt idx="1815">
                  <c:v>2.184326232761462E-7</c:v>
                </c:pt>
                <c:pt idx="1816">
                  <c:v>2.1730911674870976E-7</c:v>
                </c:pt>
                <c:pt idx="1817">
                  <c:v>2.1619138896846585E-7</c:v>
                </c:pt>
                <c:pt idx="1818">
                  <c:v>2.1507941021247345E-7</c:v>
                </c:pt>
                <c:pt idx="1819">
                  <c:v>2.1397315091067114E-7</c:v>
                </c:pt>
                <c:pt idx="1820">
                  <c:v>2.1287258164509102E-7</c:v>
                </c:pt>
                <c:pt idx="1821">
                  <c:v>2.1177767314907617E-7</c:v>
                </c:pt>
                <c:pt idx="1822">
                  <c:v>2.1068839630650252E-7</c:v>
                </c:pt>
                <c:pt idx="1823">
                  <c:v>2.0960472215100448E-7</c:v>
                </c:pt>
                <c:pt idx="1824">
                  <c:v>2.0852662186520482E-7</c:v>
                </c:pt>
                <c:pt idx="1825">
                  <c:v>2.074540667799482E-7</c:v>
                </c:pt>
                <c:pt idx="1826">
                  <c:v>2.0638702837353881E-7</c:v>
                </c:pt>
                <c:pt idx="1827">
                  <c:v>2.0532547827098197E-7</c:v>
                </c:pt>
                <c:pt idx="1828">
                  <c:v>2.0426938824322955E-7</c:v>
                </c:pt>
                <c:pt idx="1829">
                  <c:v>2.0321873020642933E-7</c:v>
                </c:pt>
                <c:pt idx="1830">
                  <c:v>2.0217347622117809E-7</c:v>
                </c:pt>
                <c:pt idx="1831">
                  <c:v>2.0113359849177876E-7</c:v>
                </c:pt>
                <c:pt idx="1832">
                  <c:v>2.0009906936550118E-7</c:v>
                </c:pt>
                <c:pt idx="1833">
                  <c:v>1.9906986133184686E-7</c:v>
                </c:pt>
                <c:pt idx="1834">
                  <c:v>1.9804594702181723E-7</c:v>
                </c:pt>
                <c:pt idx="1835">
                  <c:v>1.9702729920718599E-7</c:v>
                </c:pt>
                <c:pt idx="1836">
                  <c:v>1.9601389079977496E-7</c:v>
                </c:pt>
                <c:pt idx="1837">
                  <c:v>1.9500569485073384E-7</c:v>
                </c:pt>
                <c:pt idx="1838">
                  <c:v>1.9400268454982347E-7</c:v>
                </c:pt>
                <c:pt idx="1839">
                  <c:v>1.9300483322470299E-7</c:v>
                </c:pt>
                <c:pt idx="1840">
                  <c:v>1.920121143402205E-7</c:v>
                </c:pt>
                <c:pt idx="1841">
                  <c:v>1.9102450149770742E-7</c:v>
                </c:pt>
                <c:pt idx="1842">
                  <c:v>1.9004196843427651E-7</c:v>
                </c:pt>
                <c:pt idx="1843">
                  <c:v>1.8906448902212347E-7</c:v>
                </c:pt>
                <c:pt idx="1844">
                  <c:v>1.8809203726783215E-7</c:v>
                </c:pt>
                <c:pt idx="1845">
                  <c:v>1.8712458731168336E-7</c:v>
                </c:pt>
                <c:pt idx="1846">
                  <c:v>1.8616211342696711E-7</c:v>
                </c:pt>
                <c:pt idx="1847">
                  <c:v>1.852045900192986E-7</c:v>
                </c:pt>
                <c:pt idx="1848">
                  <c:v>1.8425199162593752E-7</c:v>
                </c:pt>
                <c:pt idx="1849">
                  <c:v>1.8330429291511096E-7</c:v>
                </c:pt>
                <c:pt idx="1850">
                  <c:v>1.8236146868533971E-7</c:v>
                </c:pt>
                <c:pt idx="1851">
                  <c:v>1.8142349386476821E-7</c:v>
                </c:pt>
                <c:pt idx="1852">
                  <c:v>1.8049034351049783E-7</c:v>
                </c:pt>
                <c:pt idx="1853">
                  <c:v>1.795619928079235E-7</c:v>
                </c:pt>
                <c:pt idx="1854">
                  <c:v>1.7863841707007392E-7</c:v>
                </c:pt>
                <c:pt idx="1855">
                  <c:v>1.7771959173695499E-7</c:v>
                </c:pt>
                <c:pt idx="1856">
                  <c:v>1.7680549237489671E-7</c:v>
                </c:pt>
                <c:pt idx="1857">
                  <c:v>1.7589609467590357E-7</c:v>
                </c:pt>
                <c:pt idx="1858">
                  <c:v>1.7499137445700791E-7</c:v>
                </c:pt>
                <c:pt idx="1859">
                  <c:v>1.7409130765962698E-7</c:v>
                </c:pt>
                <c:pt idx="1860">
                  <c:v>1.7319587034892325E-7</c:v>
                </c:pt>
                <c:pt idx="1861">
                  <c:v>1.7230503871316777E-7</c:v>
                </c:pt>
                <c:pt idx="1862">
                  <c:v>1.7141878906310706E-7</c:v>
                </c:pt>
                <c:pt idx="1863">
                  <c:v>1.7053709783133311E-7</c:v>
                </c:pt>
                <c:pt idx="1864">
                  <c:v>1.6965994157165671E-7</c:v>
                </c:pt>
                <c:pt idx="1865">
                  <c:v>1.6878729695848388E-7</c:v>
                </c:pt>
                <c:pt idx="1866">
                  <c:v>1.6791914078619569E-7</c:v>
                </c:pt>
                <c:pt idx="1867">
                  <c:v>1.6705544996853116E-7</c:v>
                </c:pt>
                <c:pt idx="1868">
                  <c:v>1.6619620153797331E-7</c:v>
                </c:pt>
                <c:pt idx="1869">
                  <c:v>1.653413726451383E-7</c:v>
                </c:pt>
                <c:pt idx="1870">
                  <c:v>1.6449094055816796E-7</c:v>
                </c:pt>
                <c:pt idx="1871">
                  <c:v>1.6364488266212529E-7</c:v>
                </c:pt>
                <c:pt idx="1872">
                  <c:v>1.6280317645839296E-7</c:v>
                </c:pt>
                <c:pt idx="1873">
                  <c:v>1.6196579956407521E-7</c:v>
                </c:pt>
                <c:pt idx="1874">
                  <c:v>1.6113272971140242E-7</c:v>
                </c:pt>
                <c:pt idx="1875">
                  <c:v>1.6030394474713916E-7</c:v>
                </c:pt>
                <c:pt idx="1876">
                  <c:v>1.5947942263199494E-7</c:v>
                </c:pt>
                <c:pt idx="1877">
                  <c:v>1.586591414400382E-7</c:v>
                </c:pt>
                <c:pt idx="1878">
                  <c:v>1.5784307935811321E-7</c:v>
                </c:pt>
                <c:pt idx="1879">
                  <c:v>1.5703121468526009E-7</c:v>
                </c:pt>
                <c:pt idx="1880">
                  <c:v>1.5622352583213764E-7</c:v>
                </c:pt>
                <c:pt idx="1881">
                  <c:v>1.5541999132044926E-7</c:v>
                </c:pt>
                <c:pt idx="1882">
                  <c:v>1.5462058978237176E-7</c:v>
                </c:pt>
                <c:pt idx="1883">
                  <c:v>1.5382529995998727E-7</c:v>
                </c:pt>
                <c:pt idx="1884">
                  <c:v>1.5303410070471774E-7</c:v>
                </c:pt>
                <c:pt idx="1885">
                  <c:v>1.5224697097676279E-7</c:v>
                </c:pt>
                <c:pt idx="1886">
                  <c:v>1.5146388984454E-7</c:v>
                </c:pt>
                <c:pt idx="1887">
                  <c:v>1.5068483648412842E-7</c:v>
                </c:pt>
                <c:pt idx="1888">
                  <c:v>1.4990979017871474E-7</c:v>
                </c:pt>
                <c:pt idx="1889">
                  <c:v>1.4913873031804247E-7</c:v>
                </c:pt>
                <c:pt idx="1890">
                  <c:v>1.4837163639786374E-7</c:v>
                </c:pt>
                <c:pt idx="1891">
                  <c:v>1.4760848801939415E-7</c:v>
                </c:pt>
                <c:pt idx="1892">
                  <c:v>1.4684926488877031E-7</c:v>
                </c:pt>
                <c:pt idx="1893">
                  <c:v>1.4609394681651014E-7</c:v>
                </c:pt>
                <c:pt idx="1894">
                  <c:v>1.4534251371697597E-7</c:v>
                </c:pt>
                <c:pt idx="1895">
                  <c:v>1.445949456078405E-7</c:v>
                </c:pt>
                <c:pt idx="1896">
                  <c:v>1.4385122260955537E-7</c:v>
                </c:pt>
                <c:pt idx="1897">
                  <c:v>1.4311132494482248E-7</c:v>
                </c:pt>
                <c:pt idx="1898">
                  <c:v>1.423752329380681E-7</c:v>
                </c:pt>
                <c:pt idx="1899">
                  <c:v>1.4164292701491974E-7</c:v>
                </c:pt>
                <c:pt idx="1900">
                  <c:v>1.409143877016855E-7</c:v>
                </c:pt>
                <c:pt idx="1901">
                  <c:v>1.4018959562483625E-7</c:v>
                </c:pt>
                <c:pt idx="1902">
                  <c:v>1.3946853151049041E-7</c:v>
                </c:pt>
                <c:pt idx="1903">
                  <c:v>1.3875117618390157E-7</c:v>
                </c:pt>
                <c:pt idx="1904">
                  <c:v>1.3803751056894836E-7</c:v>
                </c:pt>
                <c:pt idx="1905">
                  <c:v>1.3732751568762737E-7</c:v>
                </c:pt>
                <c:pt idx="1906">
                  <c:v>1.3662117265954838E-7</c:v>
                </c:pt>
                <c:pt idx="1907">
                  <c:v>1.3591846270143229E-7</c:v>
                </c:pt>
                <c:pt idx="1908">
                  <c:v>1.3521936712661168E-7</c:v>
                </c:pt>
                <c:pt idx="1909">
                  <c:v>1.3452386734453382E-7</c:v>
                </c:pt>
                <c:pt idx="1910">
                  <c:v>1.3383194486026642E-7</c:v>
                </c:pt>
                <c:pt idx="1911">
                  <c:v>1.3314358127400566E-7</c:v>
                </c:pt>
                <c:pt idx="1912">
                  <c:v>1.32458758280587E-7</c:v>
                </c:pt>
                <c:pt idx="1913">
                  <c:v>1.3177745766899831E-7</c:v>
                </c:pt>
                <c:pt idx="1914">
                  <c:v>1.3109966132189575E-7</c:v>
                </c:pt>
                <c:pt idx="1915">
                  <c:v>1.3042535121512187E-7</c:v>
                </c:pt>
                <c:pt idx="1916">
                  <c:v>1.2975450941722625E-7</c:v>
                </c:pt>
                <c:pt idx="1917">
                  <c:v>1.2908711808898886E-7</c:v>
                </c:pt>
                <c:pt idx="1918">
                  <c:v>1.2842315948294545E-7</c:v>
                </c:pt>
                <c:pt idx="1919">
                  <c:v>1.2776261594291579E-7</c:v>
                </c:pt>
                <c:pt idx="1920">
                  <c:v>1.2710546990353407E-7</c:v>
                </c:pt>
                <c:pt idx="1921">
                  <c:v>1.2645170388978178E-7</c:v>
                </c:pt>
                <c:pt idx="1922">
                  <c:v>1.2580130051652303E-7</c:v>
                </c:pt>
                <c:pt idx="1923">
                  <c:v>1.2515424248804229E-7</c:v>
                </c:pt>
                <c:pt idx="1924">
                  <c:v>1.2451051259758436E-7</c:v>
                </c:pt>
                <c:pt idx="1925">
                  <c:v>1.2387009372689689E-7</c:v>
                </c:pt>
                <c:pt idx="1926">
                  <c:v>1.2323296884577504E-7</c:v>
                </c:pt>
                <c:pt idx="1927">
                  <c:v>1.2259912101160879E-7</c:v>
                </c:pt>
                <c:pt idx="1928">
                  <c:v>1.2196853336893221E-7</c:v>
                </c:pt>
                <c:pt idx="1929">
                  <c:v>1.2134118914897544E-7</c:v>
                </c:pt>
                <c:pt idx="1930">
                  <c:v>1.207170716692186E-7</c:v>
                </c:pt>
                <c:pt idx="1931">
                  <c:v>1.2009616433294822E-7</c:v>
                </c:pt>
                <c:pt idx="1932">
                  <c:v>1.194784506288159E-7</c:v>
                </c:pt>
                <c:pt idx="1933">
                  <c:v>1.188639141303992E-7</c:v>
                </c:pt>
                <c:pt idx="1934">
                  <c:v>1.1825253849576493E-7</c:v>
                </c:pt>
                <c:pt idx="1935">
                  <c:v>1.1764430746703443E-7</c:v>
                </c:pt>
                <c:pt idx="1936">
                  <c:v>1.1703920486995135E-7</c:v>
                </c:pt>
                <c:pt idx="1937">
                  <c:v>1.1643721461345154E-7</c:v>
                </c:pt>
                <c:pt idx="1938">
                  <c:v>1.1583832068923507E-7</c:v>
                </c:pt>
                <c:pt idx="1939">
                  <c:v>1.1524250717134056E-7</c:v>
                </c:pt>
                <c:pt idx="1940">
                  <c:v>1.1464975821572172E-7</c:v>
                </c:pt>
                <c:pt idx="1941">
                  <c:v>1.1406005805982595E-7</c:v>
                </c:pt>
                <c:pt idx="1942">
                  <c:v>1.1347339102217526E-7</c:v>
                </c:pt>
                <c:pt idx="1943">
                  <c:v>1.128897415019492E-7</c:v>
                </c:pt>
                <c:pt idx="1944">
                  <c:v>1.1230909397857001E-7</c:v>
                </c:pt>
                <c:pt idx="1945">
                  <c:v>1.1173143301128995E-7</c:v>
                </c:pt>
                <c:pt idx="1946">
                  <c:v>1.1115674323878061E-7</c:v>
                </c:pt>
                <c:pt idx="1947">
                  <c:v>1.1058500937872442E-7</c:v>
                </c:pt>
                <c:pt idx="1948">
                  <c:v>1.1001621622740835E-7</c:v>
                </c:pt>
                <c:pt idx="1949">
                  <c:v>1.0945034865931951E-7</c:v>
                </c:pt>
                <c:pt idx="1950">
                  <c:v>1.08887391626743E-7</c:v>
                </c:pt>
                <c:pt idx="1951">
                  <c:v>1.0832733015936173E-7</c:v>
                </c:pt>
                <c:pt idx="1952">
                  <c:v>1.0777014936385829E-7</c:v>
                </c:pt>
                <c:pt idx="1953">
                  <c:v>1.0721583442351897E-7</c:v>
                </c:pt>
                <c:pt idx="1954">
                  <c:v>1.0666437059783967E-7</c:v>
                </c:pt>
                <c:pt idx="1955">
                  <c:v>1.0611574322213397E-7</c:v>
                </c:pt>
                <c:pt idx="1956">
                  <c:v>1.055699377071432E-7</c:v>
                </c:pt>
                <c:pt idx="1957">
                  <c:v>1.0502693953864838E-7</c:v>
                </c:pt>
                <c:pt idx="1958">
                  <c:v>1.0448673427708429E-7</c:v>
                </c:pt>
                <c:pt idx="1959">
                  <c:v>1.0394930755715556E-7</c:v>
                </c:pt>
                <c:pt idx="1960">
                  <c:v>1.0341464508745456E-7</c:v>
                </c:pt>
                <c:pt idx="1961">
                  <c:v>1.0288273265008142E-7</c:v>
                </c:pt>
                <c:pt idx="1962">
                  <c:v>1.0235355610026593E-7</c:v>
                </c:pt>
                <c:pt idx="1963">
                  <c:v>1.0182710136599135E-7</c:v>
                </c:pt>
                <c:pt idx="1964">
                  <c:v>1.013033544476203E-7</c:v>
                </c:pt>
                <c:pt idx="1965">
                  <c:v>1.0078230141752239E-7</c:v>
                </c:pt>
                <c:pt idx="1966">
                  <c:v>1.0026392841970395E-7</c:v>
                </c:pt>
                <c:pt idx="1967">
                  <c:v>9.9748221669439436E-8</c:v>
                </c:pt>
                <c:pt idx="1968">
                  <c:v>9.9235167452904982E-8</c:v>
                </c:pt>
                <c:pt idx="1969">
                  <c:v>9.8724752126813663E-8</c:v>
                </c:pt>
                <c:pt idx="1970">
                  <c:v>9.8216962118052656E-8</c:v>
                </c:pt>
                <c:pt idx="1971">
                  <c:v>9.7711783923322414E-8</c:v>
                </c:pt>
                <c:pt idx="1972">
                  <c:v>9.7209204108777446E-8</c:v>
                </c:pt>
                <c:pt idx="1973">
                  <c:v>9.6709209309669157E-8</c:v>
                </c:pt>
                <c:pt idx="1974">
                  <c:v>9.6211786229990429E-8</c:v>
                </c:pt>
                <c:pt idx="1975">
                  <c:v>9.5716921642122073E-8</c:v>
                </c:pt>
                <c:pt idx="1976">
                  <c:v>9.522460238648101E-8</c:v>
                </c:pt>
                <c:pt idx="1977">
                  <c:v>9.4734815371170431E-8</c:v>
                </c:pt>
                <c:pt idx="1978">
                  <c:v>9.4247547571631589E-8</c:v>
                </c:pt>
                <c:pt idx="1979">
                  <c:v>9.3762786030297424E-8</c:v>
                </c:pt>
                <c:pt idx="1980">
                  <c:v>9.3280517856248039E-8</c:v>
                </c:pt>
                <c:pt idx="1981">
                  <c:v>9.2800730224867896E-8</c:v>
                </c:pt>
                <c:pt idx="1982">
                  <c:v>9.2323410377504774E-8</c:v>
                </c:pt>
                <c:pt idx="1983">
                  <c:v>9.184854562113042E-8</c:v>
                </c:pt>
                <c:pt idx="1984">
                  <c:v>9.1376123328003152E-8</c:v>
                </c:pt>
                <c:pt idx="1985">
                  <c:v>9.0906130935331952E-8</c:v>
                </c:pt>
                <c:pt idx="1986">
                  <c:v>9.0438555944942419E-8</c:v>
                </c:pt>
                <c:pt idx="1987">
                  <c:v>8.9973385922944399E-8</c:v>
                </c:pt>
                <c:pt idx="1988">
                  <c:v>8.9510608499401395E-8</c:v>
                </c:pt>
                <c:pt idx="1989">
                  <c:v>8.9050211368001528E-8</c:v>
                </c:pt>
                <c:pt idx="1990">
                  <c:v>8.8592182285730354E-8</c:v>
                </c:pt>
                <c:pt idx="1991">
                  <c:v>8.8136509072545324E-8</c:v>
                </c:pt>
                <c:pt idx="1992">
                  <c:v>8.7683179611051811E-8</c:v>
                </c:pt>
                <c:pt idx="1993">
                  <c:v>8.7232181846180916E-8</c:v>
                </c:pt>
                <c:pt idx="1994">
                  <c:v>8.678350378486891E-8</c:v>
                </c:pt>
                <c:pt idx="1995">
                  <c:v>8.6337133495738281E-8</c:v>
                </c:pt>
                <c:pt idx="1996">
                  <c:v>8.5893059108780434E-8</c:v>
                </c:pt>
                <c:pt idx="1997">
                  <c:v>8.545126881504015E-8</c:v>
                </c:pt>
                <c:pt idx="1998">
                  <c:v>8.5011750866301412E-8</c:v>
                </c:pt>
                <c:pt idx="1999">
                  <c:v>8.457449357477508E-8</c:v>
                </c:pt>
                <c:pt idx="2000">
                  <c:v>8.4139485312788074E-8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C4-40D2-8300-152579659819}"/>
            </c:ext>
          </c:extLst>
        </c:ser>
        <c:ser>
          <c:idx val="3"/>
          <c:order val="3"/>
          <c:tx>
            <c:v>Physical LQI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Sheet1!$Q$2:$Q$3990</c:f>
              <c:numCache>
                <c:formatCode>General</c:formatCode>
                <c:ptCount val="3989"/>
                <c:pt idx="0">
                  <c:v>0</c:v>
                </c:pt>
                <c:pt idx="1">
                  <c:v>5.0000000000003375E-3</c:v>
                </c:pt>
                <c:pt idx="2">
                  <c:v>1.0000000000000231E-2</c:v>
                </c:pt>
                <c:pt idx="3">
                  <c:v>1.5000000000000124E-2</c:v>
                </c:pt>
                <c:pt idx="4">
                  <c:v>2.0000000000000018E-2</c:v>
                </c:pt>
                <c:pt idx="5">
                  <c:v>2.6000000000000245E-2</c:v>
                </c:pt>
                <c:pt idx="6">
                  <c:v>3.2000000000000028E-2</c:v>
                </c:pt>
                <c:pt idx="7">
                  <c:v>3.8000000000000256E-2</c:v>
                </c:pt>
                <c:pt idx="8">
                  <c:v>4.3000000000000149E-2</c:v>
                </c:pt>
                <c:pt idx="9">
                  <c:v>4.8000000000000043E-2</c:v>
                </c:pt>
                <c:pt idx="10">
                  <c:v>5.2999999999999936E-2</c:v>
                </c:pt>
                <c:pt idx="11">
                  <c:v>5.8000000000000274E-2</c:v>
                </c:pt>
                <c:pt idx="12">
                  <c:v>6.3000000000000167E-2</c:v>
                </c:pt>
                <c:pt idx="13">
                  <c:v>6.899999999999995E-2</c:v>
                </c:pt>
                <c:pt idx="14">
                  <c:v>7.4000000000000288E-2</c:v>
                </c:pt>
                <c:pt idx="15">
                  <c:v>7.9000000000000181E-2</c:v>
                </c:pt>
                <c:pt idx="16">
                  <c:v>8.3000000000000185E-2</c:v>
                </c:pt>
                <c:pt idx="17">
                  <c:v>8.8000000000000078E-2</c:v>
                </c:pt>
                <c:pt idx="18">
                  <c:v>9.4000000000000306E-2</c:v>
                </c:pt>
                <c:pt idx="19">
                  <c:v>9.8000000000000309E-2</c:v>
                </c:pt>
                <c:pt idx="20">
                  <c:v>0.10200000000000031</c:v>
                </c:pt>
                <c:pt idx="21">
                  <c:v>0.10600000000000032</c:v>
                </c:pt>
                <c:pt idx="22">
                  <c:v>0.11100000000000021</c:v>
                </c:pt>
                <c:pt idx="23">
                  <c:v>0.11500000000000021</c:v>
                </c:pt>
                <c:pt idx="24">
                  <c:v>0.11900000000000022</c:v>
                </c:pt>
                <c:pt idx="25">
                  <c:v>0.12300000000000022</c:v>
                </c:pt>
                <c:pt idx="26">
                  <c:v>0.12800000000000011</c:v>
                </c:pt>
                <c:pt idx="27">
                  <c:v>0.13300000000000001</c:v>
                </c:pt>
                <c:pt idx="28">
                  <c:v>0.13900000000000023</c:v>
                </c:pt>
                <c:pt idx="29">
                  <c:v>0.14300000000000024</c:v>
                </c:pt>
                <c:pt idx="30">
                  <c:v>0.14800000000000013</c:v>
                </c:pt>
                <c:pt idx="31">
                  <c:v>0.15399999999999991</c:v>
                </c:pt>
                <c:pt idx="32">
                  <c:v>0.15900000000000025</c:v>
                </c:pt>
                <c:pt idx="33">
                  <c:v>0.16400000000000015</c:v>
                </c:pt>
                <c:pt idx="34">
                  <c:v>0.16900000000000004</c:v>
                </c:pt>
                <c:pt idx="35">
                  <c:v>0.17300000000000004</c:v>
                </c:pt>
                <c:pt idx="36">
                  <c:v>0.17700000000000005</c:v>
                </c:pt>
                <c:pt idx="37">
                  <c:v>0.18199999999999994</c:v>
                </c:pt>
                <c:pt idx="38">
                  <c:v>0.18599999999999994</c:v>
                </c:pt>
                <c:pt idx="39">
                  <c:v>0.18999999999999995</c:v>
                </c:pt>
                <c:pt idx="40">
                  <c:v>0.19399999999999995</c:v>
                </c:pt>
                <c:pt idx="41">
                  <c:v>0.19900000000000029</c:v>
                </c:pt>
                <c:pt idx="42">
                  <c:v>0.20300000000000029</c:v>
                </c:pt>
                <c:pt idx="43">
                  <c:v>0.20700000000000029</c:v>
                </c:pt>
                <c:pt idx="44">
                  <c:v>0.21200000000000019</c:v>
                </c:pt>
                <c:pt idx="45">
                  <c:v>0.21900000000000031</c:v>
                </c:pt>
                <c:pt idx="46">
                  <c:v>0.22300000000000031</c:v>
                </c:pt>
                <c:pt idx="47">
                  <c:v>0.22700000000000031</c:v>
                </c:pt>
                <c:pt idx="48">
                  <c:v>0.23100000000000032</c:v>
                </c:pt>
                <c:pt idx="49">
                  <c:v>0.23500000000000032</c:v>
                </c:pt>
                <c:pt idx="50">
                  <c:v>0.23900000000000032</c:v>
                </c:pt>
                <c:pt idx="51">
                  <c:v>0.24300000000000033</c:v>
                </c:pt>
                <c:pt idx="52">
                  <c:v>0.24800000000000022</c:v>
                </c:pt>
                <c:pt idx="53">
                  <c:v>0.25200000000000022</c:v>
                </c:pt>
                <c:pt idx="54">
                  <c:v>0.25600000000000023</c:v>
                </c:pt>
                <c:pt idx="55">
                  <c:v>0.26100000000000012</c:v>
                </c:pt>
                <c:pt idx="56">
                  <c:v>0.26500000000000012</c:v>
                </c:pt>
                <c:pt idx="57">
                  <c:v>0.26900000000000013</c:v>
                </c:pt>
                <c:pt idx="58">
                  <c:v>0.27300000000000013</c:v>
                </c:pt>
                <c:pt idx="59">
                  <c:v>0.27800000000000002</c:v>
                </c:pt>
                <c:pt idx="60">
                  <c:v>0.28200000000000003</c:v>
                </c:pt>
                <c:pt idx="61">
                  <c:v>0.28600000000000003</c:v>
                </c:pt>
                <c:pt idx="62">
                  <c:v>0.29000000000000004</c:v>
                </c:pt>
                <c:pt idx="63">
                  <c:v>0.29400000000000004</c:v>
                </c:pt>
                <c:pt idx="64">
                  <c:v>0.29899999999999993</c:v>
                </c:pt>
                <c:pt idx="65">
                  <c:v>0.30200000000000005</c:v>
                </c:pt>
                <c:pt idx="66">
                  <c:v>0.30600000000000005</c:v>
                </c:pt>
                <c:pt idx="67">
                  <c:v>0.31099999999999994</c:v>
                </c:pt>
                <c:pt idx="68">
                  <c:v>0.31499999999999995</c:v>
                </c:pt>
                <c:pt idx="69">
                  <c:v>0.31899999999999995</c:v>
                </c:pt>
                <c:pt idx="70">
                  <c:v>0.32299999999999995</c:v>
                </c:pt>
                <c:pt idx="71">
                  <c:v>0.32699999999999996</c:v>
                </c:pt>
                <c:pt idx="72">
                  <c:v>0.33300000000000018</c:v>
                </c:pt>
                <c:pt idx="73">
                  <c:v>0.33700000000000019</c:v>
                </c:pt>
                <c:pt idx="74">
                  <c:v>0.34200000000000008</c:v>
                </c:pt>
                <c:pt idx="75">
                  <c:v>0.34600000000000009</c:v>
                </c:pt>
                <c:pt idx="76">
                  <c:v>0.35899999999999999</c:v>
                </c:pt>
                <c:pt idx="77">
                  <c:v>0.36299999999999999</c:v>
                </c:pt>
                <c:pt idx="78">
                  <c:v>0.36800000000000033</c:v>
                </c:pt>
                <c:pt idx="79">
                  <c:v>0.37300000000000022</c:v>
                </c:pt>
                <c:pt idx="80">
                  <c:v>0.37800000000000011</c:v>
                </c:pt>
                <c:pt idx="81">
                  <c:v>0.38200000000000012</c:v>
                </c:pt>
                <c:pt idx="82">
                  <c:v>0.38600000000000012</c:v>
                </c:pt>
                <c:pt idx="83">
                  <c:v>0.39100000000000001</c:v>
                </c:pt>
                <c:pt idx="84">
                  <c:v>0.39700000000000024</c:v>
                </c:pt>
                <c:pt idx="85">
                  <c:v>0.40200000000000014</c:v>
                </c:pt>
                <c:pt idx="86">
                  <c:v>0.40600000000000014</c:v>
                </c:pt>
                <c:pt idx="87">
                  <c:v>0.41100000000000003</c:v>
                </c:pt>
                <c:pt idx="88">
                  <c:v>0.41599999999999993</c:v>
                </c:pt>
                <c:pt idx="89">
                  <c:v>0.42100000000000026</c:v>
                </c:pt>
                <c:pt idx="90">
                  <c:v>0.42500000000000027</c:v>
                </c:pt>
                <c:pt idx="91">
                  <c:v>0.42900000000000027</c:v>
                </c:pt>
                <c:pt idx="92">
                  <c:v>0.43300000000000027</c:v>
                </c:pt>
                <c:pt idx="93">
                  <c:v>0.43700000000000028</c:v>
                </c:pt>
                <c:pt idx="94">
                  <c:v>0.44200000000000017</c:v>
                </c:pt>
                <c:pt idx="95">
                  <c:v>0.44600000000000017</c:v>
                </c:pt>
                <c:pt idx="96">
                  <c:v>0.45000000000000018</c:v>
                </c:pt>
                <c:pt idx="97">
                  <c:v>0.45400000000000018</c:v>
                </c:pt>
                <c:pt idx="98">
                  <c:v>0.45800000000000018</c:v>
                </c:pt>
                <c:pt idx="99">
                  <c:v>0.46200000000000019</c:v>
                </c:pt>
                <c:pt idx="100">
                  <c:v>0.46799999999999997</c:v>
                </c:pt>
                <c:pt idx="101">
                  <c:v>0.47199999999999998</c:v>
                </c:pt>
                <c:pt idx="102">
                  <c:v>0.47599999999999998</c:v>
                </c:pt>
                <c:pt idx="103">
                  <c:v>0.48100000000000032</c:v>
                </c:pt>
                <c:pt idx="104">
                  <c:v>0.48600000000000021</c:v>
                </c:pt>
                <c:pt idx="105">
                  <c:v>0.49000000000000021</c:v>
                </c:pt>
                <c:pt idx="106">
                  <c:v>0.49500000000000011</c:v>
                </c:pt>
                <c:pt idx="107">
                  <c:v>0.5</c:v>
                </c:pt>
                <c:pt idx="108">
                  <c:v>0.504</c:v>
                </c:pt>
                <c:pt idx="109">
                  <c:v>0.50900000000000034</c:v>
                </c:pt>
                <c:pt idx="110">
                  <c:v>0.51300000000000034</c:v>
                </c:pt>
                <c:pt idx="111">
                  <c:v>0.51800000000000024</c:v>
                </c:pt>
                <c:pt idx="112">
                  <c:v>0.52200000000000024</c:v>
                </c:pt>
                <c:pt idx="113">
                  <c:v>0.52600000000000025</c:v>
                </c:pt>
                <c:pt idx="114">
                  <c:v>0.53299999999999992</c:v>
                </c:pt>
                <c:pt idx="115">
                  <c:v>0.53800000000000026</c:v>
                </c:pt>
                <c:pt idx="116">
                  <c:v>0.54200000000000026</c:v>
                </c:pt>
                <c:pt idx="117">
                  <c:v>0.54600000000000026</c:v>
                </c:pt>
                <c:pt idx="118">
                  <c:v>0.55100000000000016</c:v>
                </c:pt>
                <c:pt idx="119">
                  <c:v>0.55500000000000016</c:v>
                </c:pt>
                <c:pt idx="120">
                  <c:v>0.55900000000000016</c:v>
                </c:pt>
                <c:pt idx="121">
                  <c:v>0.56200000000000028</c:v>
                </c:pt>
                <c:pt idx="122">
                  <c:v>0.56700000000000017</c:v>
                </c:pt>
                <c:pt idx="123">
                  <c:v>0.57100000000000017</c:v>
                </c:pt>
                <c:pt idx="124">
                  <c:v>0.57500000000000018</c:v>
                </c:pt>
                <c:pt idx="125">
                  <c:v>0.57900000000000018</c:v>
                </c:pt>
                <c:pt idx="126">
                  <c:v>0.58300000000000018</c:v>
                </c:pt>
                <c:pt idx="127">
                  <c:v>0.58700000000000019</c:v>
                </c:pt>
                <c:pt idx="128">
                  <c:v>0.59100000000000019</c:v>
                </c:pt>
                <c:pt idx="129">
                  <c:v>0.5950000000000002</c:v>
                </c:pt>
                <c:pt idx="130">
                  <c:v>0.5990000000000002</c:v>
                </c:pt>
                <c:pt idx="131">
                  <c:v>0.6030000000000002</c:v>
                </c:pt>
                <c:pt idx="132">
                  <c:v>0.60700000000000021</c:v>
                </c:pt>
                <c:pt idx="133">
                  <c:v>0.61100000000000021</c:v>
                </c:pt>
                <c:pt idx="134">
                  <c:v>0.61500000000000021</c:v>
                </c:pt>
                <c:pt idx="135">
                  <c:v>0.61900000000000022</c:v>
                </c:pt>
                <c:pt idx="136">
                  <c:v>0.63100000000000023</c:v>
                </c:pt>
                <c:pt idx="137">
                  <c:v>0.63500000000000023</c:v>
                </c:pt>
                <c:pt idx="138">
                  <c:v>0.63900000000000023</c:v>
                </c:pt>
                <c:pt idx="139">
                  <c:v>0.64400000000000013</c:v>
                </c:pt>
                <c:pt idx="140">
                  <c:v>0.64800000000000013</c:v>
                </c:pt>
                <c:pt idx="141">
                  <c:v>0.65200000000000014</c:v>
                </c:pt>
                <c:pt idx="142">
                  <c:v>0.65799999999999992</c:v>
                </c:pt>
                <c:pt idx="143">
                  <c:v>0.66300000000000026</c:v>
                </c:pt>
                <c:pt idx="144">
                  <c:v>0.66700000000000026</c:v>
                </c:pt>
                <c:pt idx="145">
                  <c:v>0.67100000000000026</c:v>
                </c:pt>
                <c:pt idx="146">
                  <c:v>0.67500000000000027</c:v>
                </c:pt>
                <c:pt idx="147">
                  <c:v>0.68000000000000016</c:v>
                </c:pt>
                <c:pt idx="148">
                  <c:v>0.68400000000000016</c:v>
                </c:pt>
                <c:pt idx="149">
                  <c:v>0.68900000000000006</c:v>
                </c:pt>
                <c:pt idx="150">
                  <c:v>0.69300000000000006</c:v>
                </c:pt>
                <c:pt idx="151">
                  <c:v>0.69700000000000006</c:v>
                </c:pt>
                <c:pt idx="152">
                  <c:v>0.70100000000000007</c:v>
                </c:pt>
                <c:pt idx="153">
                  <c:v>0.70599999999999996</c:v>
                </c:pt>
                <c:pt idx="154">
                  <c:v>0.7110000000000003</c:v>
                </c:pt>
                <c:pt idx="155">
                  <c:v>0.7150000000000003</c:v>
                </c:pt>
                <c:pt idx="156">
                  <c:v>0.71900000000000031</c:v>
                </c:pt>
                <c:pt idx="157">
                  <c:v>0.72500000000000009</c:v>
                </c:pt>
                <c:pt idx="158">
                  <c:v>0.72900000000000009</c:v>
                </c:pt>
                <c:pt idx="159">
                  <c:v>0.7330000000000001</c:v>
                </c:pt>
                <c:pt idx="160">
                  <c:v>0.7370000000000001</c:v>
                </c:pt>
                <c:pt idx="161">
                  <c:v>0.74199999999999999</c:v>
                </c:pt>
                <c:pt idx="162">
                  <c:v>0.746</c:v>
                </c:pt>
                <c:pt idx="163">
                  <c:v>0.75</c:v>
                </c:pt>
                <c:pt idx="164">
                  <c:v>0.754</c:v>
                </c:pt>
                <c:pt idx="165">
                  <c:v>0.75900000000000034</c:v>
                </c:pt>
                <c:pt idx="166">
                  <c:v>0.76300000000000034</c:v>
                </c:pt>
                <c:pt idx="167">
                  <c:v>0.76700000000000035</c:v>
                </c:pt>
                <c:pt idx="168">
                  <c:v>0.77099999999999991</c:v>
                </c:pt>
                <c:pt idx="169">
                  <c:v>0.77500000000000036</c:v>
                </c:pt>
                <c:pt idx="170">
                  <c:v>0.78000000000000025</c:v>
                </c:pt>
                <c:pt idx="171">
                  <c:v>0.78399999999999981</c:v>
                </c:pt>
                <c:pt idx="172">
                  <c:v>0.78800000000000026</c:v>
                </c:pt>
                <c:pt idx="173">
                  <c:v>0.79300000000000015</c:v>
                </c:pt>
                <c:pt idx="174">
                  <c:v>0.79699999999999971</c:v>
                </c:pt>
                <c:pt idx="175">
                  <c:v>0.80100000000000016</c:v>
                </c:pt>
                <c:pt idx="176">
                  <c:v>0.80499999999999972</c:v>
                </c:pt>
                <c:pt idx="177">
                  <c:v>0.8100000000000005</c:v>
                </c:pt>
                <c:pt idx="178">
                  <c:v>0.81400000000000006</c:v>
                </c:pt>
                <c:pt idx="179">
                  <c:v>0.8180000000000005</c:v>
                </c:pt>
                <c:pt idx="180">
                  <c:v>0.82200000000000006</c:v>
                </c:pt>
                <c:pt idx="181">
                  <c:v>0.82600000000000051</c:v>
                </c:pt>
                <c:pt idx="182">
                  <c:v>0.83100000000000041</c:v>
                </c:pt>
                <c:pt idx="183">
                  <c:v>0.83499999999999996</c:v>
                </c:pt>
                <c:pt idx="184">
                  <c:v>0.83900000000000041</c:v>
                </c:pt>
                <c:pt idx="185">
                  <c:v>0.84299999999999997</c:v>
                </c:pt>
                <c:pt idx="186">
                  <c:v>0.85599999999999987</c:v>
                </c:pt>
                <c:pt idx="187">
                  <c:v>0.86099999999999977</c:v>
                </c:pt>
                <c:pt idx="188">
                  <c:v>0.86500000000000021</c:v>
                </c:pt>
                <c:pt idx="189">
                  <c:v>0.86899999999999977</c:v>
                </c:pt>
                <c:pt idx="190">
                  <c:v>0.875</c:v>
                </c:pt>
                <c:pt idx="191">
                  <c:v>0.87900000000000045</c:v>
                </c:pt>
                <c:pt idx="192">
                  <c:v>0.88300000000000001</c:v>
                </c:pt>
                <c:pt idx="193">
                  <c:v>0.8879999999999999</c:v>
                </c:pt>
                <c:pt idx="194">
                  <c:v>0.89200000000000035</c:v>
                </c:pt>
                <c:pt idx="195">
                  <c:v>0.89599999999999991</c:v>
                </c:pt>
                <c:pt idx="196">
                  <c:v>0.90000000000000036</c:v>
                </c:pt>
                <c:pt idx="197">
                  <c:v>0.90399999999999991</c:v>
                </c:pt>
                <c:pt idx="198">
                  <c:v>0.90899999999999981</c:v>
                </c:pt>
                <c:pt idx="199">
                  <c:v>0.91300000000000026</c:v>
                </c:pt>
                <c:pt idx="200">
                  <c:v>0.91699999999999982</c:v>
                </c:pt>
                <c:pt idx="201">
                  <c:v>0.92100000000000026</c:v>
                </c:pt>
                <c:pt idx="202">
                  <c:v>0.92499999999999982</c:v>
                </c:pt>
                <c:pt idx="203">
                  <c:v>0.92999999999999972</c:v>
                </c:pt>
                <c:pt idx="204">
                  <c:v>0.93400000000000016</c:v>
                </c:pt>
                <c:pt idx="205">
                  <c:v>0.93900000000000006</c:v>
                </c:pt>
                <c:pt idx="206">
                  <c:v>0.9430000000000005</c:v>
                </c:pt>
                <c:pt idx="207">
                  <c:v>0.94700000000000006</c:v>
                </c:pt>
                <c:pt idx="208">
                  <c:v>0.95100000000000051</c:v>
                </c:pt>
                <c:pt idx="209">
                  <c:v>0.95500000000000007</c:v>
                </c:pt>
                <c:pt idx="210">
                  <c:v>0.96</c:v>
                </c:pt>
                <c:pt idx="211">
                  <c:v>0.96400000000000041</c:v>
                </c:pt>
                <c:pt idx="212">
                  <c:v>0.96799999999999997</c:v>
                </c:pt>
                <c:pt idx="213">
                  <c:v>0.97299999999999986</c:v>
                </c:pt>
                <c:pt idx="214">
                  <c:v>0.97900000000000009</c:v>
                </c:pt>
                <c:pt idx="215">
                  <c:v>0.98300000000000054</c:v>
                </c:pt>
                <c:pt idx="216">
                  <c:v>0.98800000000000043</c:v>
                </c:pt>
                <c:pt idx="217">
                  <c:v>0.99199999999999999</c:v>
                </c:pt>
                <c:pt idx="218">
                  <c:v>0.99600000000000044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1.0090000000000003</c:v>
                </c:pt>
                <c:pt idx="222">
                  <c:v>1.0129999999999999</c:v>
                </c:pt>
                <c:pt idx="223">
                  <c:v>1.0170000000000003</c:v>
                </c:pt>
                <c:pt idx="224">
                  <c:v>1.0229999999999997</c:v>
                </c:pt>
                <c:pt idx="225">
                  <c:v>1.0289999999999999</c:v>
                </c:pt>
                <c:pt idx="226">
                  <c:v>1.032</c:v>
                </c:pt>
                <c:pt idx="227">
                  <c:v>1.0369999999999999</c:v>
                </c:pt>
                <c:pt idx="228">
                  <c:v>1.0410000000000004</c:v>
                </c:pt>
                <c:pt idx="229">
                  <c:v>1.0449999999999999</c:v>
                </c:pt>
                <c:pt idx="230">
                  <c:v>1.0490000000000004</c:v>
                </c:pt>
                <c:pt idx="231">
                  <c:v>1.0529999999999999</c:v>
                </c:pt>
                <c:pt idx="232">
                  <c:v>1.0570000000000004</c:v>
                </c:pt>
                <c:pt idx="233">
                  <c:v>1.0609999999999999</c:v>
                </c:pt>
                <c:pt idx="234">
                  <c:v>1.0650000000000004</c:v>
                </c:pt>
                <c:pt idx="235">
                  <c:v>1.069</c:v>
                </c:pt>
                <c:pt idx="236">
                  <c:v>1.0819999999999999</c:v>
                </c:pt>
                <c:pt idx="237">
                  <c:v>1.0860000000000003</c:v>
                </c:pt>
                <c:pt idx="238">
                  <c:v>1.0910000000000002</c:v>
                </c:pt>
                <c:pt idx="239">
                  <c:v>1.0949999999999998</c:v>
                </c:pt>
                <c:pt idx="240">
                  <c:v>1.0990000000000002</c:v>
                </c:pt>
                <c:pt idx="241">
                  <c:v>1.1029999999999998</c:v>
                </c:pt>
                <c:pt idx="242">
                  <c:v>1.1080000000000005</c:v>
                </c:pt>
                <c:pt idx="243">
                  <c:v>1.1109999999999998</c:v>
                </c:pt>
                <c:pt idx="244">
                  <c:v>1.1160000000000005</c:v>
                </c:pt>
                <c:pt idx="245">
                  <c:v>1.1200000000000001</c:v>
                </c:pt>
                <c:pt idx="246">
                  <c:v>1.1240000000000006</c:v>
                </c:pt>
                <c:pt idx="247">
                  <c:v>1.1280000000000001</c:v>
                </c:pt>
                <c:pt idx="248">
                  <c:v>1.1320000000000006</c:v>
                </c:pt>
                <c:pt idx="249">
                  <c:v>1.1360000000000001</c:v>
                </c:pt>
                <c:pt idx="250">
                  <c:v>1.141</c:v>
                </c:pt>
                <c:pt idx="251">
                  <c:v>1.1470000000000002</c:v>
                </c:pt>
                <c:pt idx="252">
                  <c:v>1.1520000000000001</c:v>
                </c:pt>
                <c:pt idx="253">
                  <c:v>1.157</c:v>
                </c:pt>
                <c:pt idx="254">
                  <c:v>1.1610000000000005</c:v>
                </c:pt>
                <c:pt idx="255">
                  <c:v>1.165</c:v>
                </c:pt>
                <c:pt idx="256">
                  <c:v>1.1690000000000005</c:v>
                </c:pt>
                <c:pt idx="257">
                  <c:v>1.173</c:v>
                </c:pt>
                <c:pt idx="258">
                  <c:v>1.1779999999999999</c:v>
                </c:pt>
                <c:pt idx="259">
                  <c:v>1.1820000000000004</c:v>
                </c:pt>
                <c:pt idx="260">
                  <c:v>1.1859999999999999</c:v>
                </c:pt>
                <c:pt idx="261">
                  <c:v>1.1909999999999998</c:v>
                </c:pt>
                <c:pt idx="262">
                  <c:v>1.1950000000000003</c:v>
                </c:pt>
                <c:pt idx="263">
                  <c:v>1.1989999999999998</c:v>
                </c:pt>
                <c:pt idx="264">
                  <c:v>1.2030000000000003</c:v>
                </c:pt>
                <c:pt idx="265">
                  <c:v>1.2069999999999999</c:v>
                </c:pt>
                <c:pt idx="266">
                  <c:v>1.2119999999999997</c:v>
                </c:pt>
                <c:pt idx="267">
                  <c:v>1.2160000000000002</c:v>
                </c:pt>
                <c:pt idx="268">
                  <c:v>1.2210000000000001</c:v>
                </c:pt>
                <c:pt idx="269">
                  <c:v>1.2250000000000005</c:v>
                </c:pt>
                <c:pt idx="270">
                  <c:v>1.2309999999999999</c:v>
                </c:pt>
                <c:pt idx="271">
                  <c:v>1.2350000000000003</c:v>
                </c:pt>
                <c:pt idx="272">
                  <c:v>1.2389999999999999</c:v>
                </c:pt>
                <c:pt idx="273">
                  <c:v>1.2430000000000003</c:v>
                </c:pt>
                <c:pt idx="274">
                  <c:v>1.2480000000000002</c:v>
                </c:pt>
                <c:pt idx="275">
                  <c:v>1.2519999999999998</c:v>
                </c:pt>
                <c:pt idx="276">
                  <c:v>1.2560000000000002</c:v>
                </c:pt>
                <c:pt idx="277">
                  <c:v>1.2610000000000001</c:v>
                </c:pt>
                <c:pt idx="278">
                  <c:v>1.2640000000000002</c:v>
                </c:pt>
                <c:pt idx="279">
                  <c:v>1.2690000000000001</c:v>
                </c:pt>
                <c:pt idx="280">
                  <c:v>1.2720000000000002</c:v>
                </c:pt>
                <c:pt idx="281">
                  <c:v>1.2759999999999998</c:v>
                </c:pt>
                <c:pt idx="282">
                  <c:v>1.2809999999999997</c:v>
                </c:pt>
                <c:pt idx="283">
                  <c:v>1.2850000000000001</c:v>
                </c:pt>
                <c:pt idx="284">
                  <c:v>1.2889999999999997</c:v>
                </c:pt>
                <c:pt idx="285">
                  <c:v>1.2930000000000001</c:v>
                </c:pt>
                <c:pt idx="286">
                  <c:v>1.306</c:v>
                </c:pt>
                <c:pt idx="287">
                  <c:v>1.3100000000000005</c:v>
                </c:pt>
                <c:pt idx="288">
                  <c:v>1.3140000000000001</c:v>
                </c:pt>
                <c:pt idx="289">
                  <c:v>1.319</c:v>
                </c:pt>
                <c:pt idx="290">
                  <c:v>1.3220000000000001</c:v>
                </c:pt>
                <c:pt idx="291">
                  <c:v>1.3260000000000005</c:v>
                </c:pt>
                <c:pt idx="292">
                  <c:v>1.3310000000000004</c:v>
                </c:pt>
                <c:pt idx="293">
                  <c:v>1.3360000000000003</c:v>
                </c:pt>
                <c:pt idx="294">
                  <c:v>1.3420000000000005</c:v>
                </c:pt>
                <c:pt idx="295">
                  <c:v>1.3460000000000001</c:v>
                </c:pt>
                <c:pt idx="296">
                  <c:v>1.351</c:v>
                </c:pt>
                <c:pt idx="297">
                  <c:v>1.3550000000000004</c:v>
                </c:pt>
                <c:pt idx="298">
                  <c:v>1.3609999999999998</c:v>
                </c:pt>
                <c:pt idx="299">
                  <c:v>1.3650000000000002</c:v>
                </c:pt>
                <c:pt idx="300">
                  <c:v>1.3689999999999998</c:v>
                </c:pt>
                <c:pt idx="301">
                  <c:v>1.3740000000000006</c:v>
                </c:pt>
                <c:pt idx="302">
                  <c:v>1.3790000000000004</c:v>
                </c:pt>
                <c:pt idx="303">
                  <c:v>1.383</c:v>
                </c:pt>
                <c:pt idx="304">
                  <c:v>1.3870000000000005</c:v>
                </c:pt>
                <c:pt idx="305">
                  <c:v>1.391</c:v>
                </c:pt>
                <c:pt idx="306">
                  <c:v>1.3950000000000005</c:v>
                </c:pt>
                <c:pt idx="307">
                  <c:v>1.4000000000000004</c:v>
                </c:pt>
                <c:pt idx="308">
                  <c:v>1.4039999999999999</c:v>
                </c:pt>
                <c:pt idx="309">
                  <c:v>1.4080000000000004</c:v>
                </c:pt>
                <c:pt idx="310">
                  <c:v>1.4119999999999999</c:v>
                </c:pt>
                <c:pt idx="311">
                  <c:v>1.4160000000000004</c:v>
                </c:pt>
                <c:pt idx="312">
                  <c:v>1.4210000000000003</c:v>
                </c:pt>
                <c:pt idx="313">
                  <c:v>1.4249999999999998</c:v>
                </c:pt>
                <c:pt idx="314">
                  <c:v>1.4290000000000003</c:v>
                </c:pt>
                <c:pt idx="315">
                  <c:v>1.4329999999999998</c:v>
                </c:pt>
                <c:pt idx="316">
                  <c:v>1.4379999999999997</c:v>
                </c:pt>
                <c:pt idx="317">
                  <c:v>1.4420000000000002</c:v>
                </c:pt>
                <c:pt idx="318">
                  <c:v>1.4459999999999997</c:v>
                </c:pt>
                <c:pt idx="319">
                  <c:v>1.4500000000000002</c:v>
                </c:pt>
                <c:pt idx="320">
                  <c:v>1.4539999999999997</c:v>
                </c:pt>
                <c:pt idx="321">
                  <c:v>1.4590000000000005</c:v>
                </c:pt>
                <c:pt idx="322">
                  <c:v>1.4630000000000001</c:v>
                </c:pt>
                <c:pt idx="323">
                  <c:v>1.4670000000000005</c:v>
                </c:pt>
                <c:pt idx="324">
                  <c:v>1.4729999999999999</c:v>
                </c:pt>
                <c:pt idx="325">
                  <c:v>1.4779999999999998</c:v>
                </c:pt>
                <c:pt idx="326">
                  <c:v>1.4820000000000002</c:v>
                </c:pt>
                <c:pt idx="327">
                  <c:v>1.4870000000000001</c:v>
                </c:pt>
                <c:pt idx="328">
                  <c:v>1.4930000000000003</c:v>
                </c:pt>
                <c:pt idx="329">
                  <c:v>1.4980000000000002</c:v>
                </c:pt>
                <c:pt idx="330">
                  <c:v>1.5019999999999998</c:v>
                </c:pt>
                <c:pt idx="331">
                  <c:v>1.5060000000000002</c:v>
                </c:pt>
                <c:pt idx="332">
                  <c:v>1.5099999999999998</c:v>
                </c:pt>
                <c:pt idx="333">
                  <c:v>1.5140000000000002</c:v>
                </c:pt>
                <c:pt idx="334">
                  <c:v>1.5179999999999998</c:v>
                </c:pt>
                <c:pt idx="335">
                  <c:v>1.5220000000000002</c:v>
                </c:pt>
                <c:pt idx="336">
                  <c:v>1.5339999999999998</c:v>
                </c:pt>
                <c:pt idx="337">
                  <c:v>1.5389999999999997</c:v>
                </c:pt>
                <c:pt idx="338">
                  <c:v>1.5430000000000001</c:v>
                </c:pt>
                <c:pt idx="339">
                  <c:v>1.5490000000000004</c:v>
                </c:pt>
                <c:pt idx="340">
                  <c:v>1.5529999999999999</c:v>
                </c:pt>
                <c:pt idx="341">
                  <c:v>1.5579999999999998</c:v>
                </c:pt>
                <c:pt idx="342">
                  <c:v>1.5609999999999999</c:v>
                </c:pt>
                <c:pt idx="343">
                  <c:v>1.5650000000000004</c:v>
                </c:pt>
                <c:pt idx="344">
                  <c:v>1.569</c:v>
                </c:pt>
                <c:pt idx="345">
                  <c:v>1.5730000000000004</c:v>
                </c:pt>
                <c:pt idx="346">
                  <c:v>1.5780000000000003</c:v>
                </c:pt>
                <c:pt idx="347">
                  <c:v>1.5810000000000004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1.593</c:v>
                </c:pt>
                <c:pt idx="351">
                  <c:v>1.5979999999999999</c:v>
                </c:pt>
                <c:pt idx="352">
                  <c:v>1.6020000000000003</c:v>
                </c:pt>
                <c:pt idx="353">
                  <c:v>1.6059999999999999</c:v>
                </c:pt>
                <c:pt idx="354">
                  <c:v>1.6100000000000003</c:v>
                </c:pt>
                <c:pt idx="355">
                  <c:v>1.6139999999999999</c:v>
                </c:pt>
                <c:pt idx="356">
                  <c:v>1.6180000000000003</c:v>
                </c:pt>
                <c:pt idx="357">
                  <c:v>1.6219999999999999</c:v>
                </c:pt>
                <c:pt idx="358">
                  <c:v>1.6269999999999998</c:v>
                </c:pt>
                <c:pt idx="359">
                  <c:v>1.6310000000000002</c:v>
                </c:pt>
                <c:pt idx="360">
                  <c:v>1.6349999999999998</c:v>
                </c:pt>
                <c:pt idx="361">
                  <c:v>1.6390000000000002</c:v>
                </c:pt>
                <c:pt idx="362">
                  <c:v>1.6440000000000001</c:v>
                </c:pt>
                <c:pt idx="363">
                  <c:v>1.649</c:v>
                </c:pt>
                <c:pt idx="364">
                  <c:v>1.6530000000000005</c:v>
                </c:pt>
                <c:pt idx="365">
                  <c:v>1.657</c:v>
                </c:pt>
                <c:pt idx="366">
                  <c:v>1.6630000000000003</c:v>
                </c:pt>
                <c:pt idx="367">
                  <c:v>1.6680000000000001</c:v>
                </c:pt>
                <c:pt idx="368">
                  <c:v>1.6710000000000003</c:v>
                </c:pt>
                <c:pt idx="369">
                  <c:v>1.6760000000000002</c:v>
                </c:pt>
                <c:pt idx="370">
                  <c:v>1.681</c:v>
                </c:pt>
                <c:pt idx="371">
                  <c:v>1.6850000000000005</c:v>
                </c:pt>
                <c:pt idx="372">
                  <c:v>1.6900000000000004</c:v>
                </c:pt>
                <c:pt idx="373">
                  <c:v>1.694</c:v>
                </c:pt>
                <c:pt idx="374">
                  <c:v>1.6989999999999998</c:v>
                </c:pt>
                <c:pt idx="375">
                  <c:v>1.7030000000000003</c:v>
                </c:pt>
                <c:pt idx="376">
                  <c:v>1.7080000000000002</c:v>
                </c:pt>
                <c:pt idx="377">
                  <c:v>1.7119999999999997</c:v>
                </c:pt>
                <c:pt idx="378">
                  <c:v>1.718</c:v>
                </c:pt>
                <c:pt idx="379">
                  <c:v>1.7229999999999999</c:v>
                </c:pt>
                <c:pt idx="380">
                  <c:v>1.7279999999999998</c:v>
                </c:pt>
                <c:pt idx="381">
                  <c:v>1.7320000000000002</c:v>
                </c:pt>
                <c:pt idx="382">
                  <c:v>1.7359999999999998</c:v>
                </c:pt>
                <c:pt idx="383">
                  <c:v>1.7400000000000002</c:v>
                </c:pt>
                <c:pt idx="384">
                  <c:v>1.7439999999999998</c:v>
                </c:pt>
                <c:pt idx="385">
                  <c:v>1.7480000000000002</c:v>
                </c:pt>
                <c:pt idx="386">
                  <c:v>1.7610000000000001</c:v>
                </c:pt>
                <c:pt idx="387">
                  <c:v>1.766</c:v>
                </c:pt>
                <c:pt idx="388">
                  <c:v>1.7709999999999999</c:v>
                </c:pt>
                <c:pt idx="389">
                  <c:v>1.7750000000000004</c:v>
                </c:pt>
                <c:pt idx="390">
                  <c:v>1.7789999999999999</c:v>
                </c:pt>
                <c:pt idx="391">
                  <c:v>1.7830000000000004</c:v>
                </c:pt>
                <c:pt idx="392">
                  <c:v>1.7880000000000003</c:v>
                </c:pt>
                <c:pt idx="393">
                  <c:v>1.7910000000000004</c:v>
                </c:pt>
                <c:pt idx="394">
                  <c:v>1.7949999999999999</c:v>
                </c:pt>
                <c:pt idx="395">
                  <c:v>1.7999999999999998</c:v>
                </c:pt>
                <c:pt idx="396">
                  <c:v>1.8040000000000003</c:v>
                </c:pt>
                <c:pt idx="397">
                  <c:v>1.8079999999999998</c:v>
                </c:pt>
                <c:pt idx="398">
                  <c:v>1.8129999999999997</c:v>
                </c:pt>
                <c:pt idx="399">
                  <c:v>1.8170000000000002</c:v>
                </c:pt>
                <c:pt idx="400">
                  <c:v>1.8209999999999997</c:v>
                </c:pt>
                <c:pt idx="401">
                  <c:v>1.8250000000000002</c:v>
                </c:pt>
                <c:pt idx="402">
                  <c:v>1.8289999999999997</c:v>
                </c:pt>
                <c:pt idx="403">
                  <c:v>1.8340000000000005</c:v>
                </c:pt>
                <c:pt idx="404">
                  <c:v>1.8390000000000004</c:v>
                </c:pt>
                <c:pt idx="405">
                  <c:v>1.843</c:v>
                </c:pt>
                <c:pt idx="406">
                  <c:v>1.8470000000000004</c:v>
                </c:pt>
                <c:pt idx="407">
                  <c:v>1.8520000000000003</c:v>
                </c:pt>
                <c:pt idx="408">
                  <c:v>1.8559999999999999</c:v>
                </c:pt>
                <c:pt idx="409">
                  <c:v>1.8609999999999998</c:v>
                </c:pt>
                <c:pt idx="410">
                  <c:v>1.8650000000000002</c:v>
                </c:pt>
                <c:pt idx="411">
                  <c:v>1.8689999999999998</c:v>
                </c:pt>
                <c:pt idx="412">
                  <c:v>1.8760000000000003</c:v>
                </c:pt>
                <c:pt idx="413">
                  <c:v>1.8810000000000002</c:v>
                </c:pt>
                <c:pt idx="414">
                  <c:v>1.8849999999999998</c:v>
                </c:pt>
                <c:pt idx="415">
                  <c:v>1.8890000000000002</c:v>
                </c:pt>
                <c:pt idx="416">
                  <c:v>1.8929999999999998</c:v>
                </c:pt>
                <c:pt idx="417">
                  <c:v>1.899</c:v>
                </c:pt>
                <c:pt idx="418">
                  <c:v>1.9020000000000001</c:v>
                </c:pt>
                <c:pt idx="419">
                  <c:v>1.9059999999999997</c:v>
                </c:pt>
                <c:pt idx="420">
                  <c:v>1.9100000000000001</c:v>
                </c:pt>
                <c:pt idx="421">
                  <c:v>1.9139999999999997</c:v>
                </c:pt>
                <c:pt idx="422">
                  <c:v>1.9180000000000001</c:v>
                </c:pt>
                <c:pt idx="423">
                  <c:v>1.9210000000000003</c:v>
                </c:pt>
                <c:pt idx="424">
                  <c:v>1.9249999999999998</c:v>
                </c:pt>
                <c:pt idx="425">
                  <c:v>1.9290000000000003</c:v>
                </c:pt>
                <c:pt idx="426">
                  <c:v>1.9329999999999998</c:v>
                </c:pt>
                <c:pt idx="427">
                  <c:v>1.9370000000000003</c:v>
                </c:pt>
                <c:pt idx="428">
                  <c:v>1.9409999999999998</c:v>
                </c:pt>
                <c:pt idx="429">
                  <c:v>1.9450000000000003</c:v>
                </c:pt>
                <c:pt idx="430">
                  <c:v>1.9489999999999998</c:v>
                </c:pt>
                <c:pt idx="431">
                  <c:v>1.9530000000000003</c:v>
                </c:pt>
                <c:pt idx="432">
                  <c:v>1.9569999999999999</c:v>
                </c:pt>
                <c:pt idx="433">
                  <c:v>1.9630000000000001</c:v>
                </c:pt>
                <c:pt idx="434">
                  <c:v>1.9660000000000002</c:v>
                </c:pt>
                <c:pt idx="435">
                  <c:v>1.9710000000000001</c:v>
                </c:pt>
                <c:pt idx="436">
                  <c:v>1.9830000000000005</c:v>
                </c:pt>
                <c:pt idx="437">
                  <c:v>1.9870000000000001</c:v>
                </c:pt>
                <c:pt idx="438">
                  <c:v>1.9910000000000005</c:v>
                </c:pt>
                <c:pt idx="439">
                  <c:v>1.9950000000000001</c:v>
                </c:pt>
                <c:pt idx="440">
                  <c:v>1.9990000000000006</c:v>
                </c:pt>
                <c:pt idx="441">
                  <c:v>2.0030000000000001</c:v>
                </c:pt>
                <c:pt idx="442">
                  <c:v>2.0070000000000006</c:v>
                </c:pt>
                <c:pt idx="443">
                  <c:v>2.0110000000000001</c:v>
                </c:pt>
                <c:pt idx="444">
                  <c:v>2.0150000000000006</c:v>
                </c:pt>
                <c:pt idx="445">
                  <c:v>2.0200000000000005</c:v>
                </c:pt>
                <c:pt idx="446">
                  <c:v>2.024</c:v>
                </c:pt>
                <c:pt idx="447">
                  <c:v>2.0280000000000005</c:v>
                </c:pt>
                <c:pt idx="448">
                  <c:v>2.032</c:v>
                </c:pt>
                <c:pt idx="449">
                  <c:v>2.0360000000000005</c:v>
                </c:pt>
                <c:pt idx="450">
                  <c:v>2.0419999999999998</c:v>
                </c:pt>
                <c:pt idx="451">
                  <c:v>2.0460000000000003</c:v>
                </c:pt>
                <c:pt idx="452">
                  <c:v>2.0499999999999998</c:v>
                </c:pt>
                <c:pt idx="453">
                  <c:v>2.0540000000000003</c:v>
                </c:pt>
                <c:pt idx="454">
                  <c:v>2.0579999999999998</c:v>
                </c:pt>
                <c:pt idx="455">
                  <c:v>2.0620000000000003</c:v>
                </c:pt>
                <c:pt idx="456">
                  <c:v>2.0659999999999998</c:v>
                </c:pt>
                <c:pt idx="457">
                  <c:v>2.0700000000000003</c:v>
                </c:pt>
                <c:pt idx="458">
                  <c:v>2.0739999999999998</c:v>
                </c:pt>
                <c:pt idx="459">
                  <c:v>2.0780000000000003</c:v>
                </c:pt>
                <c:pt idx="460">
                  <c:v>2.0819999999999999</c:v>
                </c:pt>
                <c:pt idx="461">
                  <c:v>2.0860000000000003</c:v>
                </c:pt>
                <c:pt idx="462">
                  <c:v>2.09</c:v>
                </c:pt>
                <c:pt idx="463">
                  <c:v>2.0940000000000003</c:v>
                </c:pt>
                <c:pt idx="464">
                  <c:v>2.0979999999999999</c:v>
                </c:pt>
                <c:pt idx="465">
                  <c:v>2.1020000000000003</c:v>
                </c:pt>
                <c:pt idx="466">
                  <c:v>2.1059999999999999</c:v>
                </c:pt>
                <c:pt idx="467">
                  <c:v>2.1100000000000003</c:v>
                </c:pt>
                <c:pt idx="468">
                  <c:v>2.1139999999999999</c:v>
                </c:pt>
                <c:pt idx="469">
                  <c:v>2.1189999999999998</c:v>
                </c:pt>
                <c:pt idx="470">
                  <c:v>2.1219999999999999</c:v>
                </c:pt>
                <c:pt idx="471">
                  <c:v>2.1260000000000003</c:v>
                </c:pt>
                <c:pt idx="472">
                  <c:v>2.1310000000000002</c:v>
                </c:pt>
                <c:pt idx="473">
                  <c:v>2.1340000000000003</c:v>
                </c:pt>
                <c:pt idx="474">
                  <c:v>2.1390000000000002</c:v>
                </c:pt>
                <c:pt idx="475">
                  <c:v>2.1429999999999998</c:v>
                </c:pt>
                <c:pt idx="476">
                  <c:v>2.149</c:v>
                </c:pt>
                <c:pt idx="477">
                  <c:v>2.1530000000000005</c:v>
                </c:pt>
                <c:pt idx="478">
                  <c:v>2.1580000000000004</c:v>
                </c:pt>
                <c:pt idx="479">
                  <c:v>2.1619999999999999</c:v>
                </c:pt>
                <c:pt idx="480">
                  <c:v>2.1680000000000001</c:v>
                </c:pt>
                <c:pt idx="481">
                  <c:v>2.173</c:v>
                </c:pt>
                <c:pt idx="482">
                  <c:v>2.1779999999999999</c:v>
                </c:pt>
                <c:pt idx="483">
                  <c:v>2.1840000000000002</c:v>
                </c:pt>
                <c:pt idx="484">
                  <c:v>2.1879999999999997</c:v>
                </c:pt>
                <c:pt idx="485">
                  <c:v>2.1930000000000005</c:v>
                </c:pt>
                <c:pt idx="486">
                  <c:v>2.1970000000000001</c:v>
                </c:pt>
                <c:pt idx="487">
                  <c:v>2.2010000000000005</c:v>
                </c:pt>
                <c:pt idx="488">
                  <c:v>2.2050000000000001</c:v>
                </c:pt>
                <c:pt idx="489">
                  <c:v>2.2090000000000005</c:v>
                </c:pt>
                <c:pt idx="490">
                  <c:v>2.2140000000000004</c:v>
                </c:pt>
                <c:pt idx="491">
                  <c:v>2.218</c:v>
                </c:pt>
                <c:pt idx="492">
                  <c:v>2.2220000000000004</c:v>
                </c:pt>
                <c:pt idx="493">
                  <c:v>2.226</c:v>
                </c:pt>
                <c:pt idx="494">
                  <c:v>2.2300000000000004</c:v>
                </c:pt>
                <c:pt idx="495">
                  <c:v>2.234</c:v>
                </c:pt>
                <c:pt idx="496">
                  <c:v>2.2389999999999999</c:v>
                </c:pt>
                <c:pt idx="497">
                  <c:v>2.242</c:v>
                </c:pt>
                <c:pt idx="498">
                  <c:v>2.2460000000000004</c:v>
                </c:pt>
                <c:pt idx="499">
                  <c:v>2.25</c:v>
                </c:pt>
                <c:pt idx="500">
                  <c:v>2.2530000000000001</c:v>
                </c:pt>
                <c:pt idx="501">
                  <c:v>2.2590000000000003</c:v>
                </c:pt>
                <c:pt idx="502">
                  <c:v>2.2629999999999999</c:v>
                </c:pt>
                <c:pt idx="503">
                  <c:v>2.2679999999999998</c:v>
                </c:pt>
                <c:pt idx="504">
                  <c:v>2.274</c:v>
                </c:pt>
                <c:pt idx="505">
                  <c:v>2.2789999999999999</c:v>
                </c:pt>
                <c:pt idx="506">
                  <c:v>2.2839999999999998</c:v>
                </c:pt>
                <c:pt idx="507">
                  <c:v>2.2889999999999997</c:v>
                </c:pt>
                <c:pt idx="508">
                  <c:v>2.2940000000000005</c:v>
                </c:pt>
                <c:pt idx="509">
                  <c:v>2.2990000000000004</c:v>
                </c:pt>
                <c:pt idx="510">
                  <c:v>2.3049999999999997</c:v>
                </c:pt>
                <c:pt idx="511">
                  <c:v>2.3100000000000005</c:v>
                </c:pt>
                <c:pt idx="512">
                  <c:v>2.3170000000000002</c:v>
                </c:pt>
                <c:pt idx="513">
                  <c:v>2.3230000000000004</c:v>
                </c:pt>
                <c:pt idx="514">
                  <c:v>2.3289999999999997</c:v>
                </c:pt>
                <c:pt idx="515">
                  <c:v>2.335</c:v>
                </c:pt>
                <c:pt idx="516">
                  <c:v>2.3410000000000002</c:v>
                </c:pt>
                <c:pt idx="517">
                  <c:v>2.3449999999999998</c:v>
                </c:pt>
                <c:pt idx="518">
                  <c:v>2.3490000000000002</c:v>
                </c:pt>
                <c:pt idx="519">
                  <c:v>2.3529999999999998</c:v>
                </c:pt>
                <c:pt idx="520">
                  <c:v>2.359</c:v>
                </c:pt>
                <c:pt idx="521">
                  <c:v>2.3639999999999999</c:v>
                </c:pt>
                <c:pt idx="522">
                  <c:v>2.3680000000000003</c:v>
                </c:pt>
                <c:pt idx="523">
                  <c:v>2.3730000000000002</c:v>
                </c:pt>
                <c:pt idx="524">
                  <c:v>2.3769999999999998</c:v>
                </c:pt>
                <c:pt idx="525">
                  <c:v>2.3820000000000006</c:v>
                </c:pt>
                <c:pt idx="526">
                  <c:v>2.3879999999999999</c:v>
                </c:pt>
                <c:pt idx="527">
                  <c:v>2.3920000000000003</c:v>
                </c:pt>
                <c:pt idx="528">
                  <c:v>2.3959999999999999</c:v>
                </c:pt>
                <c:pt idx="529">
                  <c:v>2.4000000000000004</c:v>
                </c:pt>
                <c:pt idx="530">
                  <c:v>2.4059999999999997</c:v>
                </c:pt>
                <c:pt idx="531">
                  <c:v>2.4130000000000003</c:v>
                </c:pt>
                <c:pt idx="532">
                  <c:v>2.4169999999999998</c:v>
                </c:pt>
                <c:pt idx="533">
                  <c:v>2.4219999999999997</c:v>
                </c:pt>
                <c:pt idx="534">
                  <c:v>2.4260000000000002</c:v>
                </c:pt>
                <c:pt idx="535">
                  <c:v>2.431</c:v>
                </c:pt>
                <c:pt idx="536">
                  <c:v>2.4350000000000005</c:v>
                </c:pt>
                <c:pt idx="537">
                  <c:v>2.4390000000000001</c:v>
                </c:pt>
                <c:pt idx="538">
                  <c:v>2.4430000000000005</c:v>
                </c:pt>
                <c:pt idx="539">
                  <c:v>2.4480000000000004</c:v>
                </c:pt>
                <c:pt idx="540">
                  <c:v>2.452</c:v>
                </c:pt>
                <c:pt idx="541">
                  <c:v>2.4580000000000002</c:v>
                </c:pt>
                <c:pt idx="542">
                  <c:v>2.4619999999999997</c:v>
                </c:pt>
                <c:pt idx="543">
                  <c:v>2.468</c:v>
                </c:pt>
                <c:pt idx="544">
                  <c:v>2.4720000000000004</c:v>
                </c:pt>
                <c:pt idx="545">
                  <c:v>2.476</c:v>
                </c:pt>
                <c:pt idx="546">
                  <c:v>2.4809999999999999</c:v>
                </c:pt>
                <c:pt idx="547">
                  <c:v>2.4850000000000003</c:v>
                </c:pt>
                <c:pt idx="548">
                  <c:v>2.4889999999999999</c:v>
                </c:pt>
                <c:pt idx="549">
                  <c:v>2.4939999999999998</c:v>
                </c:pt>
                <c:pt idx="550">
                  <c:v>2.4980000000000002</c:v>
                </c:pt>
                <c:pt idx="551">
                  <c:v>2.5040000000000004</c:v>
                </c:pt>
                <c:pt idx="552">
                  <c:v>2.5099999999999998</c:v>
                </c:pt>
                <c:pt idx="553">
                  <c:v>2.5150000000000006</c:v>
                </c:pt>
                <c:pt idx="554">
                  <c:v>2.5209999999999999</c:v>
                </c:pt>
                <c:pt idx="555">
                  <c:v>2.5259999999999998</c:v>
                </c:pt>
                <c:pt idx="556">
                  <c:v>2.532</c:v>
                </c:pt>
                <c:pt idx="557">
                  <c:v>2.5360000000000005</c:v>
                </c:pt>
                <c:pt idx="558">
                  <c:v>2.54</c:v>
                </c:pt>
                <c:pt idx="559">
                  <c:v>2.5440000000000005</c:v>
                </c:pt>
                <c:pt idx="560">
                  <c:v>2.5510000000000002</c:v>
                </c:pt>
                <c:pt idx="561">
                  <c:v>2.5549999999999997</c:v>
                </c:pt>
                <c:pt idx="562">
                  <c:v>2.5590000000000002</c:v>
                </c:pt>
                <c:pt idx="563">
                  <c:v>2.5640000000000001</c:v>
                </c:pt>
                <c:pt idx="564">
                  <c:v>2.5680000000000005</c:v>
                </c:pt>
                <c:pt idx="565">
                  <c:v>2.5720000000000001</c:v>
                </c:pt>
                <c:pt idx="566">
                  <c:v>2.5760000000000005</c:v>
                </c:pt>
                <c:pt idx="567">
                  <c:v>2.5810000000000004</c:v>
                </c:pt>
                <c:pt idx="568">
                  <c:v>2.585</c:v>
                </c:pt>
                <c:pt idx="569">
                  <c:v>2.59</c:v>
                </c:pt>
                <c:pt idx="570">
                  <c:v>2.5949999999999998</c:v>
                </c:pt>
                <c:pt idx="571">
                  <c:v>2.5990000000000002</c:v>
                </c:pt>
                <c:pt idx="572">
                  <c:v>2.6029999999999998</c:v>
                </c:pt>
                <c:pt idx="573">
                  <c:v>2.6080000000000005</c:v>
                </c:pt>
                <c:pt idx="574">
                  <c:v>2.6120000000000001</c:v>
                </c:pt>
                <c:pt idx="575">
                  <c:v>2.6160000000000005</c:v>
                </c:pt>
                <c:pt idx="576">
                  <c:v>2.6210000000000004</c:v>
                </c:pt>
                <c:pt idx="577">
                  <c:v>2.6260000000000003</c:v>
                </c:pt>
                <c:pt idx="578">
                  <c:v>2.63</c:v>
                </c:pt>
                <c:pt idx="579">
                  <c:v>2.6340000000000003</c:v>
                </c:pt>
                <c:pt idx="580">
                  <c:v>2.6390000000000002</c:v>
                </c:pt>
                <c:pt idx="581">
                  <c:v>2.6509999999999998</c:v>
                </c:pt>
                <c:pt idx="582">
                  <c:v>2.657</c:v>
                </c:pt>
                <c:pt idx="583">
                  <c:v>2.6610000000000005</c:v>
                </c:pt>
                <c:pt idx="584">
                  <c:v>2.6660000000000004</c:v>
                </c:pt>
                <c:pt idx="585">
                  <c:v>2.67</c:v>
                </c:pt>
                <c:pt idx="586">
                  <c:v>2.6740000000000004</c:v>
                </c:pt>
                <c:pt idx="587">
                  <c:v>2.6790000000000003</c:v>
                </c:pt>
                <c:pt idx="588">
                  <c:v>2.6829999999999998</c:v>
                </c:pt>
                <c:pt idx="589">
                  <c:v>2.6870000000000003</c:v>
                </c:pt>
                <c:pt idx="590">
                  <c:v>2.6909999999999998</c:v>
                </c:pt>
                <c:pt idx="591">
                  <c:v>2.6959999999999997</c:v>
                </c:pt>
                <c:pt idx="592">
                  <c:v>2.7010000000000005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2.7160000000000002</c:v>
                </c:pt>
                <c:pt idx="596">
                  <c:v>2.7240000000000002</c:v>
                </c:pt>
                <c:pt idx="597">
                  <c:v>2.7309999999999999</c:v>
                </c:pt>
                <c:pt idx="598">
                  <c:v>2.7359999999999998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2.7540000000000004</c:v>
                </c:pt>
                <c:pt idx="602">
                  <c:v>2.7590000000000003</c:v>
                </c:pt>
                <c:pt idx="603">
                  <c:v>2.7629999999999999</c:v>
                </c:pt>
                <c:pt idx="604">
                  <c:v>2.7670000000000003</c:v>
                </c:pt>
                <c:pt idx="605">
                  <c:v>2.7720000000000002</c:v>
                </c:pt>
                <c:pt idx="606">
                  <c:v>2.7770000000000001</c:v>
                </c:pt>
                <c:pt idx="607">
                  <c:v>2.7809999999999997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2.7940000000000005</c:v>
                </c:pt>
                <c:pt idx="611">
                  <c:v>2.7990000000000004</c:v>
                </c:pt>
                <c:pt idx="612">
                  <c:v>2.8029999999999999</c:v>
                </c:pt>
                <c:pt idx="613">
                  <c:v>2.8079999999999998</c:v>
                </c:pt>
                <c:pt idx="614">
                  <c:v>2.8120000000000003</c:v>
                </c:pt>
                <c:pt idx="615">
                  <c:v>2.8159999999999998</c:v>
                </c:pt>
                <c:pt idx="616">
                  <c:v>2.8209999999999997</c:v>
                </c:pt>
                <c:pt idx="617">
                  <c:v>2.8250000000000002</c:v>
                </c:pt>
                <c:pt idx="618">
                  <c:v>2.8289999999999997</c:v>
                </c:pt>
                <c:pt idx="619">
                  <c:v>2.8340000000000005</c:v>
                </c:pt>
                <c:pt idx="620">
                  <c:v>2.8390000000000004</c:v>
                </c:pt>
                <c:pt idx="621">
                  <c:v>2.843</c:v>
                </c:pt>
                <c:pt idx="622">
                  <c:v>2.8490000000000002</c:v>
                </c:pt>
                <c:pt idx="623">
                  <c:v>2.8540000000000001</c:v>
                </c:pt>
                <c:pt idx="624">
                  <c:v>2.859</c:v>
                </c:pt>
                <c:pt idx="625">
                  <c:v>2.8630000000000004</c:v>
                </c:pt>
                <c:pt idx="626">
                  <c:v>2.867</c:v>
                </c:pt>
                <c:pt idx="627">
                  <c:v>2.8719999999999999</c:v>
                </c:pt>
                <c:pt idx="628">
                  <c:v>2.8790000000000004</c:v>
                </c:pt>
                <c:pt idx="629">
                  <c:v>2.883</c:v>
                </c:pt>
                <c:pt idx="630">
                  <c:v>2.8870000000000005</c:v>
                </c:pt>
                <c:pt idx="631">
                  <c:v>2.8920000000000003</c:v>
                </c:pt>
                <c:pt idx="632">
                  <c:v>2.8959999999999999</c:v>
                </c:pt>
                <c:pt idx="633">
                  <c:v>2.9009999999999998</c:v>
                </c:pt>
                <c:pt idx="634">
                  <c:v>2.9059999999999997</c:v>
                </c:pt>
                <c:pt idx="635">
                  <c:v>2.91</c:v>
                </c:pt>
                <c:pt idx="636">
                  <c:v>2.9139999999999997</c:v>
                </c:pt>
                <c:pt idx="637">
                  <c:v>2.9190000000000005</c:v>
                </c:pt>
                <c:pt idx="638">
                  <c:v>2.923</c:v>
                </c:pt>
                <c:pt idx="639">
                  <c:v>2.9290000000000003</c:v>
                </c:pt>
                <c:pt idx="640">
                  <c:v>2.9329999999999998</c:v>
                </c:pt>
                <c:pt idx="641">
                  <c:v>2.9379999999999997</c:v>
                </c:pt>
                <c:pt idx="642">
                  <c:v>2.9420000000000002</c:v>
                </c:pt>
                <c:pt idx="643">
                  <c:v>2.9459999999999997</c:v>
                </c:pt>
                <c:pt idx="644">
                  <c:v>2.95</c:v>
                </c:pt>
                <c:pt idx="645">
                  <c:v>2.9539999999999997</c:v>
                </c:pt>
                <c:pt idx="646">
                  <c:v>2.9590000000000005</c:v>
                </c:pt>
                <c:pt idx="647">
                  <c:v>2.9630000000000001</c:v>
                </c:pt>
                <c:pt idx="648">
                  <c:v>2.9670000000000005</c:v>
                </c:pt>
                <c:pt idx="649">
                  <c:v>2.9729999999999999</c:v>
                </c:pt>
                <c:pt idx="650">
                  <c:v>2.9779999999999998</c:v>
                </c:pt>
                <c:pt idx="651">
                  <c:v>2.9820000000000002</c:v>
                </c:pt>
                <c:pt idx="652">
                  <c:v>2.9870000000000001</c:v>
                </c:pt>
                <c:pt idx="653">
                  <c:v>2.992</c:v>
                </c:pt>
                <c:pt idx="654">
                  <c:v>2.9960000000000004</c:v>
                </c:pt>
                <c:pt idx="655">
                  <c:v>3.0090000000000003</c:v>
                </c:pt>
                <c:pt idx="656">
                  <c:v>3.0140000000000002</c:v>
                </c:pt>
                <c:pt idx="657">
                  <c:v>3.0190000000000001</c:v>
                </c:pt>
                <c:pt idx="658">
                  <c:v>3.0229999999999997</c:v>
                </c:pt>
                <c:pt idx="659">
                  <c:v>3.0289999999999999</c:v>
                </c:pt>
                <c:pt idx="660">
                  <c:v>3.0330000000000004</c:v>
                </c:pt>
                <c:pt idx="661">
                  <c:v>3.0380000000000003</c:v>
                </c:pt>
                <c:pt idx="662">
                  <c:v>3.0430000000000001</c:v>
                </c:pt>
                <c:pt idx="663">
                  <c:v>3.048</c:v>
                </c:pt>
                <c:pt idx="664">
                  <c:v>3.0520000000000005</c:v>
                </c:pt>
                <c:pt idx="665">
                  <c:v>3.0570000000000004</c:v>
                </c:pt>
                <c:pt idx="666">
                  <c:v>3.0609999999999999</c:v>
                </c:pt>
                <c:pt idx="667">
                  <c:v>3.0650000000000004</c:v>
                </c:pt>
                <c:pt idx="668">
                  <c:v>3.0700000000000003</c:v>
                </c:pt>
                <c:pt idx="669">
                  <c:v>3.077</c:v>
                </c:pt>
                <c:pt idx="670">
                  <c:v>3.0810000000000004</c:v>
                </c:pt>
                <c:pt idx="671">
                  <c:v>3.085</c:v>
                </c:pt>
                <c:pt idx="672">
                  <c:v>3.0910000000000002</c:v>
                </c:pt>
                <c:pt idx="673">
                  <c:v>3.0949999999999998</c:v>
                </c:pt>
                <c:pt idx="674">
                  <c:v>3.0990000000000002</c:v>
                </c:pt>
                <c:pt idx="675">
                  <c:v>3.1029999999999998</c:v>
                </c:pt>
                <c:pt idx="676">
                  <c:v>3.1080000000000005</c:v>
                </c:pt>
                <c:pt idx="677">
                  <c:v>3.1120000000000001</c:v>
                </c:pt>
                <c:pt idx="678">
                  <c:v>3.1160000000000005</c:v>
                </c:pt>
                <c:pt idx="679">
                  <c:v>3.1240000000000006</c:v>
                </c:pt>
                <c:pt idx="680">
                  <c:v>3.1290000000000004</c:v>
                </c:pt>
                <c:pt idx="681">
                  <c:v>3.133</c:v>
                </c:pt>
                <c:pt idx="682">
                  <c:v>3.1379999999999999</c:v>
                </c:pt>
                <c:pt idx="683">
                  <c:v>3.1420000000000003</c:v>
                </c:pt>
                <c:pt idx="684">
                  <c:v>3.1459999999999999</c:v>
                </c:pt>
                <c:pt idx="685">
                  <c:v>3.1520000000000001</c:v>
                </c:pt>
                <c:pt idx="686">
                  <c:v>3.1559999999999997</c:v>
                </c:pt>
                <c:pt idx="687">
                  <c:v>3.1610000000000005</c:v>
                </c:pt>
                <c:pt idx="688">
                  <c:v>3.165</c:v>
                </c:pt>
                <c:pt idx="689">
                  <c:v>3.1719999999999997</c:v>
                </c:pt>
                <c:pt idx="690">
                  <c:v>3.1770000000000005</c:v>
                </c:pt>
                <c:pt idx="691">
                  <c:v>3.181</c:v>
                </c:pt>
                <c:pt idx="692">
                  <c:v>3.1859999999999999</c:v>
                </c:pt>
                <c:pt idx="693">
                  <c:v>3.1900000000000004</c:v>
                </c:pt>
                <c:pt idx="694">
                  <c:v>3.1950000000000003</c:v>
                </c:pt>
                <c:pt idx="695">
                  <c:v>3.1989999999999998</c:v>
                </c:pt>
                <c:pt idx="696">
                  <c:v>3.2039999999999997</c:v>
                </c:pt>
                <c:pt idx="697">
                  <c:v>3.21</c:v>
                </c:pt>
                <c:pt idx="698">
                  <c:v>3.2140000000000004</c:v>
                </c:pt>
                <c:pt idx="699">
                  <c:v>3.2190000000000003</c:v>
                </c:pt>
                <c:pt idx="700">
                  <c:v>3.2229999999999999</c:v>
                </c:pt>
                <c:pt idx="701">
                  <c:v>3.2270000000000003</c:v>
                </c:pt>
                <c:pt idx="702">
                  <c:v>3.2330000000000005</c:v>
                </c:pt>
                <c:pt idx="703">
                  <c:v>3.2380000000000004</c:v>
                </c:pt>
                <c:pt idx="704">
                  <c:v>3.2430000000000003</c:v>
                </c:pt>
                <c:pt idx="705">
                  <c:v>3.2469999999999999</c:v>
                </c:pt>
                <c:pt idx="706">
                  <c:v>3.2519999999999998</c:v>
                </c:pt>
                <c:pt idx="707">
                  <c:v>3.2570000000000006</c:v>
                </c:pt>
                <c:pt idx="708">
                  <c:v>3.2610000000000001</c:v>
                </c:pt>
                <c:pt idx="709">
                  <c:v>3.266</c:v>
                </c:pt>
                <c:pt idx="710">
                  <c:v>3.2700000000000005</c:v>
                </c:pt>
                <c:pt idx="711">
                  <c:v>3.274</c:v>
                </c:pt>
                <c:pt idx="712">
                  <c:v>3.2789999999999999</c:v>
                </c:pt>
                <c:pt idx="713">
                  <c:v>3.2830000000000004</c:v>
                </c:pt>
                <c:pt idx="714">
                  <c:v>3.2880000000000003</c:v>
                </c:pt>
                <c:pt idx="715">
                  <c:v>3.2919999999999998</c:v>
                </c:pt>
                <c:pt idx="716">
                  <c:v>3.2960000000000003</c:v>
                </c:pt>
                <c:pt idx="717">
                  <c:v>3.3010000000000002</c:v>
                </c:pt>
                <c:pt idx="718">
                  <c:v>3.3049999999999997</c:v>
                </c:pt>
                <c:pt idx="719">
                  <c:v>3.3090000000000002</c:v>
                </c:pt>
                <c:pt idx="720">
                  <c:v>3.3129999999999997</c:v>
                </c:pt>
                <c:pt idx="721">
                  <c:v>3.3180000000000005</c:v>
                </c:pt>
                <c:pt idx="722">
                  <c:v>3.33</c:v>
                </c:pt>
                <c:pt idx="723">
                  <c:v>3.3369999999999997</c:v>
                </c:pt>
                <c:pt idx="724">
                  <c:v>3.3449999999999998</c:v>
                </c:pt>
                <c:pt idx="725">
                  <c:v>3.3550000000000004</c:v>
                </c:pt>
                <c:pt idx="726">
                  <c:v>3.3609999999999998</c:v>
                </c:pt>
                <c:pt idx="727">
                  <c:v>3.367</c:v>
                </c:pt>
                <c:pt idx="728">
                  <c:v>3.3760000000000003</c:v>
                </c:pt>
                <c:pt idx="729">
                  <c:v>3.3820000000000006</c:v>
                </c:pt>
                <c:pt idx="730">
                  <c:v>3.3860000000000001</c:v>
                </c:pt>
                <c:pt idx="731">
                  <c:v>3.391</c:v>
                </c:pt>
                <c:pt idx="732">
                  <c:v>3.3959999999999999</c:v>
                </c:pt>
                <c:pt idx="733">
                  <c:v>3.4000000000000004</c:v>
                </c:pt>
                <c:pt idx="734">
                  <c:v>3.4059999999999997</c:v>
                </c:pt>
                <c:pt idx="735">
                  <c:v>3.4110000000000005</c:v>
                </c:pt>
                <c:pt idx="736">
                  <c:v>3.4160000000000004</c:v>
                </c:pt>
                <c:pt idx="737">
                  <c:v>3.423</c:v>
                </c:pt>
                <c:pt idx="738">
                  <c:v>3.4290000000000003</c:v>
                </c:pt>
                <c:pt idx="739">
                  <c:v>3.4329999999999998</c:v>
                </c:pt>
                <c:pt idx="740">
                  <c:v>3.4379999999999997</c:v>
                </c:pt>
                <c:pt idx="741">
                  <c:v>3.4420000000000002</c:v>
                </c:pt>
                <c:pt idx="742">
                  <c:v>3.4459999999999997</c:v>
                </c:pt>
                <c:pt idx="743">
                  <c:v>3.4510000000000005</c:v>
                </c:pt>
                <c:pt idx="744">
                  <c:v>3.4550000000000001</c:v>
                </c:pt>
                <c:pt idx="745">
                  <c:v>3.4590000000000005</c:v>
                </c:pt>
                <c:pt idx="746">
                  <c:v>3.4630000000000001</c:v>
                </c:pt>
                <c:pt idx="747">
                  <c:v>3.4690000000000003</c:v>
                </c:pt>
                <c:pt idx="748">
                  <c:v>3.4729999999999999</c:v>
                </c:pt>
                <c:pt idx="749">
                  <c:v>3.4770000000000003</c:v>
                </c:pt>
                <c:pt idx="750">
                  <c:v>3.4830000000000005</c:v>
                </c:pt>
                <c:pt idx="751">
                  <c:v>3.4880000000000004</c:v>
                </c:pt>
                <c:pt idx="752">
                  <c:v>3.492</c:v>
                </c:pt>
                <c:pt idx="753">
                  <c:v>3.4960000000000004</c:v>
                </c:pt>
                <c:pt idx="754">
                  <c:v>3.5010000000000003</c:v>
                </c:pt>
                <c:pt idx="755">
                  <c:v>3.5049999999999999</c:v>
                </c:pt>
                <c:pt idx="756">
                  <c:v>3.5090000000000003</c:v>
                </c:pt>
                <c:pt idx="757">
                  <c:v>3.5129999999999999</c:v>
                </c:pt>
                <c:pt idx="758">
                  <c:v>3.5179999999999998</c:v>
                </c:pt>
                <c:pt idx="759">
                  <c:v>3.5259999999999998</c:v>
                </c:pt>
                <c:pt idx="760">
                  <c:v>3.5309999999999997</c:v>
                </c:pt>
                <c:pt idx="761">
                  <c:v>3.5350000000000001</c:v>
                </c:pt>
                <c:pt idx="762">
                  <c:v>3.5419999999999998</c:v>
                </c:pt>
                <c:pt idx="763">
                  <c:v>3.5460000000000003</c:v>
                </c:pt>
                <c:pt idx="764">
                  <c:v>3.5510000000000002</c:v>
                </c:pt>
                <c:pt idx="765">
                  <c:v>3.5549999999999997</c:v>
                </c:pt>
                <c:pt idx="766">
                  <c:v>3.5590000000000002</c:v>
                </c:pt>
                <c:pt idx="767">
                  <c:v>3.5640000000000001</c:v>
                </c:pt>
                <c:pt idx="768">
                  <c:v>3.5680000000000005</c:v>
                </c:pt>
                <c:pt idx="769">
                  <c:v>3.5730000000000004</c:v>
                </c:pt>
                <c:pt idx="770">
                  <c:v>3.5780000000000003</c:v>
                </c:pt>
                <c:pt idx="771">
                  <c:v>3.5840000000000005</c:v>
                </c:pt>
                <c:pt idx="772">
                  <c:v>3.5890000000000004</c:v>
                </c:pt>
                <c:pt idx="773">
                  <c:v>3.593</c:v>
                </c:pt>
                <c:pt idx="774">
                  <c:v>3.5990000000000002</c:v>
                </c:pt>
                <c:pt idx="775">
                  <c:v>3.6059999999999999</c:v>
                </c:pt>
                <c:pt idx="776">
                  <c:v>3.6100000000000003</c:v>
                </c:pt>
                <c:pt idx="777">
                  <c:v>3.6150000000000002</c:v>
                </c:pt>
                <c:pt idx="778">
                  <c:v>3.6210000000000004</c:v>
                </c:pt>
                <c:pt idx="779">
                  <c:v>3.625</c:v>
                </c:pt>
                <c:pt idx="780">
                  <c:v>3.63</c:v>
                </c:pt>
                <c:pt idx="781">
                  <c:v>3.6360000000000001</c:v>
                </c:pt>
                <c:pt idx="782">
                  <c:v>3.6400000000000006</c:v>
                </c:pt>
                <c:pt idx="783">
                  <c:v>3.6440000000000001</c:v>
                </c:pt>
                <c:pt idx="784">
                  <c:v>3.649</c:v>
                </c:pt>
                <c:pt idx="785">
                  <c:v>3.6530000000000005</c:v>
                </c:pt>
                <c:pt idx="786">
                  <c:v>3.6589999999999998</c:v>
                </c:pt>
                <c:pt idx="787">
                  <c:v>3.6630000000000003</c:v>
                </c:pt>
                <c:pt idx="788">
                  <c:v>3.6690000000000005</c:v>
                </c:pt>
                <c:pt idx="789">
                  <c:v>3.673</c:v>
                </c:pt>
                <c:pt idx="790">
                  <c:v>3.6779999999999999</c:v>
                </c:pt>
                <c:pt idx="791">
                  <c:v>3.6820000000000004</c:v>
                </c:pt>
                <c:pt idx="792">
                  <c:v>3.6859999999999999</c:v>
                </c:pt>
                <c:pt idx="793">
                  <c:v>3.6909999999999998</c:v>
                </c:pt>
                <c:pt idx="794">
                  <c:v>3.6950000000000003</c:v>
                </c:pt>
                <c:pt idx="795">
                  <c:v>3.6989999999999998</c:v>
                </c:pt>
                <c:pt idx="796">
                  <c:v>3.7030000000000003</c:v>
                </c:pt>
                <c:pt idx="797">
                  <c:v>3.7090000000000005</c:v>
                </c:pt>
                <c:pt idx="798">
                  <c:v>3.7130000000000001</c:v>
                </c:pt>
                <c:pt idx="799">
                  <c:v>3.7170000000000005</c:v>
                </c:pt>
                <c:pt idx="800">
                  <c:v>3.7240000000000002</c:v>
                </c:pt>
                <c:pt idx="801">
                  <c:v>3.7290000000000001</c:v>
                </c:pt>
                <c:pt idx="802">
                  <c:v>3.7330000000000005</c:v>
                </c:pt>
                <c:pt idx="803">
                  <c:v>3.7450000000000001</c:v>
                </c:pt>
                <c:pt idx="804">
                  <c:v>3.75</c:v>
                </c:pt>
                <c:pt idx="805">
                  <c:v>3.7650000000000006</c:v>
                </c:pt>
                <c:pt idx="806">
                  <c:v>3.7709999999999999</c:v>
                </c:pt>
                <c:pt idx="807">
                  <c:v>3.7800000000000002</c:v>
                </c:pt>
                <c:pt idx="808">
                  <c:v>3.7869999999999999</c:v>
                </c:pt>
                <c:pt idx="809">
                  <c:v>3.7960000000000003</c:v>
                </c:pt>
                <c:pt idx="810">
                  <c:v>3.8020000000000005</c:v>
                </c:pt>
                <c:pt idx="811">
                  <c:v>3.8120000000000003</c:v>
                </c:pt>
                <c:pt idx="812">
                  <c:v>3.819</c:v>
                </c:pt>
                <c:pt idx="813">
                  <c:v>3.8239999999999998</c:v>
                </c:pt>
                <c:pt idx="814">
                  <c:v>3.8289999999999997</c:v>
                </c:pt>
                <c:pt idx="815">
                  <c:v>3.8340000000000005</c:v>
                </c:pt>
                <c:pt idx="816">
                  <c:v>3.8390000000000004</c:v>
                </c:pt>
                <c:pt idx="817">
                  <c:v>3.843</c:v>
                </c:pt>
                <c:pt idx="818">
                  <c:v>3.8500000000000005</c:v>
                </c:pt>
                <c:pt idx="819">
                  <c:v>3.8580000000000005</c:v>
                </c:pt>
                <c:pt idx="820">
                  <c:v>3.8620000000000001</c:v>
                </c:pt>
                <c:pt idx="821">
                  <c:v>3.8660000000000005</c:v>
                </c:pt>
                <c:pt idx="822">
                  <c:v>3.8710000000000004</c:v>
                </c:pt>
                <c:pt idx="823">
                  <c:v>3.8790000000000004</c:v>
                </c:pt>
                <c:pt idx="824">
                  <c:v>3.883</c:v>
                </c:pt>
                <c:pt idx="825">
                  <c:v>3.8879999999999999</c:v>
                </c:pt>
                <c:pt idx="826">
                  <c:v>3.8920000000000003</c:v>
                </c:pt>
                <c:pt idx="827">
                  <c:v>3.8979999999999997</c:v>
                </c:pt>
                <c:pt idx="828">
                  <c:v>3.9039999999999999</c:v>
                </c:pt>
                <c:pt idx="829">
                  <c:v>3.9089999999999998</c:v>
                </c:pt>
                <c:pt idx="830">
                  <c:v>3.9130000000000003</c:v>
                </c:pt>
                <c:pt idx="831">
                  <c:v>3.92</c:v>
                </c:pt>
                <c:pt idx="832">
                  <c:v>3.9270000000000005</c:v>
                </c:pt>
                <c:pt idx="833">
                  <c:v>3.931</c:v>
                </c:pt>
                <c:pt idx="834">
                  <c:v>3.9379999999999997</c:v>
                </c:pt>
                <c:pt idx="835">
                  <c:v>3.9430000000000005</c:v>
                </c:pt>
                <c:pt idx="836">
                  <c:v>3.9480000000000004</c:v>
                </c:pt>
                <c:pt idx="837">
                  <c:v>3.9530000000000003</c:v>
                </c:pt>
                <c:pt idx="838">
                  <c:v>3.9619999999999997</c:v>
                </c:pt>
                <c:pt idx="839">
                  <c:v>3.9670000000000005</c:v>
                </c:pt>
                <c:pt idx="840">
                  <c:v>3.9710000000000001</c:v>
                </c:pt>
                <c:pt idx="841">
                  <c:v>3.9770000000000003</c:v>
                </c:pt>
                <c:pt idx="842">
                  <c:v>3.9820000000000002</c:v>
                </c:pt>
                <c:pt idx="843">
                  <c:v>3.9859999999999998</c:v>
                </c:pt>
                <c:pt idx="844">
                  <c:v>3.9910000000000005</c:v>
                </c:pt>
                <c:pt idx="845">
                  <c:v>3.9950000000000001</c:v>
                </c:pt>
                <c:pt idx="846">
                  <c:v>3.9990000000000006</c:v>
                </c:pt>
                <c:pt idx="847">
                  <c:v>4.0030000000000001</c:v>
                </c:pt>
                <c:pt idx="848">
                  <c:v>4.008</c:v>
                </c:pt>
                <c:pt idx="849">
                  <c:v>4.0120000000000005</c:v>
                </c:pt>
                <c:pt idx="850">
                  <c:v>4.016</c:v>
                </c:pt>
                <c:pt idx="851">
                  <c:v>4.0209999999999999</c:v>
                </c:pt>
                <c:pt idx="852">
                  <c:v>4.0250000000000004</c:v>
                </c:pt>
                <c:pt idx="853">
                  <c:v>4.03</c:v>
                </c:pt>
                <c:pt idx="854">
                  <c:v>4.0339999999999998</c:v>
                </c:pt>
                <c:pt idx="855">
                  <c:v>4.0389999999999997</c:v>
                </c:pt>
                <c:pt idx="856">
                  <c:v>4.0440000000000005</c:v>
                </c:pt>
                <c:pt idx="857">
                  <c:v>4.048</c:v>
                </c:pt>
                <c:pt idx="858">
                  <c:v>4.0529999999999999</c:v>
                </c:pt>
                <c:pt idx="859">
                  <c:v>4.0579999999999998</c:v>
                </c:pt>
                <c:pt idx="860">
                  <c:v>4.0620000000000003</c:v>
                </c:pt>
                <c:pt idx="861">
                  <c:v>4.0659999999999998</c:v>
                </c:pt>
                <c:pt idx="862">
                  <c:v>4.0709999999999997</c:v>
                </c:pt>
                <c:pt idx="863">
                  <c:v>4.0760000000000005</c:v>
                </c:pt>
                <c:pt idx="864">
                  <c:v>4.08</c:v>
                </c:pt>
                <c:pt idx="865">
                  <c:v>4.0840000000000005</c:v>
                </c:pt>
                <c:pt idx="866">
                  <c:v>4.0890000000000004</c:v>
                </c:pt>
                <c:pt idx="867">
                  <c:v>4.093</c:v>
                </c:pt>
                <c:pt idx="868">
                  <c:v>4.0979999999999999</c:v>
                </c:pt>
                <c:pt idx="869">
                  <c:v>4.1020000000000003</c:v>
                </c:pt>
                <c:pt idx="870">
                  <c:v>4.1059999999999999</c:v>
                </c:pt>
                <c:pt idx="871">
                  <c:v>4.1109999999999998</c:v>
                </c:pt>
                <c:pt idx="872">
                  <c:v>4.1150000000000002</c:v>
                </c:pt>
                <c:pt idx="873">
                  <c:v>4.1189999999999998</c:v>
                </c:pt>
                <c:pt idx="874">
                  <c:v>4.1240000000000006</c:v>
                </c:pt>
                <c:pt idx="875">
                  <c:v>4.1280000000000001</c:v>
                </c:pt>
                <c:pt idx="876">
                  <c:v>4.1320000000000006</c:v>
                </c:pt>
                <c:pt idx="877">
                  <c:v>4.1360000000000001</c:v>
                </c:pt>
                <c:pt idx="878">
                  <c:v>4.141</c:v>
                </c:pt>
                <c:pt idx="879">
                  <c:v>4.1450000000000005</c:v>
                </c:pt>
                <c:pt idx="880">
                  <c:v>4.149</c:v>
                </c:pt>
                <c:pt idx="881">
                  <c:v>4.1530000000000005</c:v>
                </c:pt>
                <c:pt idx="882">
                  <c:v>4.1580000000000004</c:v>
                </c:pt>
                <c:pt idx="883">
                  <c:v>4.1619999999999999</c:v>
                </c:pt>
                <c:pt idx="884">
                  <c:v>4.1669999999999998</c:v>
                </c:pt>
                <c:pt idx="885">
                  <c:v>4.1719999999999997</c:v>
                </c:pt>
                <c:pt idx="886">
                  <c:v>4.1760000000000002</c:v>
                </c:pt>
                <c:pt idx="887">
                  <c:v>4.1820000000000004</c:v>
                </c:pt>
                <c:pt idx="888">
                  <c:v>4.194</c:v>
                </c:pt>
                <c:pt idx="889">
                  <c:v>4.1989999999999998</c:v>
                </c:pt>
                <c:pt idx="890">
                  <c:v>4.2030000000000003</c:v>
                </c:pt>
                <c:pt idx="891">
                  <c:v>4.2080000000000002</c:v>
                </c:pt>
                <c:pt idx="892">
                  <c:v>4.2119999999999997</c:v>
                </c:pt>
                <c:pt idx="893">
                  <c:v>4.2160000000000002</c:v>
                </c:pt>
                <c:pt idx="894">
                  <c:v>4.22</c:v>
                </c:pt>
                <c:pt idx="895">
                  <c:v>4.2240000000000002</c:v>
                </c:pt>
                <c:pt idx="896">
                  <c:v>4.2290000000000001</c:v>
                </c:pt>
                <c:pt idx="897">
                  <c:v>4.2330000000000005</c:v>
                </c:pt>
                <c:pt idx="898">
                  <c:v>4.2389999999999999</c:v>
                </c:pt>
                <c:pt idx="899">
                  <c:v>4.2430000000000003</c:v>
                </c:pt>
                <c:pt idx="900">
                  <c:v>4.2469999999999999</c:v>
                </c:pt>
                <c:pt idx="901">
                  <c:v>4.2510000000000003</c:v>
                </c:pt>
                <c:pt idx="902">
                  <c:v>4.2560000000000002</c:v>
                </c:pt>
                <c:pt idx="903">
                  <c:v>4.2610000000000001</c:v>
                </c:pt>
                <c:pt idx="904">
                  <c:v>4.2650000000000006</c:v>
                </c:pt>
                <c:pt idx="905">
                  <c:v>4.2700000000000005</c:v>
                </c:pt>
                <c:pt idx="906">
                  <c:v>4.2759999999999998</c:v>
                </c:pt>
                <c:pt idx="907">
                  <c:v>4.2809999999999997</c:v>
                </c:pt>
                <c:pt idx="908">
                  <c:v>4.2850000000000001</c:v>
                </c:pt>
                <c:pt idx="909">
                  <c:v>4.2910000000000004</c:v>
                </c:pt>
                <c:pt idx="910">
                  <c:v>4.2949999999999999</c:v>
                </c:pt>
                <c:pt idx="911">
                  <c:v>4.2990000000000004</c:v>
                </c:pt>
                <c:pt idx="912">
                  <c:v>4.3040000000000003</c:v>
                </c:pt>
                <c:pt idx="913">
                  <c:v>4.3090000000000002</c:v>
                </c:pt>
                <c:pt idx="914">
                  <c:v>4.3129999999999997</c:v>
                </c:pt>
                <c:pt idx="915">
                  <c:v>4.3180000000000005</c:v>
                </c:pt>
                <c:pt idx="916">
                  <c:v>4.3220000000000001</c:v>
                </c:pt>
                <c:pt idx="917">
                  <c:v>4.3260000000000005</c:v>
                </c:pt>
                <c:pt idx="918">
                  <c:v>4.33</c:v>
                </c:pt>
                <c:pt idx="919">
                  <c:v>4.335</c:v>
                </c:pt>
                <c:pt idx="920">
                  <c:v>4.3390000000000004</c:v>
                </c:pt>
                <c:pt idx="921">
                  <c:v>4.343</c:v>
                </c:pt>
                <c:pt idx="922">
                  <c:v>4.3470000000000004</c:v>
                </c:pt>
                <c:pt idx="923">
                  <c:v>4.3520000000000003</c:v>
                </c:pt>
                <c:pt idx="924">
                  <c:v>4.3559999999999999</c:v>
                </c:pt>
                <c:pt idx="925">
                  <c:v>4.3609999999999998</c:v>
                </c:pt>
                <c:pt idx="926">
                  <c:v>4.3650000000000002</c:v>
                </c:pt>
                <c:pt idx="927">
                  <c:v>4.3689999999999998</c:v>
                </c:pt>
                <c:pt idx="928">
                  <c:v>4.3769999999999998</c:v>
                </c:pt>
                <c:pt idx="929">
                  <c:v>4.3810000000000002</c:v>
                </c:pt>
                <c:pt idx="930">
                  <c:v>4.3849999999999998</c:v>
                </c:pt>
                <c:pt idx="931">
                  <c:v>4.3920000000000003</c:v>
                </c:pt>
                <c:pt idx="932">
                  <c:v>4.3959999999999999</c:v>
                </c:pt>
                <c:pt idx="933">
                  <c:v>4.4009999999999998</c:v>
                </c:pt>
                <c:pt idx="934">
                  <c:v>4.4059999999999997</c:v>
                </c:pt>
                <c:pt idx="935">
                  <c:v>4.41</c:v>
                </c:pt>
                <c:pt idx="936">
                  <c:v>4.4139999999999997</c:v>
                </c:pt>
                <c:pt idx="937">
                  <c:v>4.4190000000000005</c:v>
                </c:pt>
                <c:pt idx="938">
                  <c:v>4.423</c:v>
                </c:pt>
                <c:pt idx="939">
                  <c:v>4.4279999999999999</c:v>
                </c:pt>
                <c:pt idx="940">
                  <c:v>4.4340000000000002</c:v>
                </c:pt>
                <c:pt idx="941">
                  <c:v>4.4390000000000001</c:v>
                </c:pt>
                <c:pt idx="942">
                  <c:v>4.444</c:v>
                </c:pt>
                <c:pt idx="943">
                  <c:v>4.4489999999999998</c:v>
                </c:pt>
                <c:pt idx="944">
                  <c:v>4.4530000000000003</c:v>
                </c:pt>
                <c:pt idx="945">
                  <c:v>4.4580000000000002</c:v>
                </c:pt>
                <c:pt idx="946">
                  <c:v>4.4619999999999997</c:v>
                </c:pt>
                <c:pt idx="947">
                  <c:v>4.4660000000000002</c:v>
                </c:pt>
                <c:pt idx="948">
                  <c:v>4.4710000000000001</c:v>
                </c:pt>
                <c:pt idx="949">
                  <c:v>4.476</c:v>
                </c:pt>
                <c:pt idx="950">
                  <c:v>4.4809999999999999</c:v>
                </c:pt>
                <c:pt idx="951">
                  <c:v>4.4850000000000003</c:v>
                </c:pt>
                <c:pt idx="952">
                  <c:v>4.49</c:v>
                </c:pt>
                <c:pt idx="953">
                  <c:v>4.4939999999999998</c:v>
                </c:pt>
                <c:pt idx="954">
                  <c:v>4.4980000000000002</c:v>
                </c:pt>
                <c:pt idx="955">
                  <c:v>4.5019999999999998</c:v>
                </c:pt>
                <c:pt idx="956">
                  <c:v>4.5060000000000002</c:v>
                </c:pt>
                <c:pt idx="957">
                  <c:v>4.5110000000000001</c:v>
                </c:pt>
                <c:pt idx="958">
                  <c:v>4.5150000000000006</c:v>
                </c:pt>
                <c:pt idx="959">
                  <c:v>4.5190000000000001</c:v>
                </c:pt>
                <c:pt idx="960">
                  <c:v>4.5250000000000004</c:v>
                </c:pt>
                <c:pt idx="961">
                  <c:v>4.5289999999999999</c:v>
                </c:pt>
                <c:pt idx="962">
                  <c:v>4.5330000000000004</c:v>
                </c:pt>
                <c:pt idx="963">
                  <c:v>4.5369999999999999</c:v>
                </c:pt>
                <c:pt idx="964">
                  <c:v>4.5430000000000001</c:v>
                </c:pt>
                <c:pt idx="965">
                  <c:v>4.5490000000000004</c:v>
                </c:pt>
                <c:pt idx="966">
                  <c:v>4.556</c:v>
                </c:pt>
                <c:pt idx="967">
                  <c:v>4.5609999999999999</c:v>
                </c:pt>
                <c:pt idx="968">
                  <c:v>4.5650000000000004</c:v>
                </c:pt>
                <c:pt idx="969">
                  <c:v>4.5730000000000004</c:v>
                </c:pt>
                <c:pt idx="970">
                  <c:v>4.5789999999999997</c:v>
                </c:pt>
                <c:pt idx="971">
                  <c:v>4.5830000000000002</c:v>
                </c:pt>
                <c:pt idx="972">
                  <c:v>4.5890000000000004</c:v>
                </c:pt>
                <c:pt idx="973">
                  <c:v>4.5920000000000005</c:v>
                </c:pt>
                <c:pt idx="974">
                  <c:v>4.5970000000000004</c:v>
                </c:pt>
                <c:pt idx="975">
                  <c:v>4.6020000000000003</c:v>
                </c:pt>
                <c:pt idx="976">
                  <c:v>4.609</c:v>
                </c:pt>
                <c:pt idx="977">
                  <c:v>4.6130000000000004</c:v>
                </c:pt>
                <c:pt idx="978">
                  <c:v>4.6210000000000004</c:v>
                </c:pt>
                <c:pt idx="979">
                  <c:v>4.6290000000000004</c:v>
                </c:pt>
                <c:pt idx="980">
                  <c:v>4.6349999999999998</c:v>
                </c:pt>
                <c:pt idx="981">
                  <c:v>4.641</c:v>
                </c:pt>
                <c:pt idx="982">
                  <c:v>4.6450000000000005</c:v>
                </c:pt>
                <c:pt idx="983">
                  <c:v>4.6500000000000004</c:v>
                </c:pt>
                <c:pt idx="984">
                  <c:v>4.6539999999999999</c:v>
                </c:pt>
                <c:pt idx="985">
                  <c:v>4.6610000000000005</c:v>
                </c:pt>
                <c:pt idx="986">
                  <c:v>4.665</c:v>
                </c:pt>
                <c:pt idx="987">
                  <c:v>4.6690000000000005</c:v>
                </c:pt>
                <c:pt idx="988">
                  <c:v>4.673</c:v>
                </c:pt>
                <c:pt idx="989">
                  <c:v>4.6779999999999999</c:v>
                </c:pt>
                <c:pt idx="990">
                  <c:v>4.6820000000000004</c:v>
                </c:pt>
                <c:pt idx="991">
                  <c:v>4.6859999999999999</c:v>
                </c:pt>
                <c:pt idx="992">
                  <c:v>4.6900000000000004</c:v>
                </c:pt>
                <c:pt idx="993">
                  <c:v>4.694</c:v>
                </c:pt>
                <c:pt idx="994">
                  <c:v>4.6980000000000004</c:v>
                </c:pt>
                <c:pt idx="995">
                  <c:v>4.702</c:v>
                </c:pt>
                <c:pt idx="996">
                  <c:v>4.7060000000000004</c:v>
                </c:pt>
                <c:pt idx="997">
                  <c:v>4.71</c:v>
                </c:pt>
                <c:pt idx="998">
                  <c:v>4.7160000000000002</c:v>
                </c:pt>
                <c:pt idx="999">
                  <c:v>4.7210000000000001</c:v>
                </c:pt>
                <c:pt idx="1000">
                  <c:v>4.7270000000000003</c:v>
                </c:pt>
                <c:pt idx="1001">
                  <c:v>4.7320000000000002</c:v>
                </c:pt>
                <c:pt idx="1002">
                  <c:v>4.7359999999999998</c:v>
                </c:pt>
                <c:pt idx="1003">
                  <c:v>4.7450000000000001</c:v>
                </c:pt>
                <c:pt idx="1004">
                  <c:v>4.7490000000000006</c:v>
                </c:pt>
                <c:pt idx="1005">
                  <c:v>4.7549999999999999</c:v>
                </c:pt>
                <c:pt idx="1006">
                  <c:v>4.76</c:v>
                </c:pt>
                <c:pt idx="1007">
                  <c:v>4.7650000000000006</c:v>
                </c:pt>
                <c:pt idx="1008">
                  <c:v>4.7690000000000001</c:v>
                </c:pt>
                <c:pt idx="1009">
                  <c:v>4.7740000000000009</c:v>
                </c:pt>
                <c:pt idx="1010">
                  <c:v>4.7780000000000005</c:v>
                </c:pt>
                <c:pt idx="1011">
                  <c:v>4.782</c:v>
                </c:pt>
                <c:pt idx="1012">
                  <c:v>4.7859999999999996</c:v>
                </c:pt>
                <c:pt idx="1013">
                  <c:v>4.7910000000000004</c:v>
                </c:pt>
                <c:pt idx="1014">
                  <c:v>4.798</c:v>
                </c:pt>
                <c:pt idx="1015">
                  <c:v>4.8030000000000008</c:v>
                </c:pt>
                <c:pt idx="1016">
                  <c:v>4.8089999999999993</c:v>
                </c:pt>
                <c:pt idx="1017">
                  <c:v>4.8140000000000001</c:v>
                </c:pt>
                <c:pt idx="1018">
                  <c:v>4.8190000000000008</c:v>
                </c:pt>
                <c:pt idx="1019">
                  <c:v>4.8249999999999993</c:v>
                </c:pt>
                <c:pt idx="1020">
                  <c:v>4.8309999999999995</c:v>
                </c:pt>
                <c:pt idx="1021">
                  <c:v>4.8350000000000009</c:v>
                </c:pt>
                <c:pt idx="1022">
                  <c:v>4.8409999999999993</c:v>
                </c:pt>
                <c:pt idx="1023">
                  <c:v>4.8460000000000001</c:v>
                </c:pt>
                <c:pt idx="1024">
                  <c:v>4.8499999999999996</c:v>
                </c:pt>
                <c:pt idx="1025">
                  <c:v>4.854000000000001</c:v>
                </c:pt>
                <c:pt idx="1026">
                  <c:v>4.859</c:v>
                </c:pt>
                <c:pt idx="1027">
                  <c:v>4.8640000000000008</c:v>
                </c:pt>
                <c:pt idx="1028">
                  <c:v>4.8689999999999998</c:v>
                </c:pt>
                <c:pt idx="1029">
                  <c:v>4.875</c:v>
                </c:pt>
                <c:pt idx="1030">
                  <c:v>4.8810000000000002</c:v>
                </c:pt>
                <c:pt idx="1031">
                  <c:v>4.8870000000000005</c:v>
                </c:pt>
                <c:pt idx="1032">
                  <c:v>4.8930000000000007</c:v>
                </c:pt>
                <c:pt idx="1033">
                  <c:v>4.8979999999999997</c:v>
                </c:pt>
                <c:pt idx="1034">
                  <c:v>4.9019999999999992</c:v>
                </c:pt>
                <c:pt idx="1035">
                  <c:v>4.907</c:v>
                </c:pt>
                <c:pt idx="1036">
                  <c:v>4.9120000000000008</c:v>
                </c:pt>
                <c:pt idx="1037">
                  <c:v>4.9160000000000004</c:v>
                </c:pt>
                <c:pt idx="1038">
                  <c:v>4.9209999999999994</c:v>
                </c:pt>
                <c:pt idx="1039">
                  <c:v>4.9250000000000007</c:v>
                </c:pt>
                <c:pt idx="1040">
                  <c:v>4.9310000000000009</c:v>
                </c:pt>
                <c:pt idx="1041">
                  <c:v>4.9390000000000001</c:v>
                </c:pt>
                <c:pt idx="1042">
                  <c:v>4.9429999999999996</c:v>
                </c:pt>
                <c:pt idx="1043">
                  <c:v>4.9480000000000004</c:v>
                </c:pt>
                <c:pt idx="1044">
                  <c:v>4.9529999999999994</c:v>
                </c:pt>
                <c:pt idx="1045">
                  <c:v>4.9580000000000002</c:v>
                </c:pt>
                <c:pt idx="1046">
                  <c:v>4.9619999999999997</c:v>
                </c:pt>
                <c:pt idx="1047">
                  <c:v>4.9659999999999993</c:v>
                </c:pt>
                <c:pt idx="1048">
                  <c:v>4.9719999999999995</c:v>
                </c:pt>
                <c:pt idx="1049">
                  <c:v>4.9770000000000003</c:v>
                </c:pt>
                <c:pt idx="1050">
                  <c:v>4.9830000000000005</c:v>
                </c:pt>
                <c:pt idx="1051">
                  <c:v>4.9890000000000008</c:v>
                </c:pt>
                <c:pt idx="1052">
                  <c:v>4.9930000000000003</c:v>
                </c:pt>
                <c:pt idx="1053">
                  <c:v>4.9969999999999999</c:v>
                </c:pt>
                <c:pt idx="1054">
                  <c:v>5.0039999999999996</c:v>
                </c:pt>
                <c:pt idx="1055">
                  <c:v>5.0090000000000003</c:v>
                </c:pt>
                <c:pt idx="1056">
                  <c:v>5.0129999999999999</c:v>
                </c:pt>
                <c:pt idx="1057">
                  <c:v>5.0169999999999995</c:v>
                </c:pt>
                <c:pt idx="1058">
                  <c:v>5.0220000000000002</c:v>
                </c:pt>
                <c:pt idx="1059">
                  <c:v>5.0269999999999992</c:v>
                </c:pt>
                <c:pt idx="1060">
                  <c:v>5.0310000000000006</c:v>
                </c:pt>
                <c:pt idx="1061">
                  <c:v>5.0370000000000008</c:v>
                </c:pt>
                <c:pt idx="1062">
                  <c:v>5.0419999999999998</c:v>
                </c:pt>
                <c:pt idx="1063">
                  <c:v>5.0459999999999994</c:v>
                </c:pt>
                <c:pt idx="1064">
                  <c:v>5.0510000000000002</c:v>
                </c:pt>
                <c:pt idx="1065">
                  <c:v>5.0549999999999997</c:v>
                </c:pt>
                <c:pt idx="1066">
                  <c:v>5.0609999999999999</c:v>
                </c:pt>
                <c:pt idx="1067">
                  <c:v>5.0670000000000002</c:v>
                </c:pt>
                <c:pt idx="1068">
                  <c:v>5.0709999999999997</c:v>
                </c:pt>
                <c:pt idx="1069">
                  <c:v>5.0779999999999994</c:v>
                </c:pt>
                <c:pt idx="1070">
                  <c:v>5.0830000000000002</c:v>
                </c:pt>
                <c:pt idx="1071">
                  <c:v>5.0890000000000004</c:v>
                </c:pt>
                <c:pt idx="1072">
                  <c:v>5.0939999999999994</c:v>
                </c:pt>
                <c:pt idx="1073">
                  <c:v>5.0990000000000002</c:v>
                </c:pt>
                <c:pt idx="1074">
                  <c:v>5.104000000000001</c:v>
                </c:pt>
                <c:pt idx="1075">
                  <c:v>5.1099999999999994</c:v>
                </c:pt>
                <c:pt idx="1076">
                  <c:v>5.1150000000000002</c:v>
                </c:pt>
                <c:pt idx="1077">
                  <c:v>5.1210000000000004</c:v>
                </c:pt>
                <c:pt idx="1078">
                  <c:v>5.1280000000000001</c:v>
                </c:pt>
                <c:pt idx="1079">
                  <c:v>5.1319999999999997</c:v>
                </c:pt>
                <c:pt idx="1080">
                  <c:v>5.136000000000001</c:v>
                </c:pt>
                <c:pt idx="1081">
                  <c:v>5.1449999999999996</c:v>
                </c:pt>
                <c:pt idx="1082">
                  <c:v>5.1490000000000009</c:v>
                </c:pt>
                <c:pt idx="1083">
                  <c:v>5.1539999999999999</c:v>
                </c:pt>
                <c:pt idx="1084">
                  <c:v>5.16</c:v>
                </c:pt>
                <c:pt idx="1085">
                  <c:v>5.1639999999999997</c:v>
                </c:pt>
                <c:pt idx="1086">
                  <c:v>5.1690000000000005</c:v>
                </c:pt>
                <c:pt idx="1087">
                  <c:v>5.173</c:v>
                </c:pt>
                <c:pt idx="1088">
                  <c:v>5.18</c:v>
                </c:pt>
                <c:pt idx="1089">
                  <c:v>5.1839999999999993</c:v>
                </c:pt>
                <c:pt idx="1090">
                  <c:v>5.1880000000000006</c:v>
                </c:pt>
                <c:pt idx="1091">
                  <c:v>5.1929999999999996</c:v>
                </c:pt>
                <c:pt idx="1092">
                  <c:v>5.1980000000000004</c:v>
                </c:pt>
                <c:pt idx="1093">
                  <c:v>5.202</c:v>
                </c:pt>
                <c:pt idx="1094">
                  <c:v>5.2059999999999995</c:v>
                </c:pt>
                <c:pt idx="1095">
                  <c:v>5.2110000000000003</c:v>
                </c:pt>
                <c:pt idx="1096">
                  <c:v>5.2149999999999999</c:v>
                </c:pt>
                <c:pt idx="1097">
                  <c:v>5.2189999999999994</c:v>
                </c:pt>
                <c:pt idx="1098">
                  <c:v>5.2230000000000008</c:v>
                </c:pt>
                <c:pt idx="1099">
                  <c:v>5.2270000000000003</c:v>
                </c:pt>
                <c:pt idx="1100">
                  <c:v>5.2309999999999999</c:v>
                </c:pt>
                <c:pt idx="1101">
                  <c:v>5.2349999999999994</c:v>
                </c:pt>
                <c:pt idx="1102">
                  <c:v>5.2409999999999997</c:v>
                </c:pt>
                <c:pt idx="1103">
                  <c:v>5.245000000000001</c:v>
                </c:pt>
                <c:pt idx="1104">
                  <c:v>5.2509999999999994</c:v>
                </c:pt>
                <c:pt idx="1105">
                  <c:v>5.2560000000000002</c:v>
                </c:pt>
                <c:pt idx="1106">
                  <c:v>5.261000000000001</c:v>
                </c:pt>
                <c:pt idx="1107">
                  <c:v>5.2690000000000001</c:v>
                </c:pt>
                <c:pt idx="1108">
                  <c:v>5.2729999999999997</c:v>
                </c:pt>
                <c:pt idx="1109">
                  <c:v>5.2780000000000005</c:v>
                </c:pt>
                <c:pt idx="1110">
                  <c:v>5.2829999999999995</c:v>
                </c:pt>
                <c:pt idx="1111">
                  <c:v>5.2870000000000008</c:v>
                </c:pt>
                <c:pt idx="1112">
                  <c:v>5.2929999999999993</c:v>
                </c:pt>
                <c:pt idx="1113">
                  <c:v>5.298</c:v>
                </c:pt>
                <c:pt idx="1114">
                  <c:v>5.3019999999999996</c:v>
                </c:pt>
                <c:pt idx="1115">
                  <c:v>5.3100000000000005</c:v>
                </c:pt>
                <c:pt idx="1116">
                  <c:v>5.3140000000000001</c:v>
                </c:pt>
                <c:pt idx="1117">
                  <c:v>5.32</c:v>
                </c:pt>
                <c:pt idx="1118">
                  <c:v>5.3260000000000005</c:v>
                </c:pt>
                <c:pt idx="1119">
                  <c:v>5.33</c:v>
                </c:pt>
                <c:pt idx="1120">
                  <c:v>5.3360000000000003</c:v>
                </c:pt>
                <c:pt idx="1121">
                  <c:v>5.3409999999999993</c:v>
                </c:pt>
                <c:pt idx="1122">
                  <c:v>5.3460000000000001</c:v>
                </c:pt>
                <c:pt idx="1123">
                  <c:v>5.3520000000000003</c:v>
                </c:pt>
                <c:pt idx="1124">
                  <c:v>5.3629999999999995</c:v>
                </c:pt>
                <c:pt idx="1125">
                  <c:v>5.3689999999999998</c:v>
                </c:pt>
                <c:pt idx="1126">
                  <c:v>5.3830000000000009</c:v>
                </c:pt>
                <c:pt idx="1127">
                  <c:v>5.3889999999999993</c:v>
                </c:pt>
                <c:pt idx="1128">
                  <c:v>5.3930000000000007</c:v>
                </c:pt>
                <c:pt idx="1129">
                  <c:v>5.3979999999999997</c:v>
                </c:pt>
                <c:pt idx="1130">
                  <c:v>5.4019999999999992</c:v>
                </c:pt>
                <c:pt idx="1131">
                  <c:v>5.4060000000000006</c:v>
                </c:pt>
                <c:pt idx="1132">
                  <c:v>5.4130000000000003</c:v>
                </c:pt>
                <c:pt idx="1133">
                  <c:v>5.4190000000000005</c:v>
                </c:pt>
                <c:pt idx="1134">
                  <c:v>5.4290000000000003</c:v>
                </c:pt>
                <c:pt idx="1135">
                  <c:v>5.4339999999999993</c:v>
                </c:pt>
                <c:pt idx="1136">
                  <c:v>5.4410000000000007</c:v>
                </c:pt>
                <c:pt idx="1137">
                  <c:v>5.4450000000000003</c:v>
                </c:pt>
                <c:pt idx="1138">
                  <c:v>5.4489999999999998</c:v>
                </c:pt>
                <c:pt idx="1139">
                  <c:v>5.4550000000000001</c:v>
                </c:pt>
                <c:pt idx="1140">
                  <c:v>5.4600000000000009</c:v>
                </c:pt>
                <c:pt idx="1141">
                  <c:v>5.4640000000000004</c:v>
                </c:pt>
                <c:pt idx="1142">
                  <c:v>5.4689999999999994</c:v>
                </c:pt>
                <c:pt idx="1143">
                  <c:v>5.4730000000000008</c:v>
                </c:pt>
                <c:pt idx="1144">
                  <c:v>5.4779999999999998</c:v>
                </c:pt>
                <c:pt idx="1145">
                  <c:v>5.4830000000000005</c:v>
                </c:pt>
                <c:pt idx="1146">
                  <c:v>5.4870000000000001</c:v>
                </c:pt>
                <c:pt idx="1147">
                  <c:v>5.4920000000000009</c:v>
                </c:pt>
                <c:pt idx="1148">
                  <c:v>5.4960000000000004</c:v>
                </c:pt>
                <c:pt idx="1149">
                  <c:v>5.5020000000000007</c:v>
                </c:pt>
                <c:pt idx="1150">
                  <c:v>5.5080000000000009</c:v>
                </c:pt>
                <c:pt idx="1151">
                  <c:v>5.5129999999999999</c:v>
                </c:pt>
                <c:pt idx="1152">
                  <c:v>5.5169999999999995</c:v>
                </c:pt>
                <c:pt idx="1153">
                  <c:v>5.5210000000000008</c:v>
                </c:pt>
                <c:pt idx="1154">
                  <c:v>5.5250000000000004</c:v>
                </c:pt>
                <c:pt idx="1155">
                  <c:v>5.5299999999999994</c:v>
                </c:pt>
                <c:pt idx="1156">
                  <c:v>5.5359999999999996</c:v>
                </c:pt>
                <c:pt idx="1157">
                  <c:v>5.5429999999999993</c:v>
                </c:pt>
                <c:pt idx="1158">
                  <c:v>5.5470000000000006</c:v>
                </c:pt>
                <c:pt idx="1159">
                  <c:v>5.5530000000000008</c:v>
                </c:pt>
                <c:pt idx="1160">
                  <c:v>5.5600000000000005</c:v>
                </c:pt>
                <c:pt idx="1161">
                  <c:v>5.5640000000000001</c:v>
                </c:pt>
                <c:pt idx="1162">
                  <c:v>5.5690000000000008</c:v>
                </c:pt>
                <c:pt idx="1163">
                  <c:v>5.5730000000000004</c:v>
                </c:pt>
                <c:pt idx="1164">
                  <c:v>5.5779999999999994</c:v>
                </c:pt>
                <c:pt idx="1165">
                  <c:v>5.5820000000000007</c:v>
                </c:pt>
                <c:pt idx="1166">
                  <c:v>5.5860000000000003</c:v>
                </c:pt>
                <c:pt idx="1167">
                  <c:v>5.5969999999999995</c:v>
                </c:pt>
                <c:pt idx="1168">
                  <c:v>5.6020000000000003</c:v>
                </c:pt>
                <c:pt idx="1169">
                  <c:v>5.6059999999999999</c:v>
                </c:pt>
                <c:pt idx="1170">
                  <c:v>5.6110000000000007</c:v>
                </c:pt>
                <c:pt idx="1171">
                  <c:v>5.6150000000000002</c:v>
                </c:pt>
                <c:pt idx="1172">
                  <c:v>5.6189999999999998</c:v>
                </c:pt>
                <c:pt idx="1173">
                  <c:v>5.625</c:v>
                </c:pt>
                <c:pt idx="1174">
                  <c:v>5.6300000000000008</c:v>
                </c:pt>
                <c:pt idx="1175">
                  <c:v>5.6330000000000009</c:v>
                </c:pt>
                <c:pt idx="1176">
                  <c:v>5.6389999999999993</c:v>
                </c:pt>
                <c:pt idx="1177">
                  <c:v>5.6440000000000001</c:v>
                </c:pt>
                <c:pt idx="1178">
                  <c:v>5.6490000000000009</c:v>
                </c:pt>
                <c:pt idx="1179">
                  <c:v>5.6530000000000005</c:v>
                </c:pt>
                <c:pt idx="1180">
                  <c:v>5.6579999999999995</c:v>
                </c:pt>
                <c:pt idx="1181">
                  <c:v>5.6620000000000008</c:v>
                </c:pt>
                <c:pt idx="1182">
                  <c:v>5.6660000000000004</c:v>
                </c:pt>
                <c:pt idx="1183">
                  <c:v>5.6720000000000006</c:v>
                </c:pt>
                <c:pt idx="1184">
                  <c:v>5.6780000000000008</c:v>
                </c:pt>
                <c:pt idx="1185">
                  <c:v>5.6839999999999993</c:v>
                </c:pt>
                <c:pt idx="1186">
                  <c:v>5.6899999999999995</c:v>
                </c:pt>
                <c:pt idx="1187">
                  <c:v>5.6940000000000008</c:v>
                </c:pt>
                <c:pt idx="1188">
                  <c:v>5.6989999999999998</c:v>
                </c:pt>
                <c:pt idx="1189">
                  <c:v>5.7040000000000006</c:v>
                </c:pt>
                <c:pt idx="1190">
                  <c:v>5.7110000000000003</c:v>
                </c:pt>
                <c:pt idx="1191">
                  <c:v>5.7159999999999993</c:v>
                </c:pt>
                <c:pt idx="1192">
                  <c:v>5.7219999999999995</c:v>
                </c:pt>
                <c:pt idx="1193">
                  <c:v>5.7270000000000003</c:v>
                </c:pt>
                <c:pt idx="1194">
                  <c:v>5.7330000000000005</c:v>
                </c:pt>
                <c:pt idx="1195">
                  <c:v>5.7390000000000008</c:v>
                </c:pt>
                <c:pt idx="1196">
                  <c:v>5.7439999999999998</c:v>
                </c:pt>
                <c:pt idx="1197">
                  <c:v>5.75</c:v>
                </c:pt>
                <c:pt idx="1198">
                  <c:v>5.7569999999999997</c:v>
                </c:pt>
                <c:pt idx="1199">
                  <c:v>5.761000000000001</c:v>
                </c:pt>
                <c:pt idx="1200">
                  <c:v>5.766</c:v>
                </c:pt>
                <c:pt idx="1201">
                  <c:v>5.7729999999999997</c:v>
                </c:pt>
                <c:pt idx="1202">
                  <c:v>5.7780000000000005</c:v>
                </c:pt>
                <c:pt idx="1203">
                  <c:v>5.782</c:v>
                </c:pt>
                <c:pt idx="1204">
                  <c:v>5.7859999999999996</c:v>
                </c:pt>
                <c:pt idx="1205">
                  <c:v>5.7929999999999993</c:v>
                </c:pt>
                <c:pt idx="1206">
                  <c:v>5.8000000000000007</c:v>
                </c:pt>
                <c:pt idx="1207">
                  <c:v>5.8049999999999997</c:v>
                </c:pt>
                <c:pt idx="1208">
                  <c:v>5.8100000000000005</c:v>
                </c:pt>
                <c:pt idx="1209">
                  <c:v>5.8160000000000007</c:v>
                </c:pt>
                <c:pt idx="1210">
                  <c:v>5.822000000000001</c:v>
                </c:pt>
                <c:pt idx="1211">
                  <c:v>5.8260000000000005</c:v>
                </c:pt>
                <c:pt idx="1212">
                  <c:v>5.8309999999999995</c:v>
                </c:pt>
                <c:pt idx="1213">
                  <c:v>5.8369999999999997</c:v>
                </c:pt>
                <c:pt idx="1214">
                  <c:v>5.8409999999999993</c:v>
                </c:pt>
                <c:pt idx="1215">
                  <c:v>5.8450000000000006</c:v>
                </c:pt>
                <c:pt idx="1216">
                  <c:v>5.85</c:v>
                </c:pt>
                <c:pt idx="1217">
                  <c:v>5.8620000000000001</c:v>
                </c:pt>
                <c:pt idx="1218">
                  <c:v>5.8659999999999997</c:v>
                </c:pt>
                <c:pt idx="1219">
                  <c:v>5.8729999999999993</c:v>
                </c:pt>
                <c:pt idx="1220">
                  <c:v>5.8789999999999996</c:v>
                </c:pt>
                <c:pt idx="1221">
                  <c:v>5.886000000000001</c:v>
                </c:pt>
                <c:pt idx="1222">
                  <c:v>5.8919999999999995</c:v>
                </c:pt>
                <c:pt idx="1223">
                  <c:v>5.8960000000000008</c:v>
                </c:pt>
                <c:pt idx="1224">
                  <c:v>5.9019999999999992</c:v>
                </c:pt>
                <c:pt idx="1225">
                  <c:v>5.9090000000000007</c:v>
                </c:pt>
                <c:pt idx="1226">
                  <c:v>5.9130000000000003</c:v>
                </c:pt>
                <c:pt idx="1227">
                  <c:v>5.9190000000000005</c:v>
                </c:pt>
                <c:pt idx="1228">
                  <c:v>5.9250000000000007</c:v>
                </c:pt>
                <c:pt idx="1229">
                  <c:v>5.93</c:v>
                </c:pt>
                <c:pt idx="1230">
                  <c:v>5.9350000000000005</c:v>
                </c:pt>
                <c:pt idx="1231">
                  <c:v>5.9420000000000002</c:v>
                </c:pt>
                <c:pt idx="1232">
                  <c:v>5.947000000000001</c:v>
                </c:pt>
                <c:pt idx="1233">
                  <c:v>5.9529999999999994</c:v>
                </c:pt>
                <c:pt idx="1234">
                  <c:v>5.9640000000000004</c:v>
                </c:pt>
                <c:pt idx="1235">
                  <c:v>5.9689999999999994</c:v>
                </c:pt>
                <c:pt idx="1236">
                  <c:v>5.98</c:v>
                </c:pt>
                <c:pt idx="1237">
                  <c:v>5.984</c:v>
                </c:pt>
                <c:pt idx="1238">
                  <c:v>5.99</c:v>
                </c:pt>
                <c:pt idx="1239">
                  <c:v>5.9979999999999993</c:v>
                </c:pt>
                <c:pt idx="1240">
                  <c:v>6.0030000000000001</c:v>
                </c:pt>
                <c:pt idx="1241">
                  <c:v>6.0120000000000005</c:v>
                </c:pt>
                <c:pt idx="1242">
                  <c:v>6.0169999999999995</c:v>
                </c:pt>
                <c:pt idx="1243">
                  <c:v>6.032</c:v>
                </c:pt>
                <c:pt idx="1244">
                  <c:v>6.0380000000000003</c:v>
                </c:pt>
                <c:pt idx="1245">
                  <c:v>6.0429999999999993</c:v>
                </c:pt>
                <c:pt idx="1246">
                  <c:v>6.048</c:v>
                </c:pt>
                <c:pt idx="1247">
                  <c:v>6.0519999999999996</c:v>
                </c:pt>
                <c:pt idx="1248">
                  <c:v>6.0560000000000009</c:v>
                </c:pt>
                <c:pt idx="1249">
                  <c:v>6.0609999999999999</c:v>
                </c:pt>
                <c:pt idx="1250">
                  <c:v>6.0649999999999995</c:v>
                </c:pt>
                <c:pt idx="1251">
                  <c:v>6.0690000000000008</c:v>
                </c:pt>
                <c:pt idx="1252">
                  <c:v>6.0730000000000004</c:v>
                </c:pt>
                <c:pt idx="1253">
                  <c:v>6.0779999999999994</c:v>
                </c:pt>
                <c:pt idx="1254">
                  <c:v>6.0820000000000007</c:v>
                </c:pt>
                <c:pt idx="1255">
                  <c:v>6.0890000000000004</c:v>
                </c:pt>
                <c:pt idx="1256">
                  <c:v>6.0939999999999994</c:v>
                </c:pt>
                <c:pt idx="1257">
                  <c:v>6.1010000000000009</c:v>
                </c:pt>
                <c:pt idx="1258">
                  <c:v>6.1080000000000005</c:v>
                </c:pt>
                <c:pt idx="1259">
                  <c:v>6.1120000000000001</c:v>
                </c:pt>
                <c:pt idx="1260">
                  <c:v>6.1180000000000003</c:v>
                </c:pt>
                <c:pt idx="1261">
                  <c:v>6.1240000000000006</c:v>
                </c:pt>
                <c:pt idx="1262">
                  <c:v>6.1289999999999996</c:v>
                </c:pt>
                <c:pt idx="1263">
                  <c:v>6.1349999999999998</c:v>
                </c:pt>
                <c:pt idx="1264">
                  <c:v>6.1400000000000006</c:v>
                </c:pt>
                <c:pt idx="1265">
                  <c:v>6.1440000000000001</c:v>
                </c:pt>
                <c:pt idx="1266">
                  <c:v>6.1490000000000009</c:v>
                </c:pt>
                <c:pt idx="1267">
                  <c:v>6.1549999999999994</c:v>
                </c:pt>
                <c:pt idx="1268">
                  <c:v>6.1620000000000008</c:v>
                </c:pt>
                <c:pt idx="1269">
                  <c:v>6.1660000000000004</c:v>
                </c:pt>
                <c:pt idx="1270">
                  <c:v>6.1709999999999994</c:v>
                </c:pt>
                <c:pt idx="1271">
                  <c:v>6.1769999999999996</c:v>
                </c:pt>
                <c:pt idx="1272">
                  <c:v>6.1810000000000009</c:v>
                </c:pt>
                <c:pt idx="1273">
                  <c:v>6.1850000000000005</c:v>
                </c:pt>
                <c:pt idx="1274">
                  <c:v>6.1899999999999995</c:v>
                </c:pt>
                <c:pt idx="1275">
                  <c:v>6.1940000000000008</c:v>
                </c:pt>
                <c:pt idx="1276">
                  <c:v>6.1989999999999998</c:v>
                </c:pt>
                <c:pt idx="1277">
                  <c:v>6.2050000000000001</c:v>
                </c:pt>
                <c:pt idx="1278">
                  <c:v>6.2110000000000003</c:v>
                </c:pt>
                <c:pt idx="1279">
                  <c:v>6.2159999999999993</c:v>
                </c:pt>
                <c:pt idx="1280">
                  <c:v>6.2219999999999995</c:v>
                </c:pt>
                <c:pt idx="1281">
                  <c:v>6.2270000000000003</c:v>
                </c:pt>
                <c:pt idx="1282">
                  <c:v>6.2330000000000005</c:v>
                </c:pt>
                <c:pt idx="1283">
                  <c:v>6.2390000000000008</c:v>
                </c:pt>
                <c:pt idx="1284">
                  <c:v>6.2430000000000003</c:v>
                </c:pt>
                <c:pt idx="1285">
                  <c:v>6.2490000000000006</c:v>
                </c:pt>
                <c:pt idx="1286">
                  <c:v>6.2539999999999996</c:v>
                </c:pt>
                <c:pt idx="1287">
                  <c:v>6.261000000000001</c:v>
                </c:pt>
                <c:pt idx="1288">
                  <c:v>6.2650000000000006</c:v>
                </c:pt>
                <c:pt idx="1289">
                  <c:v>6.27</c:v>
                </c:pt>
                <c:pt idx="1290">
                  <c:v>6.2759999999999998</c:v>
                </c:pt>
                <c:pt idx="1291">
                  <c:v>6.2810000000000006</c:v>
                </c:pt>
                <c:pt idx="1292">
                  <c:v>6.2850000000000001</c:v>
                </c:pt>
                <c:pt idx="1293">
                  <c:v>6.2889999999999997</c:v>
                </c:pt>
                <c:pt idx="1294">
                  <c:v>6.2940000000000005</c:v>
                </c:pt>
                <c:pt idx="1295">
                  <c:v>6.298</c:v>
                </c:pt>
                <c:pt idx="1296">
                  <c:v>6.3030000000000008</c:v>
                </c:pt>
                <c:pt idx="1297">
                  <c:v>6.3070000000000004</c:v>
                </c:pt>
                <c:pt idx="1298">
                  <c:v>6.3119999999999994</c:v>
                </c:pt>
                <c:pt idx="1299">
                  <c:v>6.3160000000000007</c:v>
                </c:pt>
                <c:pt idx="1300">
                  <c:v>6.32</c:v>
                </c:pt>
                <c:pt idx="1301">
                  <c:v>6.3260000000000005</c:v>
                </c:pt>
                <c:pt idx="1302">
                  <c:v>6.3309999999999995</c:v>
                </c:pt>
                <c:pt idx="1303">
                  <c:v>6.3350000000000009</c:v>
                </c:pt>
                <c:pt idx="1304">
                  <c:v>6.3450000000000006</c:v>
                </c:pt>
                <c:pt idx="1305">
                  <c:v>6.3490000000000002</c:v>
                </c:pt>
                <c:pt idx="1306">
                  <c:v>6.354000000000001</c:v>
                </c:pt>
                <c:pt idx="1307">
                  <c:v>6.3599999999999994</c:v>
                </c:pt>
                <c:pt idx="1308">
                  <c:v>6.3650000000000002</c:v>
                </c:pt>
                <c:pt idx="1309">
                  <c:v>6.370000000000001</c:v>
                </c:pt>
                <c:pt idx="1310">
                  <c:v>6.3740000000000006</c:v>
                </c:pt>
                <c:pt idx="1311">
                  <c:v>6.3800000000000008</c:v>
                </c:pt>
                <c:pt idx="1312">
                  <c:v>6.3849999999999998</c:v>
                </c:pt>
                <c:pt idx="1313">
                  <c:v>6.3900000000000006</c:v>
                </c:pt>
                <c:pt idx="1314">
                  <c:v>6.3949999999999996</c:v>
                </c:pt>
                <c:pt idx="1315">
                  <c:v>6.3990000000000009</c:v>
                </c:pt>
                <c:pt idx="1316">
                  <c:v>6.4030000000000005</c:v>
                </c:pt>
                <c:pt idx="1317">
                  <c:v>6.407</c:v>
                </c:pt>
                <c:pt idx="1318">
                  <c:v>6.4120000000000008</c:v>
                </c:pt>
                <c:pt idx="1319">
                  <c:v>6.4160000000000004</c:v>
                </c:pt>
                <c:pt idx="1320">
                  <c:v>6.42</c:v>
                </c:pt>
                <c:pt idx="1321">
                  <c:v>6.423</c:v>
                </c:pt>
                <c:pt idx="1322">
                  <c:v>6.4280000000000008</c:v>
                </c:pt>
                <c:pt idx="1323">
                  <c:v>6.4320000000000004</c:v>
                </c:pt>
                <c:pt idx="1324">
                  <c:v>6.4350000000000005</c:v>
                </c:pt>
                <c:pt idx="1325">
                  <c:v>6.4390000000000001</c:v>
                </c:pt>
                <c:pt idx="1326">
                  <c:v>6.4440000000000008</c:v>
                </c:pt>
                <c:pt idx="1327">
                  <c:v>6.4480000000000004</c:v>
                </c:pt>
                <c:pt idx="1328">
                  <c:v>6.4529999999999994</c:v>
                </c:pt>
                <c:pt idx="1329">
                  <c:v>6.4589999999999996</c:v>
                </c:pt>
                <c:pt idx="1330">
                  <c:v>6.463000000000001</c:v>
                </c:pt>
                <c:pt idx="1331">
                  <c:v>6.468</c:v>
                </c:pt>
                <c:pt idx="1332">
                  <c:v>6.4740000000000002</c:v>
                </c:pt>
                <c:pt idx="1333">
                  <c:v>6.479000000000001</c:v>
                </c:pt>
                <c:pt idx="1334">
                  <c:v>6.4830000000000005</c:v>
                </c:pt>
                <c:pt idx="1335">
                  <c:v>6.4879999999999995</c:v>
                </c:pt>
                <c:pt idx="1336">
                  <c:v>6.4930000000000003</c:v>
                </c:pt>
                <c:pt idx="1337">
                  <c:v>6.4979999999999993</c:v>
                </c:pt>
                <c:pt idx="1338">
                  <c:v>6.5020000000000007</c:v>
                </c:pt>
                <c:pt idx="1339">
                  <c:v>6.5060000000000002</c:v>
                </c:pt>
                <c:pt idx="1340">
                  <c:v>6.5120000000000005</c:v>
                </c:pt>
                <c:pt idx="1341">
                  <c:v>6.516</c:v>
                </c:pt>
                <c:pt idx="1342">
                  <c:v>6.5229999999999997</c:v>
                </c:pt>
                <c:pt idx="1343">
                  <c:v>6.5280000000000005</c:v>
                </c:pt>
                <c:pt idx="1344">
                  <c:v>6.532</c:v>
                </c:pt>
                <c:pt idx="1345">
                  <c:v>6.5380000000000003</c:v>
                </c:pt>
                <c:pt idx="1346">
                  <c:v>6.5440000000000005</c:v>
                </c:pt>
                <c:pt idx="1347">
                  <c:v>6.5489999999999995</c:v>
                </c:pt>
                <c:pt idx="1348">
                  <c:v>6.5530000000000008</c:v>
                </c:pt>
                <c:pt idx="1349">
                  <c:v>6.5570000000000004</c:v>
                </c:pt>
                <c:pt idx="1350">
                  <c:v>6.5619999999999994</c:v>
                </c:pt>
                <c:pt idx="1351">
                  <c:v>6.5679999999999996</c:v>
                </c:pt>
                <c:pt idx="1352">
                  <c:v>6.5730000000000004</c:v>
                </c:pt>
                <c:pt idx="1353">
                  <c:v>6.5790000000000006</c:v>
                </c:pt>
                <c:pt idx="1354">
                  <c:v>6.5850000000000009</c:v>
                </c:pt>
                <c:pt idx="1355">
                  <c:v>6.59</c:v>
                </c:pt>
                <c:pt idx="1356">
                  <c:v>6.5950000000000006</c:v>
                </c:pt>
                <c:pt idx="1357">
                  <c:v>6.6</c:v>
                </c:pt>
                <c:pt idx="1358">
                  <c:v>6.6059999999999999</c:v>
                </c:pt>
                <c:pt idx="1359">
                  <c:v>6.6110000000000007</c:v>
                </c:pt>
                <c:pt idx="1360">
                  <c:v>6.6170000000000009</c:v>
                </c:pt>
                <c:pt idx="1361">
                  <c:v>6.6229999999999993</c:v>
                </c:pt>
                <c:pt idx="1362">
                  <c:v>6.6289999999999996</c:v>
                </c:pt>
                <c:pt idx="1363">
                  <c:v>6.6349999999999998</c:v>
                </c:pt>
                <c:pt idx="1364">
                  <c:v>6.641</c:v>
                </c:pt>
                <c:pt idx="1365">
                  <c:v>6.6449999999999996</c:v>
                </c:pt>
                <c:pt idx="1366">
                  <c:v>6.6509999999999998</c:v>
                </c:pt>
                <c:pt idx="1367">
                  <c:v>6.6590000000000007</c:v>
                </c:pt>
                <c:pt idx="1368">
                  <c:v>6.6630000000000003</c:v>
                </c:pt>
                <c:pt idx="1369">
                  <c:v>6.6679999999999993</c:v>
                </c:pt>
                <c:pt idx="1370">
                  <c:v>6.6720000000000006</c:v>
                </c:pt>
                <c:pt idx="1371">
                  <c:v>6.6780000000000008</c:v>
                </c:pt>
                <c:pt idx="1372">
                  <c:v>6.6829999999999998</c:v>
                </c:pt>
                <c:pt idx="1373">
                  <c:v>6.6890000000000001</c:v>
                </c:pt>
                <c:pt idx="1374">
                  <c:v>6.6950000000000003</c:v>
                </c:pt>
                <c:pt idx="1375">
                  <c:v>6.6999999999999993</c:v>
                </c:pt>
                <c:pt idx="1376">
                  <c:v>6.7050000000000001</c:v>
                </c:pt>
                <c:pt idx="1377">
                  <c:v>6.7110000000000003</c:v>
                </c:pt>
                <c:pt idx="1378">
                  <c:v>6.7170000000000005</c:v>
                </c:pt>
                <c:pt idx="1379">
                  <c:v>6.7219999999999995</c:v>
                </c:pt>
                <c:pt idx="1380">
                  <c:v>6.7270000000000003</c:v>
                </c:pt>
                <c:pt idx="1381">
                  <c:v>6.7330000000000005</c:v>
                </c:pt>
                <c:pt idx="1382">
                  <c:v>6.7390000000000008</c:v>
                </c:pt>
                <c:pt idx="1383">
                  <c:v>6.7439999999999998</c:v>
                </c:pt>
                <c:pt idx="1384">
                  <c:v>6.75</c:v>
                </c:pt>
                <c:pt idx="1385">
                  <c:v>6.7550000000000008</c:v>
                </c:pt>
                <c:pt idx="1386">
                  <c:v>6.7620000000000005</c:v>
                </c:pt>
                <c:pt idx="1387">
                  <c:v>6.766</c:v>
                </c:pt>
                <c:pt idx="1388">
                  <c:v>6.7720000000000002</c:v>
                </c:pt>
                <c:pt idx="1389">
                  <c:v>6.7780000000000005</c:v>
                </c:pt>
                <c:pt idx="1390">
                  <c:v>6.7829999999999995</c:v>
                </c:pt>
                <c:pt idx="1391">
                  <c:v>6.7870000000000008</c:v>
                </c:pt>
                <c:pt idx="1392">
                  <c:v>6.7910000000000004</c:v>
                </c:pt>
                <c:pt idx="1393">
                  <c:v>6.7949999999999999</c:v>
                </c:pt>
                <c:pt idx="1394">
                  <c:v>6.7989999999999995</c:v>
                </c:pt>
                <c:pt idx="1395">
                  <c:v>6.8030000000000008</c:v>
                </c:pt>
                <c:pt idx="1396">
                  <c:v>6.8079999999999998</c:v>
                </c:pt>
                <c:pt idx="1397">
                  <c:v>6.8119999999999994</c:v>
                </c:pt>
                <c:pt idx="1398">
                  <c:v>6.8160000000000007</c:v>
                </c:pt>
                <c:pt idx="1399">
                  <c:v>6.8209999999999997</c:v>
                </c:pt>
                <c:pt idx="1400">
                  <c:v>6.8279999999999994</c:v>
                </c:pt>
                <c:pt idx="1401">
                  <c:v>6.8320000000000007</c:v>
                </c:pt>
                <c:pt idx="1402">
                  <c:v>6.8360000000000003</c:v>
                </c:pt>
                <c:pt idx="1403">
                  <c:v>6.8409999999999993</c:v>
                </c:pt>
                <c:pt idx="1404">
                  <c:v>6.8460000000000001</c:v>
                </c:pt>
                <c:pt idx="1405">
                  <c:v>6.85</c:v>
                </c:pt>
                <c:pt idx="1406">
                  <c:v>6.8550000000000004</c:v>
                </c:pt>
                <c:pt idx="1407">
                  <c:v>6.8599999999999994</c:v>
                </c:pt>
                <c:pt idx="1408">
                  <c:v>6.8650000000000002</c:v>
                </c:pt>
                <c:pt idx="1409">
                  <c:v>6.8689999999999998</c:v>
                </c:pt>
                <c:pt idx="1410">
                  <c:v>6.8729999999999993</c:v>
                </c:pt>
                <c:pt idx="1411">
                  <c:v>6.8830000000000009</c:v>
                </c:pt>
                <c:pt idx="1412">
                  <c:v>6.8889999999999993</c:v>
                </c:pt>
                <c:pt idx="1413">
                  <c:v>6.8940000000000001</c:v>
                </c:pt>
                <c:pt idx="1414">
                  <c:v>6.8979999999999997</c:v>
                </c:pt>
                <c:pt idx="1415">
                  <c:v>6.9019999999999992</c:v>
                </c:pt>
                <c:pt idx="1416">
                  <c:v>6.9060000000000006</c:v>
                </c:pt>
                <c:pt idx="1417">
                  <c:v>6.9109999999999996</c:v>
                </c:pt>
                <c:pt idx="1418">
                  <c:v>6.9150000000000009</c:v>
                </c:pt>
                <c:pt idx="1419">
                  <c:v>6.9190000000000005</c:v>
                </c:pt>
                <c:pt idx="1420">
                  <c:v>6.9250000000000007</c:v>
                </c:pt>
                <c:pt idx="1421">
                  <c:v>6.9290000000000003</c:v>
                </c:pt>
                <c:pt idx="1422">
                  <c:v>6.9350000000000005</c:v>
                </c:pt>
                <c:pt idx="1423">
                  <c:v>6.9410000000000007</c:v>
                </c:pt>
                <c:pt idx="1424">
                  <c:v>6.9459999999999997</c:v>
                </c:pt>
                <c:pt idx="1425">
                  <c:v>6.9529999999999994</c:v>
                </c:pt>
                <c:pt idx="1426">
                  <c:v>6.9589999999999996</c:v>
                </c:pt>
                <c:pt idx="1427">
                  <c:v>6.9640000000000004</c:v>
                </c:pt>
                <c:pt idx="1428">
                  <c:v>6.968</c:v>
                </c:pt>
                <c:pt idx="1429">
                  <c:v>6.9730000000000008</c:v>
                </c:pt>
                <c:pt idx="1430">
                  <c:v>6.98</c:v>
                </c:pt>
                <c:pt idx="1431">
                  <c:v>6.984</c:v>
                </c:pt>
                <c:pt idx="1432">
                  <c:v>6.9890000000000008</c:v>
                </c:pt>
                <c:pt idx="1433">
                  <c:v>6.9939999999999998</c:v>
                </c:pt>
                <c:pt idx="1434">
                  <c:v>6.9979999999999993</c:v>
                </c:pt>
                <c:pt idx="1435">
                  <c:v>7.0030000000000001</c:v>
                </c:pt>
                <c:pt idx="1436">
                  <c:v>7.0069999999999997</c:v>
                </c:pt>
                <c:pt idx="1437">
                  <c:v>7.0120000000000005</c:v>
                </c:pt>
                <c:pt idx="1438">
                  <c:v>7.016</c:v>
                </c:pt>
                <c:pt idx="1439">
                  <c:v>7.0210000000000008</c:v>
                </c:pt>
                <c:pt idx="1440">
                  <c:v>7.0280000000000005</c:v>
                </c:pt>
                <c:pt idx="1441">
                  <c:v>7.032</c:v>
                </c:pt>
                <c:pt idx="1442">
                  <c:v>7.0359999999999996</c:v>
                </c:pt>
                <c:pt idx="1443">
                  <c:v>7.0429999999999993</c:v>
                </c:pt>
                <c:pt idx="1444">
                  <c:v>7.0470000000000006</c:v>
                </c:pt>
                <c:pt idx="1445">
                  <c:v>7.0519999999999996</c:v>
                </c:pt>
                <c:pt idx="1446">
                  <c:v>7.0560000000000009</c:v>
                </c:pt>
                <c:pt idx="1447">
                  <c:v>7.0609999999999999</c:v>
                </c:pt>
                <c:pt idx="1448">
                  <c:v>7.0670000000000002</c:v>
                </c:pt>
                <c:pt idx="1449">
                  <c:v>7.0730000000000004</c:v>
                </c:pt>
                <c:pt idx="1450">
                  <c:v>7.0779999999999994</c:v>
                </c:pt>
                <c:pt idx="1451">
                  <c:v>7.0820000000000007</c:v>
                </c:pt>
                <c:pt idx="1452">
                  <c:v>7.088000000000001</c:v>
                </c:pt>
                <c:pt idx="1453">
                  <c:v>7.093</c:v>
                </c:pt>
                <c:pt idx="1454">
                  <c:v>7.0969999999999995</c:v>
                </c:pt>
                <c:pt idx="1455">
                  <c:v>7.1029999999999998</c:v>
                </c:pt>
                <c:pt idx="1456">
                  <c:v>7.1099999999999994</c:v>
                </c:pt>
                <c:pt idx="1457">
                  <c:v>7.1140000000000008</c:v>
                </c:pt>
                <c:pt idx="1458">
                  <c:v>7.120000000000001</c:v>
                </c:pt>
                <c:pt idx="1459">
                  <c:v>7.1259999999999994</c:v>
                </c:pt>
                <c:pt idx="1460">
                  <c:v>7.1310000000000002</c:v>
                </c:pt>
                <c:pt idx="1461">
                  <c:v>7.1370000000000005</c:v>
                </c:pt>
                <c:pt idx="1462">
                  <c:v>7.1449999999999996</c:v>
                </c:pt>
                <c:pt idx="1463">
                  <c:v>7.1509999999999998</c:v>
                </c:pt>
                <c:pt idx="1464">
                  <c:v>7.157</c:v>
                </c:pt>
                <c:pt idx="1465">
                  <c:v>7.1679999999999993</c:v>
                </c:pt>
                <c:pt idx="1466">
                  <c:v>7.1739999999999995</c:v>
                </c:pt>
                <c:pt idx="1467">
                  <c:v>7.1880000000000006</c:v>
                </c:pt>
                <c:pt idx="1468">
                  <c:v>7.2080000000000002</c:v>
                </c:pt>
                <c:pt idx="1469">
                  <c:v>7.2189999999999994</c:v>
                </c:pt>
                <c:pt idx="1470">
                  <c:v>7.2240000000000002</c:v>
                </c:pt>
                <c:pt idx="1471">
                  <c:v>7.23</c:v>
                </c:pt>
                <c:pt idx="1472">
                  <c:v>7.234</c:v>
                </c:pt>
                <c:pt idx="1473">
                  <c:v>7.24</c:v>
                </c:pt>
                <c:pt idx="1474">
                  <c:v>7.2460000000000004</c:v>
                </c:pt>
                <c:pt idx="1475">
                  <c:v>7.2509999999999994</c:v>
                </c:pt>
                <c:pt idx="1476">
                  <c:v>7.2569999999999997</c:v>
                </c:pt>
                <c:pt idx="1477">
                  <c:v>7.2680000000000007</c:v>
                </c:pt>
                <c:pt idx="1478">
                  <c:v>7.2729999999999997</c:v>
                </c:pt>
                <c:pt idx="1479">
                  <c:v>7.2789999999999999</c:v>
                </c:pt>
                <c:pt idx="1480">
                  <c:v>7.2840000000000007</c:v>
                </c:pt>
                <c:pt idx="1481">
                  <c:v>7.2880000000000003</c:v>
                </c:pt>
                <c:pt idx="1482">
                  <c:v>7.2940000000000005</c:v>
                </c:pt>
                <c:pt idx="1483">
                  <c:v>7.298</c:v>
                </c:pt>
                <c:pt idx="1484">
                  <c:v>7.3030000000000008</c:v>
                </c:pt>
                <c:pt idx="1485">
                  <c:v>7.3070000000000004</c:v>
                </c:pt>
                <c:pt idx="1486">
                  <c:v>7.3119999999999994</c:v>
                </c:pt>
                <c:pt idx="1487">
                  <c:v>7.3160000000000007</c:v>
                </c:pt>
                <c:pt idx="1488">
                  <c:v>7.32</c:v>
                </c:pt>
                <c:pt idx="1489">
                  <c:v>7.3239999999999998</c:v>
                </c:pt>
                <c:pt idx="1490">
                  <c:v>7.3309999999999995</c:v>
                </c:pt>
                <c:pt idx="1491">
                  <c:v>7.3350000000000009</c:v>
                </c:pt>
                <c:pt idx="1492">
                  <c:v>7.3390000000000004</c:v>
                </c:pt>
                <c:pt idx="1493">
                  <c:v>7.3439999999999994</c:v>
                </c:pt>
                <c:pt idx="1494">
                  <c:v>7.3480000000000008</c:v>
                </c:pt>
                <c:pt idx="1495">
                  <c:v>7.3529999999999998</c:v>
                </c:pt>
                <c:pt idx="1496">
                  <c:v>7.3580000000000005</c:v>
                </c:pt>
                <c:pt idx="1497">
                  <c:v>7.3629999999999995</c:v>
                </c:pt>
                <c:pt idx="1498">
                  <c:v>7.3680000000000003</c:v>
                </c:pt>
                <c:pt idx="1499">
                  <c:v>7.3729999999999993</c:v>
                </c:pt>
                <c:pt idx="1500">
                  <c:v>7.3840000000000003</c:v>
                </c:pt>
                <c:pt idx="1501">
                  <c:v>7.3879999999999999</c:v>
                </c:pt>
                <c:pt idx="1502">
                  <c:v>7.3940000000000001</c:v>
                </c:pt>
                <c:pt idx="1503">
                  <c:v>7.3979999999999997</c:v>
                </c:pt>
                <c:pt idx="1504">
                  <c:v>7.4030000000000005</c:v>
                </c:pt>
                <c:pt idx="1505">
                  <c:v>7.407</c:v>
                </c:pt>
                <c:pt idx="1506">
                  <c:v>7.4109999999999996</c:v>
                </c:pt>
                <c:pt idx="1507">
                  <c:v>7.4150000000000009</c:v>
                </c:pt>
                <c:pt idx="1508">
                  <c:v>7.4190000000000005</c:v>
                </c:pt>
                <c:pt idx="1509">
                  <c:v>7.423</c:v>
                </c:pt>
                <c:pt idx="1510">
                  <c:v>7.4280000000000008</c:v>
                </c:pt>
                <c:pt idx="1511">
                  <c:v>7.4320000000000004</c:v>
                </c:pt>
                <c:pt idx="1512">
                  <c:v>7.4359999999999999</c:v>
                </c:pt>
                <c:pt idx="1513">
                  <c:v>7.4399999999999995</c:v>
                </c:pt>
                <c:pt idx="1514">
                  <c:v>7.4440000000000008</c:v>
                </c:pt>
                <c:pt idx="1515">
                  <c:v>7.4489999999999998</c:v>
                </c:pt>
                <c:pt idx="1516">
                  <c:v>7.452</c:v>
                </c:pt>
                <c:pt idx="1517">
                  <c:v>7.4580000000000002</c:v>
                </c:pt>
                <c:pt idx="1518">
                  <c:v>7.4619999999999997</c:v>
                </c:pt>
                <c:pt idx="1519">
                  <c:v>7.4700000000000006</c:v>
                </c:pt>
                <c:pt idx="1520">
                  <c:v>7.4749999999999996</c:v>
                </c:pt>
                <c:pt idx="1521">
                  <c:v>7.4809999999999999</c:v>
                </c:pt>
                <c:pt idx="1522">
                  <c:v>7.4849999999999994</c:v>
                </c:pt>
                <c:pt idx="1523">
                  <c:v>7.4890000000000008</c:v>
                </c:pt>
                <c:pt idx="1524">
                  <c:v>7.4939999999999998</c:v>
                </c:pt>
                <c:pt idx="1525">
                  <c:v>7.4979999999999993</c:v>
                </c:pt>
                <c:pt idx="1526">
                  <c:v>7.5030000000000001</c:v>
                </c:pt>
                <c:pt idx="1527">
                  <c:v>7.5069999999999997</c:v>
                </c:pt>
                <c:pt idx="1528">
                  <c:v>7.511000000000001</c:v>
                </c:pt>
                <c:pt idx="1529">
                  <c:v>7.5150000000000006</c:v>
                </c:pt>
                <c:pt idx="1530">
                  <c:v>7.5210000000000008</c:v>
                </c:pt>
                <c:pt idx="1531">
                  <c:v>7.5269999999999992</c:v>
                </c:pt>
                <c:pt idx="1532">
                  <c:v>7.532</c:v>
                </c:pt>
                <c:pt idx="1533">
                  <c:v>7.5359999999999996</c:v>
                </c:pt>
                <c:pt idx="1534">
                  <c:v>7.5419999999999998</c:v>
                </c:pt>
                <c:pt idx="1535">
                  <c:v>7.5470000000000006</c:v>
                </c:pt>
                <c:pt idx="1536">
                  <c:v>7.5510000000000002</c:v>
                </c:pt>
                <c:pt idx="1537">
                  <c:v>7.5549999999999997</c:v>
                </c:pt>
                <c:pt idx="1538">
                  <c:v>7.5589999999999993</c:v>
                </c:pt>
                <c:pt idx="1539">
                  <c:v>7.5640000000000001</c:v>
                </c:pt>
                <c:pt idx="1540">
                  <c:v>7.5690000000000008</c:v>
                </c:pt>
                <c:pt idx="1541">
                  <c:v>7.5730000000000004</c:v>
                </c:pt>
                <c:pt idx="1542">
                  <c:v>7.5779999999999994</c:v>
                </c:pt>
                <c:pt idx="1543">
                  <c:v>7.5820000000000007</c:v>
                </c:pt>
                <c:pt idx="1544">
                  <c:v>7.5860000000000003</c:v>
                </c:pt>
                <c:pt idx="1545">
                  <c:v>7.5909999999999993</c:v>
                </c:pt>
                <c:pt idx="1546">
                  <c:v>7.5950000000000006</c:v>
                </c:pt>
                <c:pt idx="1547">
                  <c:v>7.5990000000000002</c:v>
                </c:pt>
                <c:pt idx="1548">
                  <c:v>7.604000000000001</c:v>
                </c:pt>
                <c:pt idx="1549">
                  <c:v>7.6080000000000005</c:v>
                </c:pt>
                <c:pt idx="1550">
                  <c:v>7.6120000000000001</c:v>
                </c:pt>
                <c:pt idx="1551">
                  <c:v>7.6170000000000009</c:v>
                </c:pt>
                <c:pt idx="1552">
                  <c:v>7.6289999999999996</c:v>
                </c:pt>
                <c:pt idx="1553">
                  <c:v>7.6340000000000003</c:v>
                </c:pt>
                <c:pt idx="1554">
                  <c:v>7.6389999999999993</c:v>
                </c:pt>
                <c:pt idx="1555">
                  <c:v>7.6440000000000001</c:v>
                </c:pt>
                <c:pt idx="1556">
                  <c:v>7.6479999999999997</c:v>
                </c:pt>
                <c:pt idx="1557">
                  <c:v>7.6549999999999994</c:v>
                </c:pt>
                <c:pt idx="1558">
                  <c:v>7.6590000000000007</c:v>
                </c:pt>
                <c:pt idx="1559">
                  <c:v>7.6639999999999997</c:v>
                </c:pt>
                <c:pt idx="1560">
                  <c:v>7.67</c:v>
                </c:pt>
                <c:pt idx="1561">
                  <c:v>7.6739999999999995</c:v>
                </c:pt>
                <c:pt idx="1562">
                  <c:v>7.6790000000000003</c:v>
                </c:pt>
                <c:pt idx="1563">
                  <c:v>7.6829999999999998</c:v>
                </c:pt>
                <c:pt idx="1564">
                  <c:v>7.6890000000000001</c:v>
                </c:pt>
                <c:pt idx="1565">
                  <c:v>7.6989999999999998</c:v>
                </c:pt>
                <c:pt idx="1566">
                  <c:v>7.7050000000000001</c:v>
                </c:pt>
                <c:pt idx="1567">
                  <c:v>7.718</c:v>
                </c:pt>
                <c:pt idx="1568">
                  <c:v>7.7230000000000008</c:v>
                </c:pt>
                <c:pt idx="1569">
                  <c:v>7.7309999999999999</c:v>
                </c:pt>
                <c:pt idx="1570">
                  <c:v>7.7360000000000007</c:v>
                </c:pt>
                <c:pt idx="1571">
                  <c:v>7.7590000000000003</c:v>
                </c:pt>
                <c:pt idx="1572">
                  <c:v>7.7769999999999992</c:v>
                </c:pt>
                <c:pt idx="1573">
                  <c:v>7.7850000000000001</c:v>
                </c:pt>
                <c:pt idx="1574">
                  <c:v>7.7900000000000009</c:v>
                </c:pt>
                <c:pt idx="1575">
                  <c:v>7.7959999999999994</c:v>
                </c:pt>
                <c:pt idx="1576">
                  <c:v>7.8010000000000002</c:v>
                </c:pt>
                <c:pt idx="1577">
                  <c:v>7.8060000000000009</c:v>
                </c:pt>
                <c:pt idx="1578">
                  <c:v>7.8140000000000001</c:v>
                </c:pt>
                <c:pt idx="1579">
                  <c:v>7.8190000000000008</c:v>
                </c:pt>
                <c:pt idx="1580">
                  <c:v>7.8230000000000004</c:v>
                </c:pt>
                <c:pt idx="1581">
                  <c:v>7.8290000000000006</c:v>
                </c:pt>
                <c:pt idx="1582">
                  <c:v>7.8330000000000002</c:v>
                </c:pt>
                <c:pt idx="1583">
                  <c:v>7.838000000000001</c:v>
                </c:pt>
                <c:pt idx="1584">
                  <c:v>7.8439999999999994</c:v>
                </c:pt>
                <c:pt idx="1585">
                  <c:v>7.8490000000000002</c:v>
                </c:pt>
                <c:pt idx="1586">
                  <c:v>7.8559999999999999</c:v>
                </c:pt>
                <c:pt idx="1587">
                  <c:v>7.8629999999999995</c:v>
                </c:pt>
                <c:pt idx="1588">
                  <c:v>7.8670000000000009</c:v>
                </c:pt>
                <c:pt idx="1589">
                  <c:v>7.8719999999999999</c:v>
                </c:pt>
                <c:pt idx="1590">
                  <c:v>7.8770000000000007</c:v>
                </c:pt>
                <c:pt idx="1591">
                  <c:v>7.8840000000000003</c:v>
                </c:pt>
                <c:pt idx="1592">
                  <c:v>7.8879999999999999</c:v>
                </c:pt>
                <c:pt idx="1593">
                  <c:v>7.8919999999999995</c:v>
                </c:pt>
                <c:pt idx="1594">
                  <c:v>7.8960000000000008</c:v>
                </c:pt>
                <c:pt idx="1595">
                  <c:v>7.9</c:v>
                </c:pt>
                <c:pt idx="1596">
                  <c:v>7.9039999999999999</c:v>
                </c:pt>
                <c:pt idx="1597">
                  <c:v>7.9079999999999995</c:v>
                </c:pt>
                <c:pt idx="1598">
                  <c:v>7.9130000000000003</c:v>
                </c:pt>
                <c:pt idx="1599">
                  <c:v>7.9169999999999998</c:v>
                </c:pt>
                <c:pt idx="1600">
                  <c:v>7.9220000000000006</c:v>
                </c:pt>
                <c:pt idx="1601">
                  <c:v>7.9290000000000003</c:v>
                </c:pt>
                <c:pt idx="1602">
                  <c:v>7.9339999999999993</c:v>
                </c:pt>
                <c:pt idx="1603">
                  <c:v>7.9390000000000001</c:v>
                </c:pt>
                <c:pt idx="1604">
                  <c:v>7.9450000000000003</c:v>
                </c:pt>
                <c:pt idx="1605">
                  <c:v>7.9489999999999998</c:v>
                </c:pt>
                <c:pt idx="1606">
                  <c:v>7.9540000000000006</c:v>
                </c:pt>
                <c:pt idx="1607">
                  <c:v>7.9600000000000009</c:v>
                </c:pt>
                <c:pt idx="1608">
                  <c:v>7.9649999999999999</c:v>
                </c:pt>
                <c:pt idx="1609">
                  <c:v>7.9689999999999994</c:v>
                </c:pt>
                <c:pt idx="1610">
                  <c:v>7.9740000000000002</c:v>
                </c:pt>
                <c:pt idx="1611">
                  <c:v>7.9779999999999998</c:v>
                </c:pt>
                <c:pt idx="1612">
                  <c:v>7.9830000000000005</c:v>
                </c:pt>
                <c:pt idx="1613">
                  <c:v>7.9870000000000001</c:v>
                </c:pt>
                <c:pt idx="1614">
                  <c:v>7.9920000000000009</c:v>
                </c:pt>
                <c:pt idx="1615">
                  <c:v>7.9960000000000004</c:v>
                </c:pt>
                <c:pt idx="1616">
                  <c:v>8.0020000000000007</c:v>
                </c:pt>
                <c:pt idx="1617">
                  <c:v>8.0060000000000002</c:v>
                </c:pt>
                <c:pt idx="1618">
                  <c:v>8.011000000000001</c:v>
                </c:pt>
                <c:pt idx="1619">
                  <c:v>8.0150000000000006</c:v>
                </c:pt>
                <c:pt idx="1620">
                  <c:v>8.0190000000000001</c:v>
                </c:pt>
                <c:pt idx="1621">
                  <c:v>8.0250000000000004</c:v>
                </c:pt>
                <c:pt idx="1622">
                  <c:v>8.0289999999999999</c:v>
                </c:pt>
                <c:pt idx="1623">
                  <c:v>8.0340000000000007</c:v>
                </c:pt>
                <c:pt idx="1624">
                  <c:v>8.0389999999999997</c:v>
                </c:pt>
                <c:pt idx="1625">
                  <c:v>8.0449999999999999</c:v>
                </c:pt>
                <c:pt idx="1626">
                  <c:v>8.0489999999999995</c:v>
                </c:pt>
                <c:pt idx="1627">
                  <c:v>8.0540000000000003</c:v>
                </c:pt>
                <c:pt idx="1628">
                  <c:v>8.0579999999999998</c:v>
                </c:pt>
                <c:pt idx="1629">
                  <c:v>8.0630000000000006</c:v>
                </c:pt>
                <c:pt idx="1630">
                  <c:v>8.0670000000000002</c:v>
                </c:pt>
                <c:pt idx="1631">
                  <c:v>8.072000000000001</c:v>
                </c:pt>
                <c:pt idx="1632">
                  <c:v>8.0779999999999994</c:v>
                </c:pt>
                <c:pt idx="1633">
                  <c:v>8.0820000000000007</c:v>
                </c:pt>
                <c:pt idx="1634">
                  <c:v>8.0869999999999997</c:v>
                </c:pt>
                <c:pt idx="1635">
                  <c:v>8.0909999999999993</c:v>
                </c:pt>
                <c:pt idx="1636">
                  <c:v>8.0960000000000001</c:v>
                </c:pt>
                <c:pt idx="1637">
                  <c:v>8.1</c:v>
                </c:pt>
                <c:pt idx="1638">
                  <c:v>8.104000000000001</c:v>
                </c:pt>
                <c:pt idx="1639">
                  <c:v>8.109</c:v>
                </c:pt>
                <c:pt idx="1640">
                  <c:v>8.1129999999999995</c:v>
                </c:pt>
                <c:pt idx="1641">
                  <c:v>8.1170000000000009</c:v>
                </c:pt>
                <c:pt idx="1642">
                  <c:v>8.1219999999999999</c:v>
                </c:pt>
                <c:pt idx="1643">
                  <c:v>8.125</c:v>
                </c:pt>
                <c:pt idx="1644">
                  <c:v>8.1300000000000008</c:v>
                </c:pt>
                <c:pt idx="1645">
                  <c:v>8.1340000000000003</c:v>
                </c:pt>
                <c:pt idx="1646">
                  <c:v>8.1379999999999999</c:v>
                </c:pt>
                <c:pt idx="1647">
                  <c:v>8.1430000000000007</c:v>
                </c:pt>
                <c:pt idx="1648">
                  <c:v>8.1470000000000002</c:v>
                </c:pt>
                <c:pt idx="1649">
                  <c:v>8.1509999999999998</c:v>
                </c:pt>
                <c:pt idx="1650">
                  <c:v>8.1549999999999994</c:v>
                </c:pt>
                <c:pt idx="1651">
                  <c:v>8.16</c:v>
                </c:pt>
                <c:pt idx="1652">
                  <c:v>8.1639999999999997</c:v>
                </c:pt>
                <c:pt idx="1653">
                  <c:v>8.1690000000000005</c:v>
                </c:pt>
                <c:pt idx="1654">
                  <c:v>8.1739999999999995</c:v>
                </c:pt>
                <c:pt idx="1655">
                  <c:v>8.1820000000000004</c:v>
                </c:pt>
                <c:pt idx="1656">
                  <c:v>8.1869999999999994</c:v>
                </c:pt>
                <c:pt idx="1657">
                  <c:v>8.1910000000000007</c:v>
                </c:pt>
                <c:pt idx="1658">
                  <c:v>8.1989999999999998</c:v>
                </c:pt>
                <c:pt idx="1659">
                  <c:v>8.2040000000000006</c:v>
                </c:pt>
                <c:pt idx="1660">
                  <c:v>8.2089999999999996</c:v>
                </c:pt>
                <c:pt idx="1661">
                  <c:v>8.2140000000000004</c:v>
                </c:pt>
                <c:pt idx="1662">
                  <c:v>8.2189999999999994</c:v>
                </c:pt>
                <c:pt idx="1663">
                  <c:v>8.2249999999999996</c:v>
                </c:pt>
                <c:pt idx="1664">
                  <c:v>8.2309999999999999</c:v>
                </c:pt>
                <c:pt idx="1665">
                  <c:v>8.2379999999999995</c:v>
                </c:pt>
                <c:pt idx="1666">
                  <c:v>8.2420000000000009</c:v>
                </c:pt>
                <c:pt idx="1667">
                  <c:v>8.2490000000000006</c:v>
                </c:pt>
                <c:pt idx="1668">
                  <c:v>8.2530000000000001</c:v>
                </c:pt>
                <c:pt idx="1669">
                  <c:v>8.2590000000000003</c:v>
                </c:pt>
                <c:pt idx="1670">
                  <c:v>8.266</c:v>
                </c:pt>
                <c:pt idx="1671">
                  <c:v>8.2710000000000008</c:v>
                </c:pt>
                <c:pt idx="1672">
                  <c:v>8.2750000000000004</c:v>
                </c:pt>
                <c:pt idx="1673">
                  <c:v>8.2799999999999994</c:v>
                </c:pt>
                <c:pt idx="1674">
                  <c:v>8.2840000000000007</c:v>
                </c:pt>
                <c:pt idx="1675">
                  <c:v>8.2889999999999997</c:v>
                </c:pt>
                <c:pt idx="1676">
                  <c:v>8.2929999999999993</c:v>
                </c:pt>
                <c:pt idx="1677">
                  <c:v>8.298</c:v>
                </c:pt>
                <c:pt idx="1678">
                  <c:v>8.3019999999999996</c:v>
                </c:pt>
                <c:pt idx="1679">
                  <c:v>8.3060000000000009</c:v>
                </c:pt>
                <c:pt idx="1680">
                  <c:v>8.3109999999999999</c:v>
                </c:pt>
                <c:pt idx="1681">
                  <c:v>8.3149999999999995</c:v>
                </c:pt>
                <c:pt idx="1682">
                  <c:v>8.3190000000000008</c:v>
                </c:pt>
                <c:pt idx="1683">
                  <c:v>8.3230000000000004</c:v>
                </c:pt>
                <c:pt idx="1684">
                  <c:v>8.3279999999999994</c:v>
                </c:pt>
                <c:pt idx="1685">
                  <c:v>8.3320000000000007</c:v>
                </c:pt>
                <c:pt idx="1686">
                  <c:v>8.3360000000000003</c:v>
                </c:pt>
                <c:pt idx="1687">
                  <c:v>8.3409999999999993</c:v>
                </c:pt>
                <c:pt idx="1688">
                  <c:v>8.3469999999999995</c:v>
                </c:pt>
                <c:pt idx="1689">
                  <c:v>8.3520000000000003</c:v>
                </c:pt>
                <c:pt idx="1690">
                  <c:v>8.3580000000000005</c:v>
                </c:pt>
                <c:pt idx="1691">
                  <c:v>8.3629999999999995</c:v>
                </c:pt>
                <c:pt idx="1692">
                  <c:v>8.3680000000000003</c:v>
                </c:pt>
                <c:pt idx="1693">
                  <c:v>8.3729999999999993</c:v>
                </c:pt>
                <c:pt idx="1694">
                  <c:v>8.3780000000000001</c:v>
                </c:pt>
                <c:pt idx="1695">
                  <c:v>8.3849999999999998</c:v>
                </c:pt>
                <c:pt idx="1696">
                  <c:v>8.3889999999999993</c:v>
                </c:pt>
                <c:pt idx="1697">
                  <c:v>8.3940000000000001</c:v>
                </c:pt>
                <c:pt idx="1698">
                  <c:v>8.3990000000000009</c:v>
                </c:pt>
                <c:pt idx="1699">
                  <c:v>8.4030000000000005</c:v>
                </c:pt>
                <c:pt idx="1700">
                  <c:v>8.4079999999999995</c:v>
                </c:pt>
                <c:pt idx="1701">
                  <c:v>8.4130000000000003</c:v>
                </c:pt>
                <c:pt idx="1702">
                  <c:v>8.4179999999999993</c:v>
                </c:pt>
                <c:pt idx="1703">
                  <c:v>8.423</c:v>
                </c:pt>
                <c:pt idx="1704">
                  <c:v>8.4269999999999996</c:v>
                </c:pt>
                <c:pt idx="1705">
                  <c:v>8.4320000000000004</c:v>
                </c:pt>
                <c:pt idx="1706">
                  <c:v>8.4359999999999999</c:v>
                </c:pt>
                <c:pt idx="1707">
                  <c:v>8.4410000000000007</c:v>
                </c:pt>
                <c:pt idx="1708">
                  <c:v>8.4450000000000003</c:v>
                </c:pt>
                <c:pt idx="1709">
                  <c:v>8.4499999999999993</c:v>
                </c:pt>
                <c:pt idx="1710">
                  <c:v>8.4540000000000006</c:v>
                </c:pt>
                <c:pt idx="1711">
                  <c:v>8.4589999999999996</c:v>
                </c:pt>
                <c:pt idx="1712">
                  <c:v>8.4649999999999999</c:v>
                </c:pt>
                <c:pt idx="1713">
                  <c:v>8.4719999999999995</c:v>
                </c:pt>
                <c:pt idx="1714">
                  <c:v>8.48</c:v>
                </c:pt>
                <c:pt idx="1715">
                  <c:v>8.484</c:v>
                </c:pt>
                <c:pt idx="1716">
                  <c:v>8.4890000000000008</c:v>
                </c:pt>
                <c:pt idx="1717">
                  <c:v>8.4930000000000003</c:v>
                </c:pt>
                <c:pt idx="1718">
                  <c:v>8.5</c:v>
                </c:pt>
                <c:pt idx="1719">
                  <c:v>8.5050000000000008</c:v>
                </c:pt>
                <c:pt idx="1720">
                  <c:v>8.51</c:v>
                </c:pt>
                <c:pt idx="1721">
                  <c:v>8.5150000000000006</c:v>
                </c:pt>
                <c:pt idx="1722">
                  <c:v>8.5190000000000001</c:v>
                </c:pt>
                <c:pt idx="1723">
                  <c:v>8.5240000000000009</c:v>
                </c:pt>
                <c:pt idx="1724">
                  <c:v>8.5289999999999999</c:v>
                </c:pt>
                <c:pt idx="1725">
                  <c:v>8.5329999999999995</c:v>
                </c:pt>
                <c:pt idx="1726">
                  <c:v>8.5389999999999997</c:v>
                </c:pt>
                <c:pt idx="1727">
                  <c:v>8.5429999999999993</c:v>
                </c:pt>
                <c:pt idx="1728">
                  <c:v>8.548</c:v>
                </c:pt>
                <c:pt idx="1729">
                  <c:v>8.5540000000000003</c:v>
                </c:pt>
                <c:pt idx="1730">
                  <c:v>8.5579999999999998</c:v>
                </c:pt>
                <c:pt idx="1731">
                  <c:v>8.5640000000000001</c:v>
                </c:pt>
                <c:pt idx="1732">
                  <c:v>8.5679999999999996</c:v>
                </c:pt>
                <c:pt idx="1733">
                  <c:v>8.5730000000000004</c:v>
                </c:pt>
                <c:pt idx="1734">
                  <c:v>8.577</c:v>
                </c:pt>
                <c:pt idx="1735">
                  <c:v>8.5830000000000002</c:v>
                </c:pt>
                <c:pt idx="1736">
                  <c:v>8.5869999999999997</c:v>
                </c:pt>
                <c:pt idx="1737">
                  <c:v>8.5920000000000005</c:v>
                </c:pt>
                <c:pt idx="1738">
                  <c:v>8.5960000000000001</c:v>
                </c:pt>
                <c:pt idx="1739">
                  <c:v>8.6010000000000009</c:v>
                </c:pt>
                <c:pt idx="1740">
                  <c:v>8.6050000000000004</c:v>
                </c:pt>
                <c:pt idx="1741">
                  <c:v>8.609</c:v>
                </c:pt>
                <c:pt idx="1742">
                  <c:v>8.6140000000000008</c:v>
                </c:pt>
                <c:pt idx="1743">
                  <c:v>8.6180000000000003</c:v>
                </c:pt>
                <c:pt idx="1744">
                  <c:v>8.6219999999999999</c:v>
                </c:pt>
                <c:pt idx="1745">
                  <c:v>8.6259999999999994</c:v>
                </c:pt>
                <c:pt idx="1746">
                  <c:v>8.6310000000000002</c:v>
                </c:pt>
                <c:pt idx="1747">
                  <c:v>8.6349999999999998</c:v>
                </c:pt>
                <c:pt idx="1748">
                  <c:v>8.64</c:v>
                </c:pt>
                <c:pt idx="1749">
                  <c:v>8.6440000000000001</c:v>
                </c:pt>
                <c:pt idx="1750">
                  <c:v>8.6490000000000009</c:v>
                </c:pt>
                <c:pt idx="1751">
                  <c:v>8.6530000000000005</c:v>
                </c:pt>
                <c:pt idx="1752">
                  <c:v>8.6590000000000007</c:v>
                </c:pt>
                <c:pt idx="1753">
                  <c:v>8.6630000000000003</c:v>
                </c:pt>
                <c:pt idx="1754">
                  <c:v>8.6679999999999993</c:v>
                </c:pt>
                <c:pt idx="1755">
                  <c:v>8.6739999999999995</c:v>
                </c:pt>
                <c:pt idx="1756">
                  <c:v>8.6790000000000003</c:v>
                </c:pt>
                <c:pt idx="1757">
                  <c:v>8.6839999999999993</c:v>
                </c:pt>
                <c:pt idx="1758">
                  <c:v>8.6880000000000006</c:v>
                </c:pt>
                <c:pt idx="1759">
                  <c:v>8.6920000000000002</c:v>
                </c:pt>
                <c:pt idx="1760">
                  <c:v>8.697000000000001</c:v>
                </c:pt>
                <c:pt idx="1761">
                  <c:v>8.7010000000000005</c:v>
                </c:pt>
                <c:pt idx="1762">
                  <c:v>8.7059999999999995</c:v>
                </c:pt>
                <c:pt idx="1763">
                  <c:v>8.7100000000000009</c:v>
                </c:pt>
                <c:pt idx="1764">
                  <c:v>8.7149999999999999</c:v>
                </c:pt>
                <c:pt idx="1765">
                  <c:v>8.7189999999999994</c:v>
                </c:pt>
                <c:pt idx="1766">
                  <c:v>8.7219999999999995</c:v>
                </c:pt>
                <c:pt idx="1767">
                  <c:v>8.73</c:v>
                </c:pt>
                <c:pt idx="1768">
                  <c:v>8.734</c:v>
                </c:pt>
                <c:pt idx="1769">
                  <c:v>8.7390000000000008</c:v>
                </c:pt>
                <c:pt idx="1770">
                  <c:v>8.7430000000000003</c:v>
                </c:pt>
                <c:pt idx="1771">
                  <c:v>8.7479999999999993</c:v>
                </c:pt>
                <c:pt idx="1772">
                  <c:v>8.7520000000000007</c:v>
                </c:pt>
                <c:pt idx="1773">
                  <c:v>8.7569999999999997</c:v>
                </c:pt>
                <c:pt idx="1774">
                  <c:v>8.761000000000001</c:v>
                </c:pt>
                <c:pt idx="1775">
                  <c:v>8.766</c:v>
                </c:pt>
                <c:pt idx="1776">
                  <c:v>8.7710000000000008</c:v>
                </c:pt>
                <c:pt idx="1777">
                  <c:v>8.7769999999999992</c:v>
                </c:pt>
                <c:pt idx="1778">
                  <c:v>8.782</c:v>
                </c:pt>
                <c:pt idx="1779">
                  <c:v>8.7880000000000003</c:v>
                </c:pt>
                <c:pt idx="1780">
                  <c:v>8.7929999999999993</c:v>
                </c:pt>
                <c:pt idx="1781">
                  <c:v>8.798</c:v>
                </c:pt>
                <c:pt idx="1782">
                  <c:v>8.8040000000000003</c:v>
                </c:pt>
                <c:pt idx="1783">
                  <c:v>8.8209999999999997</c:v>
                </c:pt>
                <c:pt idx="1784">
                  <c:v>8.827</c:v>
                </c:pt>
                <c:pt idx="1785">
                  <c:v>8.8360000000000003</c:v>
                </c:pt>
                <c:pt idx="1786">
                  <c:v>8.8480000000000008</c:v>
                </c:pt>
                <c:pt idx="1787">
                  <c:v>8.8529999999999998</c:v>
                </c:pt>
                <c:pt idx="1788">
                  <c:v>8.859</c:v>
                </c:pt>
                <c:pt idx="1789">
                  <c:v>8.8729999999999993</c:v>
                </c:pt>
                <c:pt idx="1790">
                  <c:v>8.891</c:v>
                </c:pt>
                <c:pt idx="1791">
                  <c:v>8.8979999999999997</c:v>
                </c:pt>
                <c:pt idx="1792">
                  <c:v>8.9019999999999992</c:v>
                </c:pt>
                <c:pt idx="1793">
                  <c:v>8.9060000000000006</c:v>
                </c:pt>
                <c:pt idx="1794">
                  <c:v>8.9120000000000008</c:v>
                </c:pt>
                <c:pt idx="1795">
                  <c:v>8.9169999999999998</c:v>
                </c:pt>
                <c:pt idx="1796">
                  <c:v>8.9209999999999994</c:v>
                </c:pt>
                <c:pt idx="1797">
                  <c:v>8.9250000000000007</c:v>
                </c:pt>
                <c:pt idx="1798">
                  <c:v>8.9310000000000009</c:v>
                </c:pt>
                <c:pt idx="1799">
                  <c:v>8.9350000000000005</c:v>
                </c:pt>
                <c:pt idx="1800">
                  <c:v>8.9390000000000001</c:v>
                </c:pt>
                <c:pt idx="1801">
                  <c:v>8.9429999999999996</c:v>
                </c:pt>
                <c:pt idx="1802">
                  <c:v>8.9480000000000004</c:v>
                </c:pt>
                <c:pt idx="1803">
                  <c:v>8.952</c:v>
                </c:pt>
                <c:pt idx="1804">
                  <c:v>8.9559999999999995</c:v>
                </c:pt>
                <c:pt idx="1805">
                  <c:v>8.9619999999999997</c:v>
                </c:pt>
                <c:pt idx="1806">
                  <c:v>8.9659999999999993</c:v>
                </c:pt>
                <c:pt idx="1807">
                  <c:v>8.9710000000000001</c:v>
                </c:pt>
                <c:pt idx="1808">
                  <c:v>8.9770000000000003</c:v>
                </c:pt>
                <c:pt idx="1809">
                  <c:v>8.9830000000000005</c:v>
                </c:pt>
                <c:pt idx="1810">
                  <c:v>8.9879999999999995</c:v>
                </c:pt>
                <c:pt idx="1811">
                  <c:v>8.9930000000000003</c:v>
                </c:pt>
                <c:pt idx="1812">
                  <c:v>8.9979999999999993</c:v>
                </c:pt>
                <c:pt idx="1813">
                  <c:v>9.0020000000000007</c:v>
                </c:pt>
                <c:pt idx="1814">
                  <c:v>9.0069999999999997</c:v>
                </c:pt>
                <c:pt idx="1815">
                  <c:v>9.0129999999999999</c:v>
                </c:pt>
                <c:pt idx="1816">
                  <c:v>9.0169999999999995</c:v>
                </c:pt>
                <c:pt idx="1817">
                  <c:v>9.0210000000000008</c:v>
                </c:pt>
                <c:pt idx="1818">
                  <c:v>9.0259999999999998</c:v>
                </c:pt>
                <c:pt idx="1819">
                  <c:v>9.0310000000000006</c:v>
                </c:pt>
                <c:pt idx="1820">
                  <c:v>9.0350000000000001</c:v>
                </c:pt>
                <c:pt idx="1821">
                  <c:v>9.0410000000000004</c:v>
                </c:pt>
                <c:pt idx="1822">
                  <c:v>9.0500000000000007</c:v>
                </c:pt>
                <c:pt idx="1823">
                  <c:v>9.0540000000000003</c:v>
                </c:pt>
                <c:pt idx="1824">
                  <c:v>9.06</c:v>
                </c:pt>
                <c:pt idx="1825">
                  <c:v>9.0649999999999995</c:v>
                </c:pt>
                <c:pt idx="1826">
                  <c:v>9.0690000000000008</c:v>
                </c:pt>
                <c:pt idx="1827">
                  <c:v>9.0739999999999998</c:v>
                </c:pt>
                <c:pt idx="1828">
                  <c:v>9.0790000000000006</c:v>
                </c:pt>
                <c:pt idx="1829">
                  <c:v>9.0839999999999996</c:v>
                </c:pt>
                <c:pt idx="1830">
                  <c:v>9.0890000000000004</c:v>
                </c:pt>
                <c:pt idx="1831">
                  <c:v>9.093</c:v>
                </c:pt>
                <c:pt idx="1832">
                  <c:v>9.0980000000000008</c:v>
                </c:pt>
                <c:pt idx="1833">
                  <c:v>9.1029999999999998</c:v>
                </c:pt>
                <c:pt idx="1834">
                  <c:v>9.1069999999999993</c:v>
                </c:pt>
                <c:pt idx="1835">
                  <c:v>9.1120000000000001</c:v>
                </c:pt>
                <c:pt idx="1836">
                  <c:v>9.1170000000000009</c:v>
                </c:pt>
                <c:pt idx="1837">
                  <c:v>9.1210000000000004</c:v>
                </c:pt>
                <c:pt idx="1838">
                  <c:v>9.1259999999999994</c:v>
                </c:pt>
                <c:pt idx="1839">
                  <c:v>9.1300000000000008</c:v>
                </c:pt>
                <c:pt idx="1840">
                  <c:v>9.1349999999999998</c:v>
                </c:pt>
                <c:pt idx="1841">
                  <c:v>9.1389999999999993</c:v>
                </c:pt>
                <c:pt idx="1842">
                  <c:v>9.1430000000000007</c:v>
                </c:pt>
                <c:pt idx="1843">
                  <c:v>9.1479999999999997</c:v>
                </c:pt>
                <c:pt idx="1844">
                  <c:v>9.1519999999999992</c:v>
                </c:pt>
                <c:pt idx="1845">
                  <c:v>9.1560000000000006</c:v>
                </c:pt>
                <c:pt idx="1846">
                  <c:v>9.1620000000000008</c:v>
                </c:pt>
                <c:pt idx="1847">
                  <c:v>9.1660000000000004</c:v>
                </c:pt>
                <c:pt idx="1848">
                  <c:v>9.1709999999999994</c:v>
                </c:pt>
                <c:pt idx="1849">
                  <c:v>9.1760000000000002</c:v>
                </c:pt>
                <c:pt idx="1850">
                  <c:v>9.18</c:v>
                </c:pt>
                <c:pt idx="1851">
                  <c:v>9.1839999999999993</c:v>
                </c:pt>
                <c:pt idx="1852">
                  <c:v>9.1890000000000001</c:v>
                </c:pt>
                <c:pt idx="1853">
                  <c:v>9.1929999999999996</c:v>
                </c:pt>
                <c:pt idx="1854">
                  <c:v>9.1980000000000004</c:v>
                </c:pt>
                <c:pt idx="1855">
                  <c:v>9.202</c:v>
                </c:pt>
                <c:pt idx="1856">
                  <c:v>9.2059999999999995</c:v>
                </c:pt>
                <c:pt idx="1857">
                  <c:v>9.2110000000000003</c:v>
                </c:pt>
                <c:pt idx="1858">
                  <c:v>9.2159999999999993</c:v>
                </c:pt>
                <c:pt idx="1859">
                  <c:v>9.2219999999999995</c:v>
                </c:pt>
                <c:pt idx="1860">
                  <c:v>9.2260000000000009</c:v>
                </c:pt>
                <c:pt idx="1861">
                  <c:v>9.2309999999999999</c:v>
                </c:pt>
                <c:pt idx="1862">
                  <c:v>9.2349999999999994</c:v>
                </c:pt>
                <c:pt idx="1863">
                  <c:v>9.24</c:v>
                </c:pt>
                <c:pt idx="1864">
                  <c:v>9.245000000000001</c:v>
                </c:pt>
                <c:pt idx="1865">
                  <c:v>9.2490000000000006</c:v>
                </c:pt>
                <c:pt idx="1866">
                  <c:v>9.2530000000000001</c:v>
                </c:pt>
                <c:pt idx="1867">
                  <c:v>9.2590000000000003</c:v>
                </c:pt>
                <c:pt idx="1868">
                  <c:v>9.2629999999999999</c:v>
                </c:pt>
                <c:pt idx="1869">
                  <c:v>9.2669999999999995</c:v>
                </c:pt>
                <c:pt idx="1870">
                  <c:v>9.2720000000000002</c:v>
                </c:pt>
                <c:pt idx="1871">
                  <c:v>9.2759999999999998</c:v>
                </c:pt>
                <c:pt idx="1872">
                  <c:v>9.2810000000000006</c:v>
                </c:pt>
                <c:pt idx="1873">
                  <c:v>9.2850000000000001</c:v>
                </c:pt>
                <c:pt idx="1874">
                  <c:v>9.2889999999999997</c:v>
                </c:pt>
                <c:pt idx="1875">
                  <c:v>9.2929999999999993</c:v>
                </c:pt>
                <c:pt idx="1876">
                  <c:v>9.298</c:v>
                </c:pt>
                <c:pt idx="1877">
                  <c:v>9.3030000000000008</c:v>
                </c:pt>
                <c:pt idx="1878">
                  <c:v>9.3060000000000009</c:v>
                </c:pt>
                <c:pt idx="1879">
                  <c:v>9.3109999999999999</c:v>
                </c:pt>
                <c:pt idx="1880">
                  <c:v>9.3149999999999995</c:v>
                </c:pt>
                <c:pt idx="1881">
                  <c:v>9.32</c:v>
                </c:pt>
                <c:pt idx="1882">
                  <c:v>9.3249999999999993</c:v>
                </c:pt>
                <c:pt idx="1883">
                  <c:v>9.33</c:v>
                </c:pt>
                <c:pt idx="1884">
                  <c:v>9.3339999999999996</c:v>
                </c:pt>
                <c:pt idx="1885">
                  <c:v>9.34</c:v>
                </c:pt>
                <c:pt idx="1886">
                  <c:v>9.3439999999999994</c:v>
                </c:pt>
                <c:pt idx="1887">
                  <c:v>9.3480000000000008</c:v>
                </c:pt>
                <c:pt idx="1888">
                  <c:v>9.3520000000000003</c:v>
                </c:pt>
                <c:pt idx="1889">
                  <c:v>9.3559999999999999</c:v>
                </c:pt>
                <c:pt idx="1890">
                  <c:v>9.3620000000000001</c:v>
                </c:pt>
                <c:pt idx="1891">
                  <c:v>9.3670000000000009</c:v>
                </c:pt>
                <c:pt idx="1892">
                  <c:v>9.3729999999999993</c:v>
                </c:pt>
                <c:pt idx="1893">
                  <c:v>9.3780000000000001</c:v>
                </c:pt>
                <c:pt idx="1894">
                  <c:v>9.3870000000000005</c:v>
                </c:pt>
                <c:pt idx="1895">
                  <c:v>9.3919999999999995</c:v>
                </c:pt>
                <c:pt idx="1896">
                  <c:v>9.4009999999999998</c:v>
                </c:pt>
                <c:pt idx="1897">
                  <c:v>9.4060000000000006</c:v>
                </c:pt>
                <c:pt idx="1898">
                  <c:v>9.4109999999999996</c:v>
                </c:pt>
                <c:pt idx="1899">
                  <c:v>9.42</c:v>
                </c:pt>
                <c:pt idx="1900">
                  <c:v>9.4420000000000002</c:v>
                </c:pt>
                <c:pt idx="1901">
                  <c:v>9.4589999999999996</c:v>
                </c:pt>
                <c:pt idx="1902">
                  <c:v>9.4649999999999999</c:v>
                </c:pt>
                <c:pt idx="1903">
                  <c:v>9.4700000000000006</c:v>
                </c:pt>
                <c:pt idx="1904">
                  <c:v>9.4749999999999996</c:v>
                </c:pt>
                <c:pt idx="1905">
                  <c:v>9.48</c:v>
                </c:pt>
                <c:pt idx="1906">
                  <c:v>9.484</c:v>
                </c:pt>
                <c:pt idx="1907">
                  <c:v>9.4890000000000008</c:v>
                </c:pt>
                <c:pt idx="1908">
                  <c:v>9.4930000000000003</c:v>
                </c:pt>
                <c:pt idx="1909">
                  <c:v>9.4969999999999999</c:v>
                </c:pt>
                <c:pt idx="1910">
                  <c:v>9.5009999999999994</c:v>
                </c:pt>
                <c:pt idx="1911">
                  <c:v>9.5050000000000008</c:v>
                </c:pt>
                <c:pt idx="1912">
                  <c:v>9.51</c:v>
                </c:pt>
                <c:pt idx="1913">
                  <c:v>9.5139999999999993</c:v>
                </c:pt>
                <c:pt idx="1914">
                  <c:v>9.5180000000000007</c:v>
                </c:pt>
                <c:pt idx="1915">
                  <c:v>9.5220000000000002</c:v>
                </c:pt>
                <c:pt idx="1916">
                  <c:v>9.5259999999999998</c:v>
                </c:pt>
                <c:pt idx="1917">
                  <c:v>9.5310000000000006</c:v>
                </c:pt>
                <c:pt idx="1918">
                  <c:v>9.5350000000000001</c:v>
                </c:pt>
                <c:pt idx="1919">
                  <c:v>9.5400000000000009</c:v>
                </c:pt>
                <c:pt idx="1920">
                  <c:v>9.5440000000000005</c:v>
                </c:pt>
                <c:pt idx="1921">
                  <c:v>9.5489999999999995</c:v>
                </c:pt>
                <c:pt idx="1922">
                  <c:v>9.5530000000000008</c:v>
                </c:pt>
                <c:pt idx="1923">
                  <c:v>9.5579999999999998</c:v>
                </c:pt>
                <c:pt idx="1924">
                  <c:v>9.5630000000000006</c:v>
                </c:pt>
                <c:pt idx="1925">
                  <c:v>9.5670000000000002</c:v>
                </c:pt>
                <c:pt idx="1926">
                  <c:v>9.5730000000000004</c:v>
                </c:pt>
                <c:pt idx="1927">
                  <c:v>9.5779999999999994</c:v>
                </c:pt>
                <c:pt idx="1928">
                  <c:v>9.5820000000000007</c:v>
                </c:pt>
                <c:pt idx="1929">
                  <c:v>9.5860000000000003</c:v>
                </c:pt>
                <c:pt idx="1930">
                  <c:v>9.5909999999999993</c:v>
                </c:pt>
                <c:pt idx="1931">
                  <c:v>9.5960000000000001</c:v>
                </c:pt>
                <c:pt idx="1932">
                  <c:v>9.6010000000000009</c:v>
                </c:pt>
                <c:pt idx="1933">
                  <c:v>9.6050000000000004</c:v>
                </c:pt>
                <c:pt idx="1934">
                  <c:v>9.61</c:v>
                </c:pt>
                <c:pt idx="1935">
                  <c:v>9.6150000000000002</c:v>
                </c:pt>
                <c:pt idx="1936">
                  <c:v>9.6189999999999998</c:v>
                </c:pt>
                <c:pt idx="1937">
                  <c:v>9.6229999999999993</c:v>
                </c:pt>
                <c:pt idx="1938">
                  <c:v>9.6289999999999996</c:v>
                </c:pt>
                <c:pt idx="1939">
                  <c:v>9.6330000000000009</c:v>
                </c:pt>
                <c:pt idx="1940">
                  <c:v>9.6389999999999993</c:v>
                </c:pt>
                <c:pt idx="1941">
                  <c:v>9.6449999999999996</c:v>
                </c:pt>
                <c:pt idx="1942">
                  <c:v>9.6490000000000009</c:v>
                </c:pt>
                <c:pt idx="1943">
                  <c:v>9.6530000000000005</c:v>
                </c:pt>
                <c:pt idx="1944">
                  <c:v>9.6579999999999995</c:v>
                </c:pt>
                <c:pt idx="1945">
                  <c:v>9.6639999999999997</c:v>
                </c:pt>
                <c:pt idx="1946">
                  <c:v>9.6690000000000005</c:v>
                </c:pt>
                <c:pt idx="1947">
                  <c:v>9.673</c:v>
                </c:pt>
                <c:pt idx="1948">
                  <c:v>9.6790000000000003</c:v>
                </c:pt>
                <c:pt idx="1949">
                  <c:v>9.6850000000000005</c:v>
                </c:pt>
                <c:pt idx="1950">
                  <c:v>9.69</c:v>
                </c:pt>
                <c:pt idx="1951">
                  <c:v>9.6940000000000008</c:v>
                </c:pt>
                <c:pt idx="1952">
                  <c:v>9.6999999999999993</c:v>
                </c:pt>
                <c:pt idx="1953">
                  <c:v>9.7040000000000006</c:v>
                </c:pt>
                <c:pt idx="1954">
                  <c:v>9.7089999999999996</c:v>
                </c:pt>
                <c:pt idx="1955">
                  <c:v>9.713000000000001</c:v>
                </c:pt>
                <c:pt idx="1956">
                  <c:v>9.718</c:v>
                </c:pt>
                <c:pt idx="1957">
                  <c:v>9.7219999999999995</c:v>
                </c:pt>
                <c:pt idx="1958">
                  <c:v>9.7260000000000009</c:v>
                </c:pt>
                <c:pt idx="1959">
                  <c:v>9.7309999999999999</c:v>
                </c:pt>
                <c:pt idx="1960">
                  <c:v>9.7349999999999994</c:v>
                </c:pt>
                <c:pt idx="1961">
                  <c:v>9.7390000000000008</c:v>
                </c:pt>
                <c:pt idx="1962">
                  <c:v>9.7439999999999998</c:v>
                </c:pt>
                <c:pt idx="1963">
                  <c:v>9.7479999999999993</c:v>
                </c:pt>
                <c:pt idx="1964">
                  <c:v>9.7530000000000001</c:v>
                </c:pt>
                <c:pt idx="1965">
                  <c:v>9.7590000000000003</c:v>
                </c:pt>
                <c:pt idx="1966">
                  <c:v>9.7629999999999999</c:v>
                </c:pt>
                <c:pt idx="1967">
                  <c:v>9.7680000000000007</c:v>
                </c:pt>
                <c:pt idx="1968">
                  <c:v>9.7729999999999997</c:v>
                </c:pt>
                <c:pt idx="1969">
                  <c:v>9.7780000000000005</c:v>
                </c:pt>
                <c:pt idx="1970">
                  <c:v>9.7840000000000007</c:v>
                </c:pt>
                <c:pt idx="1971">
                  <c:v>9.7889999999999997</c:v>
                </c:pt>
                <c:pt idx="1972">
                  <c:v>9.7929999999999993</c:v>
                </c:pt>
                <c:pt idx="1973">
                  <c:v>9.7989999999999995</c:v>
                </c:pt>
                <c:pt idx="1974">
                  <c:v>9.8030000000000008</c:v>
                </c:pt>
                <c:pt idx="1975">
                  <c:v>9.8079999999999998</c:v>
                </c:pt>
                <c:pt idx="1976">
                  <c:v>9.8140000000000001</c:v>
                </c:pt>
                <c:pt idx="1977">
                  <c:v>9.8190000000000008</c:v>
                </c:pt>
                <c:pt idx="1978">
                  <c:v>9.8239999999999998</c:v>
                </c:pt>
                <c:pt idx="1979">
                  <c:v>9.8309999999999995</c:v>
                </c:pt>
                <c:pt idx="1980">
                  <c:v>9.8360000000000003</c:v>
                </c:pt>
                <c:pt idx="1981">
                  <c:v>9.8420000000000005</c:v>
                </c:pt>
                <c:pt idx="1982">
                  <c:v>9.8490000000000002</c:v>
                </c:pt>
                <c:pt idx="1983">
                  <c:v>9.8529999999999998</c:v>
                </c:pt>
                <c:pt idx="1984">
                  <c:v>9.859</c:v>
                </c:pt>
                <c:pt idx="1985">
                  <c:v>9.8640000000000008</c:v>
                </c:pt>
                <c:pt idx="1986">
                  <c:v>9.8689999999999998</c:v>
                </c:pt>
                <c:pt idx="1987">
                  <c:v>9.8729999999999993</c:v>
                </c:pt>
                <c:pt idx="1988">
                  <c:v>9.8819999999999997</c:v>
                </c:pt>
                <c:pt idx="1989">
                  <c:v>9.8870000000000005</c:v>
                </c:pt>
                <c:pt idx="1990">
                  <c:v>9.8919999999999995</c:v>
                </c:pt>
                <c:pt idx="1991">
                  <c:v>9.8970000000000002</c:v>
                </c:pt>
                <c:pt idx="1992">
                  <c:v>9.9019999999999992</c:v>
                </c:pt>
                <c:pt idx="1993">
                  <c:v>9.9079999999999995</c:v>
                </c:pt>
                <c:pt idx="1994">
                  <c:v>9.9150000000000009</c:v>
                </c:pt>
                <c:pt idx="1995">
                  <c:v>9.9190000000000005</c:v>
                </c:pt>
                <c:pt idx="1996">
                  <c:v>9.9250000000000007</c:v>
                </c:pt>
                <c:pt idx="1997">
                  <c:v>9.9310000000000009</c:v>
                </c:pt>
                <c:pt idx="1998">
                  <c:v>9.9350000000000005</c:v>
                </c:pt>
                <c:pt idx="1999">
                  <c:v>9.94</c:v>
                </c:pt>
                <c:pt idx="2000">
                  <c:v>9.9440000000000008</c:v>
                </c:pt>
                <c:pt idx="2001">
                  <c:v>9.9489999999999998</c:v>
                </c:pt>
                <c:pt idx="2002">
                  <c:v>9.9529999999999994</c:v>
                </c:pt>
                <c:pt idx="2003">
                  <c:v>9.9580000000000002</c:v>
                </c:pt>
                <c:pt idx="2004">
                  <c:v>9.9619999999999997</c:v>
                </c:pt>
                <c:pt idx="2005">
                  <c:v>9.9659999999999993</c:v>
                </c:pt>
                <c:pt idx="2006">
                  <c:v>9.9710000000000001</c:v>
                </c:pt>
                <c:pt idx="2007">
                  <c:v>9.9749999999999996</c:v>
                </c:pt>
                <c:pt idx="2008">
                  <c:v>9.9849999999999994</c:v>
                </c:pt>
                <c:pt idx="2009">
                  <c:v>9.9909999999999997</c:v>
                </c:pt>
                <c:pt idx="2010">
                  <c:v>9.9990000000000006</c:v>
                </c:pt>
                <c:pt idx="2011">
                  <c:v>10.004</c:v>
                </c:pt>
                <c:pt idx="2012">
                  <c:v>10.008000000000001</c:v>
                </c:pt>
                <c:pt idx="2013">
                  <c:v>10.012</c:v>
                </c:pt>
                <c:pt idx="2014">
                  <c:v>10.016999999999999</c:v>
                </c:pt>
                <c:pt idx="2015">
                  <c:v>10.021000000000001</c:v>
                </c:pt>
                <c:pt idx="2016">
                  <c:v>10.028</c:v>
                </c:pt>
                <c:pt idx="2017">
                  <c:v>10.032</c:v>
                </c:pt>
                <c:pt idx="2018">
                  <c:v>10.037000000000001</c:v>
                </c:pt>
                <c:pt idx="2019">
                  <c:v>10.041</c:v>
                </c:pt>
                <c:pt idx="2020">
                  <c:v>10.045</c:v>
                </c:pt>
                <c:pt idx="2021">
                  <c:v>10.050000000000001</c:v>
                </c:pt>
                <c:pt idx="2022">
                  <c:v>10.054</c:v>
                </c:pt>
                <c:pt idx="2023">
                  <c:v>10.058999999999999</c:v>
                </c:pt>
                <c:pt idx="2024">
                  <c:v>10.063000000000001</c:v>
                </c:pt>
                <c:pt idx="2025">
                  <c:v>10.068</c:v>
                </c:pt>
                <c:pt idx="2026">
                  <c:v>10.074</c:v>
                </c:pt>
                <c:pt idx="2027">
                  <c:v>10.077999999999999</c:v>
                </c:pt>
                <c:pt idx="2028">
                  <c:v>10.084</c:v>
                </c:pt>
                <c:pt idx="2029">
                  <c:v>10.089</c:v>
                </c:pt>
                <c:pt idx="2030">
                  <c:v>10.093</c:v>
                </c:pt>
                <c:pt idx="2031">
                  <c:v>10.098000000000001</c:v>
                </c:pt>
                <c:pt idx="2032">
                  <c:v>10.102</c:v>
                </c:pt>
                <c:pt idx="2033">
                  <c:v>10.106</c:v>
                </c:pt>
                <c:pt idx="2034">
                  <c:v>10.111000000000001</c:v>
                </c:pt>
                <c:pt idx="2035">
                  <c:v>10.115</c:v>
                </c:pt>
                <c:pt idx="2036">
                  <c:v>10.119</c:v>
                </c:pt>
                <c:pt idx="2037">
                  <c:v>10.122999999999999</c:v>
                </c:pt>
                <c:pt idx="2038">
                  <c:v>10.128</c:v>
                </c:pt>
                <c:pt idx="2039">
                  <c:v>10.132</c:v>
                </c:pt>
                <c:pt idx="2040">
                  <c:v>10.136000000000001</c:v>
                </c:pt>
                <c:pt idx="2041">
                  <c:v>10.14</c:v>
                </c:pt>
                <c:pt idx="2042">
                  <c:v>10.144</c:v>
                </c:pt>
                <c:pt idx="2043">
                  <c:v>10.149000000000001</c:v>
                </c:pt>
                <c:pt idx="2044">
                  <c:v>10.154</c:v>
                </c:pt>
                <c:pt idx="2045">
                  <c:v>10.159000000000001</c:v>
                </c:pt>
                <c:pt idx="2046">
                  <c:v>10.164</c:v>
                </c:pt>
                <c:pt idx="2047">
                  <c:v>10.167999999999999</c:v>
                </c:pt>
                <c:pt idx="2048">
                  <c:v>10.173999999999999</c:v>
                </c:pt>
                <c:pt idx="2049">
                  <c:v>10.179</c:v>
                </c:pt>
                <c:pt idx="2050">
                  <c:v>10.183999999999999</c:v>
                </c:pt>
                <c:pt idx="2051">
                  <c:v>10.19</c:v>
                </c:pt>
                <c:pt idx="2052">
                  <c:v>10.196</c:v>
                </c:pt>
                <c:pt idx="2053">
                  <c:v>10.201000000000001</c:v>
                </c:pt>
                <c:pt idx="2054">
                  <c:v>10.206</c:v>
                </c:pt>
                <c:pt idx="2055">
                  <c:v>10.210000000000001</c:v>
                </c:pt>
                <c:pt idx="2056">
                  <c:v>10.215</c:v>
                </c:pt>
                <c:pt idx="2057">
                  <c:v>10.227</c:v>
                </c:pt>
                <c:pt idx="2058">
                  <c:v>10.233000000000001</c:v>
                </c:pt>
                <c:pt idx="2059">
                  <c:v>10.238</c:v>
                </c:pt>
                <c:pt idx="2060">
                  <c:v>10.243</c:v>
                </c:pt>
                <c:pt idx="2061">
                  <c:v>10.247999999999999</c:v>
                </c:pt>
                <c:pt idx="2062">
                  <c:v>10.252000000000001</c:v>
                </c:pt>
                <c:pt idx="2063">
                  <c:v>10.259</c:v>
                </c:pt>
                <c:pt idx="2064">
                  <c:v>10.265000000000001</c:v>
                </c:pt>
                <c:pt idx="2065">
                  <c:v>10.269</c:v>
                </c:pt>
                <c:pt idx="2066">
                  <c:v>10.274000000000001</c:v>
                </c:pt>
                <c:pt idx="2067">
                  <c:v>10.278</c:v>
                </c:pt>
                <c:pt idx="2068">
                  <c:v>10.282999999999999</c:v>
                </c:pt>
                <c:pt idx="2069">
                  <c:v>10.289</c:v>
                </c:pt>
                <c:pt idx="2070">
                  <c:v>10.292999999999999</c:v>
                </c:pt>
                <c:pt idx="2071">
                  <c:v>10.297000000000001</c:v>
                </c:pt>
                <c:pt idx="2072">
                  <c:v>10.302</c:v>
                </c:pt>
                <c:pt idx="2073">
                  <c:v>10.307</c:v>
                </c:pt>
                <c:pt idx="2074">
                  <c:v>10.313000000000001</c:v>
                </c:pt>
                <c:pt idx="2075">
                  <c:v>10.318</c:v>
                </c:pt>
                <c:pt idx="2076">
                  <c:v>10.324</c:v>
                </c:pt>
                <c:pt idx="2077">
                  <c:v>10.33</c:v>
                </c:pt>
                <c:pt idx="2078">
                  <c:v>10.334</c:v>
                </c:pt>
                <c:pt idx="2079">
                  <c:v>10.34</c:v>
                </c:pt>
                <c:pt idx="2080">
                  <c:v>10.346</c:v>
                </c:pt>
                <c:pt idx="2081">
                  <c:v>10.35</c:v>
                </c:pt>
                <c:pt idx="2082">
                  <c:v>10.356</c:v>
                </c:pt>
                <c:pt idx="2083">
                  <c:v>10.363</c:v>
                </c:pt>
                <c:pt idx="2084">
                  <c:v>10.368</c:v>
                </c:pt>
                <c:pt idx="2085">
                  <c:v>10.372</c:v>
                </c:pt>
                <c:pt idx="2086">
                  <c:v>10.379</c:v>
                </c:pt>
                <c:pt idx="2087">
                  <c:v>10.385</c:v>
                </c:pt>
                <c:pt idx="2088">
                  <c:v>10.388999999999999</c:v>
                </c:pt>
                <c:pt idx="2089">
                  <c:v>10.393000000000001</c:v>
                </c:pt>
                <c:pt idx="2090">
                  <c:v>10.407</c:v>
                </c:pt>
                <c:pt idx="2091">
                  <c:v>10.411</c:v>
                </c:pt>
                <c:pt idx="2092">
                  <c:v>10.422000000000001</c:v>
                </c:pt>
                <c:pt idx="2093">
                  <c:v>10.435</c:v>
                </c:pt>
                <c:pt idx="2094">
                  <c:v>10.441000000000001</c:v>
                </c:pt>
                <c:pt idx="2095">
                  <c:v>10.459</c:v>
                </c:pt>
                <c:pt idx="2096">
                  <c:v>10.471</c:v>
                </c:pt>
                <c:pt idx="2097">
                  <c:v>10.475</c:v>
                </c:pt>
                <c:pt idx="2098">
                  <c:v>10.489000000000001</c:v>
                </c:pt>
                <c:pt idx="2099">
                  <c:v>10.493</c:v>
                </c:pt>
                <c:pt idx="2100">
                  <c:v>10.499000000000001</c:v>
                </c:pt>
                <c:pt idx="2101">
                  <c:v>10.503</c:v>
                </c:pt>
                <c:pt idx="2102">
                  <c:v>10.507</c:v>
                </c:pt>
                <c:pt idx="2103">
                  <c:v>10.511000000000001</c:v>
                </c:pt>
                <c:pt idx="2104">
                  <c:v>10.515000000000001</c:v>
                </c:pt>
                <c:pt idx="2105">
                  <c:v>10.519</c:v>
                </c:pt>
                <c:pt idx="2106">
                  <c:v>10.523</c:v>
                </c:pt>
                <c:pt idx="2107">
                  <c:v>10.526999999999999</c:v>
                </c:pt>
                <c:pt idx="2108">
                  <c:v>10.532999999999999</c:v>
                </c:pt>
                <c:pt idx="2109">
                  <c:v>10.537000000000001</c:v>
                </c:pt>
                <c:pt idx="2110">
                  <c:v>10.541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10.554</c:v>
                </c:pt>
                <c:pt idx="2114">
                  <c:v>10.56</c:v>
                </c:pt>
                <c:pt idx="2115">
                  <c:v>10.565</c:v>
                </c:pt>
                <c:pt idx="2116">
                  <c:v>10.569000000000001</c:v>
                </c:pt>
                <c:pt idx="2117">
                  <c:v>10.573</c:v>
                </c:pt>
                <c:pt idx="2118">
                  <c:v>10.579000000000001</c:v>
                </c:pt>
                <c:pt idx="2119">
                  <c:v>10.583</c:v>
                </c:pt>
                <c:pt idx="2120">
                  <c:v>10.589</c:v>
                </c:pt>
                <c:pt idx="2121">
                  <c:v>10.593999999999999</c:v>
                </c:pt>
                <c:pt idx="2122">
                  <c:v>10.599</c:v>
                </c:pt>
                <c:pt idx="2123">
                  <c:v>10.603</c:v>
                </c:pt>
                <c:pt idx="2124">
                  <c:v>10.609</c:v>
                </c:pt>
                <c:pt idx="2125">
                  <c:v>10.613</c:v>
                </c:pt>
                <c:pt idx="2126">
                  <c:v>10.618</c:v>
                </c:pt>
                <c:pt idx="2127">
                  <c:v>10.622</c:v>
                </c:pt>
                <c:pt idx="2128">
                  <c:v>10.625999999999999</c:v>
                </c:pt>
                <c:pt idx="2129">
                  <c:v>10.631</c:v>
                </c:pt>
                <c:pt idx="2130">
                  <c:v>10.635</c:v>
                </c:pt>
                <c:pt idx="2131">
                  <c:v>10.638999999999999</c:v>
                </c:pt>
                <c:pt idx="2132">
                  <c:v>10.643000000000001</c:v>
                </c:pt>
                <c:pt idx="2133">
                  <c:v>10.649000000000001</c:v>
                </c:pt>
                <c:pt idx="2134">
                  <c:v>10.654</c:v>
                </c:pt>
                <c:pt idx="2135">
                  <c:v>10.657999999999999</c:v>
                </c:pt>
                <c:pt idx="2136">
                  <c:v>10.662000000000001</c:v>
                </c:pt>
                <c:pt idx="2137">
                  <c:v>10.667</c:v>
                </c:pt>
                <c:pt idx="2138">
                  <c:v>10.670999999999999</c:v>
                </c:pt>
                <c:pt idx="2139">
                  <c:v>10.675000000000001</c:v>
                </c:pt>
                <c:pt idx="2140">
                  <c:v>10.681000000000001</c:v>
                </c:pt>
                <c:pt idx="2141">
                  <c:v>10.685</c:v>
                </c:pt>
                <c:pt idx="2142">
                  <c:v>10.689</c:v>
                </c:pt>
                <c:pt idx="2143">
                  <c:v>10.695</c:v>
                </c:pt>
                <c:pt idx="2144">
                  <c:v>10.7</c:v>
                </c:pt>
                <c:pt idx="2145">
                  <c:v>10.704000000000001</c:v>
                </c:pt>
                <c:pt idx="2146">
                  <c:v>10.709</c:v>
                </c:pt>
                <c:pt idx="2147">
                  <c:v>10.715</c:v>
                </c:pt>
                <c:pt idx="2148">
                  <c:v>10.72</c:v>
                </c:pt>
                <c:pt idx="2149">
                  <c:v>10.724</c:v>
                </c:pt>
                <c:pt idx="2150">
                  <c:v>10.729000000000001</c:v>
                </c:pt>
                <c:pt idx="2151">
                  <c:v>10.734</c:v>
                </c:pt>
                <c:pt idx="2152">
                  <c:v>10.738</c:v>
                </c:pt>
                <c:pt idx="2153">
                  <c:v>10.744</c:v>
                </c:pt>
                <c:pt idx="2154">
                  <c:v>10.749000000000001</c:v>
                </c:pt>
                <c:pt idx="2155">
                  <c:v>10.753</c:v>
                </c:pt>
                <c:pt idx="2156">
                  <c:v>10.759</c:v>
                </c:pt>
                <c:pt idx="2157">
                  <c:v>10.763999999999999</c:v>
                </c:pt>
                <c:pt idx="2158">
                  <c:v>10.768000000000001</c:v>
                </c:pt>
                <c:pt idx="2159">
                  <c:v>10.773</c:v>
                </c:pt>
                <c:pt idx="2160">
                  <c:v>10.776999999999999</c:v>
                </c:pt>
                <c:pt idx="2161">
                  <c:v>10.782</c:v>
                </c:pt>
                <c:pt idx="2162">
                  <c:v>10.787000000000001</c:v>
                </c:pt>
                <c:pt idx="2163">
                  <c:v>10.792</c:v>
                </c:pt>
                <c:pt idx="2164">
                  <c:v>10.797000000000001</c:v>
                </c:pt>
                <c:pt idx="2165">
                  <c:v>10.801</c:v>
                </c:pt>
                <c:pt idx="2166">
                  <c:v>10.807</c:v>
                </c:pt>
                <c:pt idx="2167">
                  <c:v>10.811999999999999</c:v>
                </c:pt>
                <c:pt idx="2168">
                  <c:v>10.816000000000001</c:v>
                </c:pt>
                <c:pt idx="2169">
                  <c:v>10.821</c:v>
                </c:pt>
                <c:pt idx="2170">
                  <c:v>10.824999999999999</c:v>
                </c:pt>
                <c:pt idx="2171">
                  <c:v>10.829000000000001</c:v>
                </c:pt>
                <c:pt idx="2172">
                  <c:v>10.833</c:v>
                </c:pt>
                <c:pt idx="2173">
                  <c:v>10.838000000000001</c:v>
                </c:pt>
                <c:pt idx="2174">
                  <c:v>10.843999999999999</c:v>
                </c:pt>
                <c:pt idx="2175">
                  <c:v>10.849</c:v>
                </c:pt>
                <c:pt idx="2176">
                  <c:v>10.853</c:v>
                </c:pt>
                <c:pt idx="2177">
                  <c:v>10.859</c:v>
                </c:pt>
                <c:pt idx="2178">
                  <c:v>10.865</c:v>
                </c:pt>
                <c:pt idx="2179">
                  <c:v>10.870000000000001</c:v>
                </c:pt>
                <c:pt idx="2180">
                  <c:v>10.875</c:v>
                </c:pt>
                <c:pt idx="2181">
                  <c:v>10.89</c:v>
                </c:pt>
                <c:pt idx="2182">
                  <c:v>10.895</c:v>
                </c:pt>
                <c:pt idx="2183">
                  <c:v>10.901999999999999</c:v>
                </c:pt>
                <c:pt idx="2184">
                  <c:v>10.909000000000001</c:v>
                </c:pt>
                <c:pt idx="2185">
                  <c:v>10.914</c:v>
                </c:pt>
                <c:pt idx="2186">
                  <c:v>10.919</c:v>
                </c:pt>
                <c:pt idx="2187">
                  <c:v>10.923</c:v>
                </c:pt>
                <c:pt idx="2188">
                  <c:v>10.929</c:v>
                </c:pt>
                <c:pt idx="2189">
                  <c:v>10.935</c:v>
                </c:pt>
                <c:pt idx="2190">
                  <c:v>10.939</c:v>
                </c:pt>
                <c:pt idx="2191">
                  <c:v>10.945</c:v>
                </c:pt>
                <c:pt idx="2192">
                  <c:v>10.971</c:v>
                </c:pt>
                <c:pt idx="2193">
                  <c:v>10.975</c:v>
                </c:pt>
                <c:pt idx="2194">
                  <c:v>10.986000000000001</c:v>
                </c:pt>
                <c:pt idx="2195">
                  <c:v>10.994</c:v>
                </c:pt>
                <c:pt idx="2196">
                  <c:v>11.002000000000001</c:v>
                </c:pt>
                <c:pt idx="2197">
                  <c:v>11.008000000000001</c:v>
                </c:pt>
                <c:pt idx="2198">
                  <c:v>11.019</c:v>
                </c:pt>
                <c:pt idx="2199">
                  <c:v>11.024000000000001</c:v>
                </c:pt>
                <c:pt idx="2200">
                  <c:v>11.029</c:v>
                </c:pt>
                <c:pt idx="2201">
                  <c:v>11.042</c:v>
                </c:pt>
                <c:pt idx="2202">
                  <c:v>11.054</c:v>
                </c:pt>
                <c:pt idx="2203">
                  <c:v>11.058999999999999</c:v>
                </c:pt>
                <c:pt idx="2204">
                  <c:v>11.066000000000001</c:v>
                </c:pt>
                <c:pt idx="2205">
                  <c:v>11.071</c:v>
                </c:pt>
                <c:pt idx="2206">
                  <c:v>11.074999999999999</c:v>
                </c:pt>
                <c:pt idx="2207">
                  <c:v>11.079000000000001</c:v>
                </c:pt>
                <c:pt idx="2208">
                  <c:v>11.085000000000001</c:v>
                </c:pt>
                <c:pt idx="2209">
                  <c:v>11.09</c:v>
                </c:pt>
                <c:pt idx="2210">
                  <c:v>11.093999999999999</c:v>
                </c:pt>
                <c:pt idx="2211">
                  <c:v>11.099</c:v>
                </c:pt>
                <c:pt idx="2212">
                  <c:v>11.103</c:v>
                </c:pt>
                <c:pt idx="2213">
                  <c:v>11.108000000000001</c:v>
                </c:pt>
                <c:pt idx="2214">
                  <c:v>11.112</c:v>
                </c:pt>
                <c:pt idx="2215">
                  <c:v>11.116</c:v>
                </c:pt>
                <c:pt idx="2216">
                  <c:v>11.121</c:v>
                </c:pt>
                <c:pt idx="2217">
                  <c:v>11.125</c:v>
                </c:pt>
                <c:pt idx="2218">
                  <c:v>11.129</c:v>
                </c:pt>
                <c:pt idx="2219">
                  <c:v>11.134</c:v>
                </c:pt>
                <c:pt idx="2220">
                  <c:v>11.138</c:v>
                </c:pt>
                <c:pt idx="2221">
                  <c:v>11.143000000000001</c:v>
                </c:pt>
                <c:pt idx="2222">
                  <c:v>11.147</c:v>
                </c:pt>
                <c:pt idx="2223">
                  <c:v>11.151</c:v>
                </c:pt>
                <c:pt idx="2224">
                  <c:v>11.154999999999999</c:v>
                </c:pt>
                <c:pt idx="2225">
                  <c:v>11.16</c:v>
                </c:pt>
                <c:pt idx="2226">
                  <c:v>11.164</c:v>
                </c:pt>
                <c:pt idx="2227">
                  <c:v>11.169</c:v>
                </c:pt>
                <c:pt idx="2228">
                  <c:v>11.172000000000001</c:v>
                </c:pt>
                <c:pt idx="2229">
                  <c:v>11.176</c:v>
                </c:pt>
                <c:pt idx="2230">
                  <c:v>11.181000000000001</c:v>
                </c:pt>
                <c:pt idx="2231">
                  <c:v>11.185</c:v>
                </c:pt>
                <c:pt idx="2232">
                  <c:v>11.189</c:v>
                </c:pt>
                <c:pt idx="2233">
                  <c:v>11.194000000000001</c:v>
                </c:pt>
                <c:pt idx="2234">
                  <c:v>11.201000000000001</c:v>
                </c:pt>
                <c:pt idx="2235">
                  <c:v>11.205</c:v>
                </c:pt>
                <c:pt idx="2236">
                  <c:v>11.209</c:v>
                </c:pt>
                <c:pt idx="2237">
                  <c:v>11.214</c:v>
                </c:pt>
                <c:pt idx="2238">
                  <c:v>11.218999999999999</c:v>
                </c:pt>
                <c:pt idx="2239">
                  <c:v>11.223000000000001</c:v>
                </c:pt>
                <c:pt idx="2240">
                  <c:v>11.228</c:v>
                </c:pt>
                <c:pt idx="2241">
                  <c:v>11.233000000000001</c:v>
                </c:pt>
                <c:pt idx="2242">
                  <c:v>11.237</c:v>
                </c:pt>
                <c:pt idx="2243">
                  <c:v>11.243</c:v>
                </c:pt>
                <c:pt idx="2244">
                  <c:v>11.249000000000001</c:v>
                </c:pt>
                <c:pt idx="2245">
                  <c:v>11.254</c:v>
                </c:pt>
                <c:pt idx="2246">
                  <c:v>11.259</c:v>
                </c:pt>
                <c:pt idx="2247">
                  <c:v>11.263</c:v>
                </c:pt>
                <c:pt idx="2248">
                  <c:v>11.268000000000001</c:v>
                </c:pt>
                <c:pt idx="2249">
                  <c:v>11.272</c:v>
                </c:pt>
                <c:pt idx="2250">
                  <c:v>11.276999999999999</c:v>
                </c:pt>
                <c:pt idx="2251">
                  <c:v>11.282</c:v>
                </c:pt>
                <c:pt idx="2252">
                  <c:v>11.286</c:v>
                </c:pt>
                <c:pt idx="2253">
                  <c:v>11.291</c:v>
                </c:pt>
                <c:pt idx="2254">
                  <c:v>11.295</c:v>
                </c:pt>
                <c:pt idx="2255">
                  <c:v>11.301</c:v>
                </c:pt>
                <c:pt idx="2256">
                  <c:v>11.305</c:v>
                </c:pt>
                <c:pt idx="2257">
                  <c:v>11.31</c:v>
                </c:pt>
                <c:pt idx="2258">
                  <c:v>11.314</c:v>
                </c:pt>
                <c:pt idx="2259">
                  <c:v>11.319000000000001</c:v>
                </c:pt>
                <c:pt idx="2260">
                  <c:v>11.323</c:v>
                </c:pt>
                <c:pt idx="2261">
                  <c:v>11.327</c:v>
                </c:pt>
                <c:pt idx="2262">
                  <c:v>11.332000000000001</c:v>
                </c:pt>
                <c:pt idx="2263">
                  <c:v>11.338000000000001</c:v>
                </c:pt>
                <c:pt idx="2264">
                  <c:v>11.342000000000001</c:v>
                </c:pt>
                <c:pt idx="2265">
                  <c:v>11.346</c:v>
                </c:pt>
                <c:pt idx="2266">
                  <c:v>11.351000000000001</c:v>
                </c:pt>
                <c:pt idx="2267">
                  <c:v>11.355</c:v>
                </c:pt>
                <c:pt idx="2268">
                  <c:v>11.36</c:v>
                </c:pt>
                <c:pt idx="2269">
                  <c:v>11.384</c:v>
                </c:pt>
                <c:pt idx="2270">
                  <c:v>11.391</c:v>
                </c:pt>
                <c:pt idx="2271">
                  <c:v>11.398</c:v>
                </c:pt>
                <c:pt idx="2272">
                  <c:v>11.404999999999999</c:v>
                </c:pt>
                <c:pt idx="2273">
                  <c:v>11.41</c:v>
                </c:pt>
                <c:pt idx="2274">
                  <c:v>11.416</c:v>
                </c:pt>
                <c:pt idx="2275">
                  <c:v>11.420999999999999</c:v>
                </c:pt>
                <c:pt idx="2276">
                  <c:v>11.427</c:v>
                </c:pt>
                <c:pt idx="2277">
                  <c:v>11.432</c:v>
                </c:pt>
                <c:pt idx="2278">
                  <c:v>11.438000000000001</c:v>
                </c:pt>
                <c:pt idx="2279">
                  <c:v>11.443</c:v>
                </c:pt>
                <c:pt idx="2280">
                  <c:v>11.449</c:v>
                </c:pt>
                <c:pt idx="2281">
                  <c:v>11.454000000000001</c:v>
                </c:pt>
                <c:pt idx="2282">
                  <c:v>11.458</c:v>
                </c:pt>
                <c:pt idx="2283">
                  <c:v>11.463000000000001</c:v>
                </c:pt>
                <c:pt idx="2284">
                  <c:v>11.468</c:v>
                </c:pt>
                <c:pt idx="2285">
                  <c:v>11.472</c:v>
                </c:pt>
                <c:pt idx="2286">
                  <c:v>11.476000000000001</c:v>
                </c:pt>
                <c:pt idx="2287">
                  <c:v>11.481</c:v>
                </c:pt>
                <c:pt idx="2288">
                  <c:v>11.486000000000001</c:v>
                </c:pt>
                <c:pt idx="2289">
                  <c:v>11.49</c:v>
                </c:pt>
                <c:pt idx="2290">
                  <c:v>11.494</c:v>
                </c:pt>
                <c:pt idx="2291">
                  <c:v>11.499000000000001</c:v>
                </c:pt>
                <c:pt idx="2292">
                  <c:v>11.503</c:v>
                </c:pt>
                <c:pt idx="2293">
                  <c:v>11.508000000000001</c:v>
                </c:pt>
                <c:pt idx="2294">
                  <c:v>11.512</c:v>
                </c:pt>
                <c:pt idx="2295">
                  <c:v>11.516</c:v>
                </c:pt>
                <c:pt idx="2296">
                  <c:v>11.521000000000001</c:v>
                </c:pt>
                <c:pt idx="2297">
                  <c:v>11.525</c:v>
                </c:pt>
                <c:pt idx="2298">
                  <c:v>11.529</c:v>
                </c:pt>
                <c:pt idx="2299">
                  <c:v>11.534000000000001</c:v>
                </c:pt>
                <c:pt idx="2300">
                  <c:v>11.539</c:v>
                </c:pt>
                <c:pt idx="2301">
                  <c:v>11.542999999999999</c:v>
                </c:pt>
                <c:pt idx="2302">
                  <c:v>11.553000000000001</c:v>
                </c:pt>
                <c:pt idx="2303">
                  <c:v>11.558</c:v>
                </c:pt>
                <c:pt idx="2304">
                  <c:v>11.563000000000001</c:v>
                </c:pt>
                <c:pt idx="2305">
                  <c:v>11.568</c:v>
                </c:pt>
                <c:pt idx="2306">
                  <c:v>11.572000000000001</c:v>
                </c:pt>
                <c:pt idx="2307">
                  <c:v>11.576000000000001</c:v>
                </c:pt>
                <c:pt idx="2308">
                  <c:v>11.581</c:v>
                </c:pt>
                <c:pt idx="2309">
                  <c:v>11.586</c:v>
                </c:pt>
                <c:pt idx="2310">
                  <c:v>11.590999999999999</c:v>
                </c:pt>
                <c:pt idx="2311">
                  <c:v>11.595000000000001</c:v>
                </c:pt>
                <c:pt idx="2312">
                  <c:v>11.599</c:v>
                </c:pt>
                <c:pt idx="2313">
                  <c:v>11.603</c:v>
                </c:pt>
                <c:pt idx="2314">
                  <c:v>11.608000000000001</c:v>
                </c:pt>
                <c:pt idx="2315">
                  <c:v>11.611000000000001</c:v>
                </c:pt>
                <c:pt idx="2316">
                  <c:v>11.616</c:v>
                </c:pt>
                <c:pt idx="2317">
                  <c:v>11.620000000000001</c:v>
                </c:pt>
                <c:pt idx="2318">
                  <c:v>11.624000000000001</c:v>
                </c:pt>
                <c:pt idx="2319">
                  <c:v>11.629</c:v>
                </c:pt>
                <c:pt idx="2320">
                  <c:v>11.633000000000001</c:v>
                </c:pt>
                <c:pt idx="2321">
                  <c:v>11.637</c:v>
                </c:pt>
                <c:pt idx="2322">
                  <c:v>11.641</c:v>
                </c:pt>
                <c:pt idx="2323">
                  <c:v>11.645</c:v>
                </c:pt>
                <c:pt idx="2324">
                  <c:v>11.649000000000001</c:v>
                </c:pt>
                <c:pt idx="2325">
                  <c:v>11.653</c:v>
                </c:pt>
                <c:pt idx="2326">
                  <c:v>11.657999999999999</c:v>
                </c:pt>
                <c:pt idx="2327">
                  <c:v>11.662000000000001</c:v>
                </c:pt>
                <c:pt idx="2328">
                  <c:v>11.667</c:v>
                </c:pt>
                <c:pt idx="2329">
                  <c:v>11.672000000000001</c:v>
                </c:pt>
                <c:pt idx="2330">
                  <c:v>11.677</c:v>
                </c:pt>
                <c:pt idx="2331">
                  <c:v>11.683</c:v>
                </c:pt>
                <c:pt idx="2332">
                  <c:v>11.686999999999999</c:v>
                </c:pt>
                <c:pt idx="2333">
                  <c:v>11.693</c:v>
                </c:pt>
                <c:pt idx="2334">
                  <c:v>11.699</c:v>
                </c:pt>
                <c:pt idx="2335">
                  <c:v>11.702999999999999</c:v>
                </c:pt>
                <c:pt idx="2336">
                  <c:v>11.707000000000001</c:v>
                </c:pt>
                <c:pt idx="2337">
                  <c:v>11.711</c:v>
                </c:pt>
                <c:pt idx="2338">
                  <c:v>11.715</c:v>
                </c:pt>
                <c:pt idx="2339">
                  <c:v>11.718999999999999</c:v>
                </c:pt>
                <c:pt idx="2340">
                  <c:v>11.723000000000001</c:v>
                </c:pt>
                <c:pt idx="2341">
                  <c:v>11.729000000000001</c:v>
                </c:pt>
                <c:pt idx="2342">
                  <c:v>11.733000000000001</c:v>
                </c:pt>
                <c:pt idx="2343">
                  <c:v>11.738</c:v>
                </c:pt>
                <c:pt idx="2344">
                  <c:v>11.745000000000001</c:v>
                </c:pt>
                <c:pt idx="2345">
                  <c:v>11.75</c:v>
                </c:pt>
                <c:pt idx="2346">
                  <c:v>11.754</c:v>
                </c:pt>
                <c:pt idx="2347">
                  <c:v>11.759</c:v>
                </c:pt>
                <c:pt idx="2348">
                  <c:v>11.763</c:v>
                </c:pt>
                <c:pt idx="2349">
                  <c:v>11.768000000000001</c:v>
                </c:pt>
                <c:pt idx="2350">
                  <c:v>11.772</c:v>
                </c:pt>
                <c:pt idx="2351">
                  <c:v>11.778</c:v>
                </c:pt>
                <c:pt idx="2352">
                  <c:v>11.782999999999999</c:v>
                </c:pt>
                <c:pt idx="2353">
                  <c:v>11.787000000000001</c:v>
                </c:pt>
                <c:pt idx="2354">
                  <c:v>11.792999999999999</c:v>
                </c:pt>
                <c:pt idx="2355">
                  <c:v>11.798999999999999</c:v>
                </c:pt>
                <c:pt idx="2356">
                  <c:v>11.803000000000001</c:v>
                </c:pt>
                <c:pt idx="2357">
                  <c:v>11.808</c:v>
                </c:pt>
                <c:pt idx="2358">
                  <c:v>11.811999999999999</c:v>
                </c:pt>
                <c:pt idx="2359">
                  <c:v>11.817</c:v>
                </c:pt>
                <c:pt idx="2360">
                  <c:v>11.821</c:v>
                </c:pt>
                <c:pt idx="2361">
                  <c:v>11.826000000000001</c:v>
                </c:pt>
                <c:pt idx="2362">
                  <c:v>11.833</c:v>
                </c:pt>
                <c:pt idx="2363">
                  <c:v>11.837</c:v>
                </c:pt>
                <c:pt idx="2364">
                  <c:v>11.842000000000001</c:v>
                </c:pt>
                <c:pt idx="2365">
                  <c:v>11.846</c:v>
                </c:pt>
                <c:pt idx="2366">
                  <c:v>11.852</c:v>
                </c:pt>
                <c:pt idx="2367">
                  <c:v>11.856</c:v>
                </c:pt>
                <c:pt idx="2368">
                  <c:v>11.861000000000001</c:v>
                </c:pt>
                <c:pt idx="2369">
                  <c:v>11.866</c:v>
                </c:pt>
                <c:pt idx="2370">
                  <c:v>11.871</c:v>
                </c:pt>
                <c:pt idx="2371">
                  <c:v>11.875999999999999</c:v>
                </c:pt>
                <c:pt idx="2372">
                  <c:v>11.886000000000001</c:v>
                </c:pt>
                <c:pt idx="2373">
                  <c:v>11.893000000000001</c:v>
                </c:pt>
                <c:pt idx="2374">
                  <c:v>11.901</c:v>
                </c:pt>
                <c:pt idx="2375">
                  <c:v>11.906000000000001</c:v>
                </c:pt>
                <c:pt idx="2376">
                  <c:v>11.911</c:v>
                </c:pt>
                <c:pt idx="2377">
                  <c:v>11.92</c:v>
                </c:pt>
                <c:pt idx="2378">
                  <c:v>11.925000000000001</c:v>
                </c:pt>
                <c:pt idx="2379">
                  <c:v>11.935</c:v>
                </c:pt>
                <c:pt idx="2380">
                  <c:v>11.939</c:v>
                </c:pt>
                <c:pt idx="2381">
                  <c:v>11.944000000000001</c:v>
                </c:pt>
                <c:pt idx="2382">
                  <c:v>11.949</c:v>
                </c:pt>
                <c:pt idx="2383">
                  <c:v>11.954000000000001</c:v>
                </c:pt>
                <c:pt idx="2384">
                  <c:v>11.958</c:v>
                </c:pt>
                <c:pt idx="2385">
                  <c:v>11.962</c:v>
                </c:pt>
                <c:pt idx="2386">
                  <c:v>11.967000000000001</c:v>
                </c:pt>
                <c:pt idx="2387">
                  <c:v>11.971</c:v>
                </c:pt>
                <c:pt idx="2388">
                  <c:v>11.976000000000001</c:v>
                </c:pt>
                <c:pt idx="2389">
                  <c:v>11.981</c:v>
                </c:pt>
                <c:pt idx="2390">
                  <c:v>11.984999999999999</c:v>
                </c:pt>
                <c:pt idx="2391">
                  <c:v>11.989000000000001</c:v>
                </c:pt>
                <c:pt idx="2392">
                  <c:v>11.993</c:v>
                </c:pt>
                <c:pt idx="2393">
                  <c:v>11.997</c:v>
                </c:pt>
                <c:pt idx="2394">
                  <c:v>12.002000000000001</c:v>
                </c:pt>
                <c:pt idx="2395">
                  <c:v>12.008000000000001</c:v>
                </c:pt>
                <c:pt idx="2396">
                  <c:v>12.013999999999999</c:v>
                </c:pt>
                <c:pt idx="2397">
                  <c:v>12.018000000000001</c:v>
                </c:pt>
                <c:pt idx="2398">
                  <c:v>12.024000000000001</c:v>
                </c:pt>
                <c:pt idx="2399">
                  <c:v>12.03</c:v>
                </c:pt>
                <c:pt idx="2400">
                  <c:v>12.034000000000001</c:v>
                </c:pt>
                <c:pt idx="2401">
                  <c:v>12.039</c:v>
                </c:pt>
                <c:pt idx="2402">
                  <c:v>12.044</c:v>
                </c:pt>
                <c:pt idx="2403">
                  <c:v>12.048999999999999</c:v>
                </c:pt>
                <c:pt idx="2404">
                  <c:v>12.053000000000001</c:v>
                </c:pt>
                <c:pt idx="2405">
                  <c:v>12.058999999999999</c:v>
                </c:pt>
                <c:pt idx="2406">
                  <c:v>12.065</c:v>
                </c:pt>
                <c:pt idx="2407">
                  <c:v>12.07</c:v>
                </c:pt>
                <c:pt idx="2408">
                  <c:v>12.074</c:v>
                </c:pt>
                <c:pt idx="2409">
                  <c:v>12.079000000000001</c:v>
                </c:pt>
                <c:pt idx="2410">
                  <c:v>12.083</c:v>
                </c:pt>
                <c:pt idx="2411">
                  <c:v>12.088000000000001</c:v>
                </c:pt>
                <c:pt idx="2412">
                  <c:v>12.092000000000001</c:v>
                </c:pt>
                <c:pt idx="2413">
                  <c:v>12.096</c:v>
                </c:pt>
                <c:pt idx="2414">
                  <c:v>12.101000000000001</c:v>
                </c:pt>
                <c:pt idx="2415">
                  <c:v>12.106</c:v>
                </c:pt>
                <c:pt idx="2416">
                  <c:v>12.11</c:v>
                </c:pt>
                <c:pt idx="2417">
                  <c:v>12.114000000000001</c:v>
                </c:pt>
                <c:pt idx="2418">
                  <c:v>12.119</c:v>
                </c:pt>
                <c:pt idx="2419">
                  <c:v>12.122999999999999</c:v>
                </c:pt>
                <c:pt idx="2420">
                  <c:v>12.129</c:v>
                </c:pt>
                <c:pt idx="2421">
                  <c:v>12.133000000000001</c:v>
                </c:pt>
                <c:pt idx="2422">
                  <c:v>12.137</c:v>
                </c:pt>
                <c:pt idx="2423">
                  <c:v>12.141999999999999</c:v>
                </c:pt>
                <c:pt idx="2424">
                  <c:v>12.146000000000001</c:v>
                </c:pt>
                <c:pt idx="2425">
                  <c:v>12.151</c:v>
                </c:pt>
                <c:pt idx="2426">
                  <c:v>12.154999999999999</c:v>
                </c:pt>
                <c:pt idx="2427">
                  <c:v>12.159000000000001</c:v>
                </c:pt>
                <c:pt idx="2428">
                  <c:v>12.163</c:v>
                </c:pt>
                <c:pt idx="2429">
                  <c:v>12.167999999999999</c:v>
                </c:pt>
                <c:pt idx="2430">
                  <c:v>12.172000000000001</c:v>
                </c:pt>
                <c:pt idx="2431">
                  <c:v>12.177</c:v>
                </c:pt>
                <c:pt idx="2432">
                  <c:v>12.185</c:v>
                </c:pt>
                <c:pt idx="2433">
                  <c:v>12.189</c:v>
                </c:pt>
                <c:pt idx="2434">
                  <c:v>12.193</c:v>
                </c:pt>
                <c:pt idx="2435">
                  <c:v>12.204000000000001</c:v>
                </c:pt>
                <c:pt idx="2436">
                  <c:v>12.209</c:v>
                </c:pt>
                <c:pt idx="2437">
                  <c:v>12.217000000000001</c:v>
                </c:pt>
                <c:pt idx="2438">
                  <c:v>12.222</c:v>
                </c:pt>
                <c:pt idx="2439">
                  <c:v>12.226000000000001</c:v>
                </c:pt>
                <c:pt idx="2440">
                  <c:v>12.231999999999999</c:v>
                </c:pt>
                <c:pt idx="2441">
                  <c:v>12.237</c:v>
                </c:pt>
                <c:pt idx="2442">
                  <c:v>12.241</c:v>
                </c:pt>
                <c:pt idx="2443">
                  <c:v>12.247</c:v>
                </c:pt>
                <c:pt idx="2444">
                  <c:v>12.252000000000001</c:v>
                </c:pt>
                <c:pt idx="2445">
                  <c:v>12.256</c:v>
                </c:pt>
                <c:pt idx="2446">
                  <c:v>12.262</c:v>
                </c:pt>
                <c:pt idx="2447">
                  <c:v>12.27</c:v>
                </c:pt>
                <c:pt idx="2448">
                  <c:v>12.274000000000001</c:v>
                </c:pt>
                <c:pt idx="2449">
                  <c:v>12.282999999999999</c:v>
                </c:pt>
                <c:pt idx="2450">
                  <c:v>12.288</c:v>
                </c:pt>
                <c:pt idx="2451">
                  <c:v>12.292</c:v>
                </c:pt>
                <c:pt idx="2452">
                  <c:v>12.297000000000001</c:v>
                </c:pt>
                <c:pt idx="2453">
                  <c:v>12.301</c:v>
                </c:pt>
                <c:pt idx="2454">
                  <c:v>12.306000000000001</c:v>
                </c:pt>
                <c:pt idx="2455">
                  <c:v>12.31</c:v>
                </c:pt>
                <c:pt idx="2456">
                  <c:v>12.314</c:v>
                </c:pt>
                <c:pt idx="2457">
                  <c:v>12.319000000000001</c:v>
                </c:pt>
                <c:pt idx="2458">
                  <c:v>12.323</c:v>
                </c:pt>
                <c:pt idx="2459">
                  <c:v>12.327999999999999</c:v>
                </c:pt>
                <c:pt idx="2460">
                  <c:v>12.332000000000001</c:v>
                </c:pt>
                <c:pt idx="2461">
                  <c:v>12.336</c:v>
                </c:pt>
                <c:pt idx="2462">
                  <c:v>12.340999999999999</c:v>
                </c:pt>
                <c:pt idx="2463">
                  <c:v>12.347</c:v>
                </c:pt>
                <c:pt idx="2464">
                  <c:v>12.352</c:v>
                </c:pt>
                <c:pt idx="2465">
                  <c:v>12.356</c:v>
                </c:pt>
                <c:pt idx="2466">
                  <c:v>12.361000000000001</c:v>
                </c:pt>
                <c:pt idx="2467">
                  <c:v>12.367000000000001</c:v>
                </c:pt>
                <c:pt idx="2468">
                  <c:v>12.372</c:v>
                </c:pt>
                <c:pt idx="2469">
                  <c:v>12.377000000000001</c:v>
                </c:pt>
                <c:pt idx="2470">
                  <c:v>12.382</c:v>
                </c:pt>
                <c:pt idx="2471">
                  <c:v>12.387</c:v>
                </c:pt>
                <c:pt idx="2472">
                  <c:v>12.391</c:v>
                </c:pt>
                <c:pt idx="2473">
                  <c:v>12.396000000000001</c:v>
                </c:pt>
                <c:pt idx="2474">
                  <c:v>12.401</c:v>
                </c:pt>
                <c:pt idx="2475">
                  <c:v>12.404999999999999</c:v>
                </c:pt>
                <c:pt idx="2476">
                  <c:v>12.41</c:v>
                </c:pt>
                <c:pt idx="2477">
                  <c:v>12.414</c:v>
                </c:pt>
                <c:pt idx="2478">
                  <c:v>12.417999999999999</c:v>
                </c:pt>
                <c:pt idx="2479">
                  <c:v>12.423</c:v>
                </c:pt>
                <c:pt idx="2480">
                  <c:v>12.429</c:v>
                </c:pt>
                <c:pt idx="2481">
                  <c:v>12.433</c:v>
                </c:pt>
                <c:pt idx="2482">
                  <c:v>12.439</c:v>
                </c:pt>
                <c:pt idx="2483">
                  <c:v>12.444000000000001</c:v>
                </c:pt>
                <c:pt idx="2484">
                  <c:v>12.448</c:v>
                </c:pt>
                <c:pt idx="2485">
                  <c:v>12.452999999999999</c:v>
                </c:pt>
                <c:pt idx="2486">
                  <c:v>12.458</c:v>
                </c:pt>
                <c:pt idx="2487">
                  <c:v>12.462</c:v>
                </c:pt>
                <c:pt idx="2488">
                  <c:v>12.467000000000001</c:v>
                </c:pt>
                <c:pt idx="2489">
                  <c:v>12.471</c:v>
                </c:pt>
                <c:pt idx="2490">
                  <c:v>12.476000000000001</c:v>
                </c:pt>
                <c:pt idx="2491">
                  <c:v>12.481</c:v>
                </c:pt>
                <c:pt idx="2492">
                  <c:v>12.484999999999999</c:v>
                </c:pt>
                <c:pt idx="2493">
                  <c:v>12.489000000000001</c:v>
                </c:pt>
                <c:pt idx="2494">
                  <c:v>12.494</c:v>
                </c:pt>
                <c:pt idx="2495">
                  <c:v>12.497999999999999</c:v>
                </c:pt>
                <c:pt idx="2496">
                  <c:v>12.502000000000001</c:v>
                </c:pt>
                <c:pt idx="2497">
                  <c:v>12.506</c:v>
                </c:pt>
                <c:pt idx="2498">
                  <c:v>12.511000000000001</c:v>
                </c:pt>
                <c:pt idx="2499">
                  <c:v>12.516</c:v>
                </c:pt>
                <c:pt idx="2500">
                  <c:v>12.521000000000001</c:v>
                </c:pt>
                <c:pt idx="2501">
                  <c:v>12.525</c:v>
                </c:pt>
                <c:pt idx="2502">
                  <c:v>12.529</c:v>
                </c:pt>
                <c:pt idx="2503">
                  <c:v>12.534000000000001</c:v>
                </c:pt>
                <c:pt idx="2504">
                  <c:v>12.539</c:v>
                </c:pt>
                <c:pt idx="2505">
                  <c:v>12.542999999999999</c:v>
                </c:pt>
                <c:pt idx="2506">
                  <c:v>12.548999999999999</c:v>
                </c:pt>
                <c:pt idx="2507">
                  <c:v>12.554</c:v>
                </c:pt>
                <c:pt idx="2508">
                  <c:v>12.558999999999999</c:v>
                </c:pt>
                <c:pt idx="2509">
                  <c:v>12.565</c:v>
                </c:pt>
                <c:pt idx="2510">
                  <c:v>12.57</c:v>
                </c:pt>
                <c:pt idx="2511">
                  <c:v>12.574</c:v>
                </c:pt>
                <c:pt idx="2512">
                  <c:v>12.579000000000001</c:v>
                </c:pt>
                <c:pt idx="2513">
                  <c:v>12.583</c:v>
                </c:pt>
                <c:pt idx="2514">
                  <c:v>12.588000000000001</c:v>
                </c:pt>
                <c:pt idx="2515">
                  <c:v>12.592000000000001</c:v>
                </c:pt>
                <c:pt idx="2516">
                  <c:v>12.596</c:v>
                </c:pt>
                <c:pt idx="2517">
                  <c:v>12.609</c:v>
                </c:pt>
                <c:pt idx="2518">
                  <c:v>12.614000000000001</c:v>
                </c:pt>
                <c:pt idx="2519">
                  <c:v>12.619</c:v>
                </c:pt>
                <c:pt idx="2520">
                  <c:v>12.624000000000001</c:v>
                </c:pt>
                <c:pt idx="2521">
                  <c:v>12.628</c:v>
                </c:pt>
                <c:pt idx="2522">
                  <c:v>12.634</c:v>
                </c:pt>
                <c:pt idx="2523">
                  <c:v>12.638999999999999</c:v>
                </c:pt>
                <c:pt idx="2524">
                  <c:v>12.644</c:v>
                </c:pt>
                <c:pt idx="2525">
                  <c:v>12.65</c:v>
                </c:pt>
                <c:pt idx="2526">
                  <c:v>12.654</c:v>
                </c:pt>
                <c:pt idx="2527">
                  <c:v>12.659000000000001</c:v>
                </c:pt>
                <c:pt idx="2528">
                  <c:v>12.664</c:v>
                </c:pt>
                <c:pt idx="2529">
                  <c:v>12.669</c:v>
                </c:pt>
                <c:pt idx="2530">
                  <c:v>12.673999999999999</c:v>
                </c:pt>
                <c:pt idx="2531">
                  <c:v>12.68</c:v>
                </c:pt>
                <c:pt idx="2532">
                  <c:v>12.685</c:v>
                </c:pt>
                <c:pt idx="2533">
                  <c:v>12.69</c:v>
                </c:pt>
                <c:pt idx="2534">
                  <c:v>12.694000000000001</c:v>
                </c:pt>
                <c:pt idx="2535">
                  <c:v>12.699</c:v>
                </c:pt>
                <c:pt idx="2536">
                  <c:v>12.702999999999999</c:v>
                </c:pt>
                <c:pt idx="2537">
                  <c:v>12.707000000000001</c:v>
                </c:pt>
                <c:pt idx="2538">
                  <c:v>12.712</c:v>
                </c:pt>
                <c:pt idx="2539">
                  <c:v>12.717000000000001</c:v>
                </c:pt>
                <c:pt idx="2540">
                  <c:v>12.721</c:v>
                </c:pt>
                <c:pt idx="2541">
                  <c:v>12.726000000000001</c:v>
                </c:pt>
                <c:pt idx="2542">
                  <c:v>12.73</c:v>
                </c:pt>
                <c:pt idx="2543">
                  <c:v>12.734999999999999</c:v>
                </c:pt>
                <c:pt idx="2544">
                  <c:v>12.742000000000001</c:v>
                </c:pt>
                <c:pt idx="2545">
                  <c:v>12.747999999999999</c:v>
                </c:pt>
                <c:pt idx="2546">
                  <c:v>12.752000000000001</c:v>
                </c:pt>
                <c:pt idx="2547">
                  <c:v>12.757</c:v>
                </c:pt>
                <c:pt idx="2548">
                  <c:v>12.761000000000001</c:v>
                </c:pt>
                <c:pt idx="2549">
                  <c:v>12.766999999999999</c:v>
                </c:pt>
                <c:pt idx="2550">
                  <c:v>12.770999999999999</c:v>
                </c:pt>
                <c:pt idx="2551">
                  <c:v>12.775</c:v>
                </c:pt>
                <c:pt idx="2552">
                  <c:v>12.78</c:v>
                </c:pt>
                <c:pt idx="2553">
                  <c:v>12.784000000000001</c:v>
                </c:pt>
                <c:pt idx="2554">
                  <c:v>12.789</c:v>
                </c:pt>
                <c:pt idx="2555">
                  <c:v>12.793000000000001</c:v>
                </c:pt>
                <c:pt idx="2556">
                  <c:v>12.796999999999999</c:v>
                </c:pt>
                <c:pt idx="2557">
                  <c:v>12.802000000000001</c:v>
                </c:pt>
                <c:pt idx="2558">
                  <c:v>12.807</c:v>
                </c:pt>
                <c:pt idx="2559">
                  <c:v>12.811999999999999</c:v>
                </c:pt>
                <c:pt idx="2560">
                  <c:v>12.816999999999998</c:v>
                </c:pt>
                <c:pt idx="2561">
                  <c:v>12.822999999999999</c:v>
                </c:pt>
                <c:pt idx="2562">
                  <c:v>12.828000000000001</c:v>
                </c:pt>
                <c:pt idx="2563">
                  <c:v>12.833</c:v>
                </c:pt>
                <c:pt idx="2564">
                  <c:v>12.837999999999999</c:v>
                </c:pt>
                <c:pt idx="2565">
                  <c:v>12.842000000000001</c:v>
                </c:pt>
                <c:pt idx="2566">
                  <c:v>12.846000000000002</c:v>
                </c:pt>
                <c:pt idx="2567">
                  <c:v>12.851000000000001</c:v>
                </c:pt>
                <c:pt idx="2568">
                  <c:v>12.854999999999999</c:v>
                </c:pt>
                <c:pt idx="2569">
                  <c:v>12.859</c:v>
                </c:pt>
                <c:pt idx="2570">
                  <c:v>12.863999999999999</c:v>
                </c:pt>
                <c:pt idx="2571">
                  <c:v>12.869000000000002</c:v>
                </c:pt>
                <c:pt idx="2572">
                  <c:v>12.872999999999999</c:v>
                </c:pt>
                <c:pt idx="2573">
                  <c:v>12.878000000000002</c:v>
                </c:pt>
                <c:pt idx="2574">
                  <c:v>12.883999999999999</c:v>
                </c:pt>
                <c:pt idx="2575">
                  <c:v>12.889999999999999</c:v>
                </c:pt>
                <c:pt idx="2576">
                  <c:v>12.894</c:v>
                </c:pt>
                <c:pt idx="2577">
                  <c:v>12.9</c:v>
                </c:pt>
                <c:pt idx="2578">
                  <c:v>12.904999999999999</c:v>
                </c:pt>
                <c:pt idx="2579">
                  <c:v>12.909000000000001</c:v>
                </c:pt>
                <c:pt idx="2580">
                  <c:v>12.915000000000001</c:v>
                </c:pt>
                <c:pt idx="2581">
                  <c:v>12.92</c:v>
                </c:pt>
                <c:pt idx="2582">
                  <c:v>12.924000000000001</c:v>
                </c:pt>
                <c:pt idx="2583">
                  <c:v>12.930000000000001</c:v>
                </c:pt>
                <c:pt idx="2584">
                  <c:v>12.935</c:v>
                </c:pt>
                <c:pt idx="2585">
                  <c:v>12.941000000000001</c:v>
                </c:pt>
                <c:pt idx="2586">
                  <c:v>12.946</c:v>
                </c:pt>
                <c:pt idx="2587">
                  <c:v>12.955</c:v>
                </c:pt>
                <c:pt idx="2588">
                  <c:v>12.959999999999999</c:v>
                </c:pt>
                <c:pt idx="2589">
                  <c:v>12.964</c:v>
                </c:pt>
                <c:pt idx="2590">
                  <c:v>12.968999999999999</c:v>
                </c:pt>
                <c:pt idx="2591">
                  <c:v>12.973999999999998</c:v>
                </c:pt>
                <c:pt idx="2592">
                  <c:v>12.979000000000001</c:v>
                </c:pt>
                <c:pt idx="2593">
                  <c:v>12.984</c:v>
                </c:pt>
                <c:pt idx="2594">
                  <c:v>12.988999999999999</c:v>
                </c:pt>
                <c:pt idx="2595">
                  <c:v>12.993</c:v>
                </c:pt>
                <c:pt idx="2596">
                  <c:v>12.997000000000002</c:v>
                </c:pt>
                <c:pt idx="2597">
                  <c:v>13.004</c:v>
                </c:pt>
                <c:pt idx="2598">
                  <c:v>13.008999999999999</c:v>
                </c:pt>
                <c:pt idx="2599">
                  <c:v>13.013</c:v>
                </c:pt>
                <c:pt idx="2600">
                  <c:v>13.022</c:v>
                </c:pt>
                <c:pt idx="2601">
                  <c:v>13.026999999999999</c:v>
                </c:pt>
                <c:pt idx="2602">
                  <c:v>13.034000000000001</c:v>
                </c:pt>
                <c:pt idx="2603">
                  <c:v>13.039</c:v>
                </c:pt>
                <c:pt idx="2604">
                  <c:v>13.043999999999999</c:v>
                </c:pt>
                <c:pt idx="2605">
                  <c:v>13.049000000000001</c:v>
                </c:pt>
                <c:pt idx="2606">
                  <c:v>13.055999999999999</c:v>
                </c:pt>
                <c:pt idx="2607">
                  <c:v>13.064000000000002</c:v>
                </c:pt>
                <c:pt idx="2608">
                  <c:v>13.072999999999999</c:v>
                </c:pt>
                <c:pt idx="2609">
                  <c:v>13.078999999999999</c:v>
                </c:pt>
                <c:pt idx="2610">
                  <c:v>13.086</c:v>
                </c:pt>
                <c:pt idx="2611">
                  <c:v>13.090999999999999</c:v>
                </c:pt>
                <c:pt idx="2612">
                  <c:v>13.096000000000002</c:v>
                </c:pt>
                <c:pt idx="2613">
                  <c:v>13.101999999999999</c:v>
                </c:pt>
                <c:pt idx="2614">
                  <c:v>13.106</c:v>
                </c:pt>
                <c:pt idx="2615">
                  <c:v>13.112</c:v>
                </c:pt>
                <c:pt idx="2616">
                  <c:v>13.118</c:v>
                </c:pt>
                <c:pt idx="2617">
                  <c:v>13.122999999999999</c:v>
                </c:pt>
                <c:pt idx="2618">
                  <c:v>13.128000000000002</c:v>
                </c:pt>
                <c:pt idx="2619">
                  <c:v>13.132</c:v>
                </c:pt>
                <c:pt idx="2620">
                  <c:v>13.136999999999999</c:v>
                </c:pt>
                <c:pt idx="2621">
                  <c:v>13.141</c:v>
                </c:pt>
                <c:pt idx="2622">
                  <c:v>13.145000000000001</c:v>
                </c:pt>
                <c:pt idx="2623">
                  <c:v>13.148999999999999</c:v>
                </c:pt>
                <c:pt idx="2624">
                  <c:v>13.154000000000002</c:v>
                </c:pt>
                <c:pt idx="2625">
                  <c:v>13.157999999999999</c:v>
                </c:pt>
                <c:pt idx="2626">
                  <c:v>13.162000000000001</c:v>
                </c:pt>
                <c:pt idx="2627">
                  <c:v>13.165999999999999</c:v>
                </c:pt>
                <c:pt idx="2628">
                  <c:v>13.17</c:v>
                </c:pt>
                <c:pt idx="2629">
                  <c:v>13.174000000000001</c:v>
                </c:pt>
                <c:pt idx="2630">
                  <c:v>13.179</c:v>
                </c:pt>
                <c:pt idx="2631">
                  <c:v>13.183000000000002</c:v>
                </c:pt>
                <c:pt idx="2632">
                  <c:v>13.188000000000001</c:v>
                </c:pt>
                <c:pt idx="2633">
                  <c:v>13.191999999999998</c:v>
                </c:pt>
                <c:pt idx="2634">
                  <c:v>13.197999999999999</c:v>
                </c:pt>
                <c:pt idx="2635">
                  <c:v>13.203999999999999</c:v>
                </c:pt>
                <c:pt idx="2636">
                  <c:v>13.209000000000001</c:v>
                </c:pt>
                <c:pt idx="2637">
                  <c:v>13.212999999999999</c:v>
                </c:pt>
                <c:pt idx="2638">
                  <c:v>13.218000000000002</c:v>
                </c:pt>
                <c:pt idx="2639">
                  <c:v>13.222</c:v>
                </c:pt>
                <c:pt idx="2640">
                  <c:v>13.226000000000001</c:v>
                </c:pt>
                <c:pt idx="2641">
                  <c:v>13.229999999999999</c:v>
                </c:pt>
                <c:pt idx="2642">
                  <c:v>13.237</c:v>
                </c:pt>
                <c:pt idx="2643">
                  <c:v>13.241999999999999</c:v>
                </c:pt>
                <c:pt idx="2644">
                  <c:v>13.247000000000002</c:v>
                </c:pt>
                <c:pt idx="2645">
                  <c:v>13.250999999999999</c:v>
                </c:pt>
                <c:pt idx="2646">
                  <c:v>13.255000000000001</c:v>
                </c:pt>
                <c:pt idx="2647">
                  <c:v>13.258999999999999</c:v>
                </c:pt>
                <c:pt idx="2648">
                  <c:v>13.263</c:v>
                </c:pt>
                <c:pt idx="2649">
                  <c:v>13.269</c:v>
                </c:pt>
                <c:pt idx="2650">
                  <c:v>13.273000000000001</c:v>
                </c:pt>
                <c:pt idx="2651">
                  <c:v>13.279000000000002</c:v>
                </c:pt>
                <c:pt idx="2652">
                  <c:v>13.284999999999998</c:v>
                </c:pt>
                <c:pt idx="2653">
                  <c:v>13.289</c:v>
                </c:pt>
                <c:pt idx="2654">
                  <c:v>13.293000000000001</c:v>
                </c:pt>
                <c:pt idx="2655">
                  <c:v>13.298</c:v>
                </c:pt>
                <c:pt idx="2656">
                  <c:v>13.302000000000001</c:v>
                </c:pt>
                <c:pt idx="2657">
                  <c:v>13.307</c:v>
                </c:pt>
                <c:pt idx="2658">
                  <c:v>13.311000000000002</c:v>
                </c:pt>
                <c:pt idx="2659">
                  <c:v>13.315</c:v>
                </c:pt>
                <c:pt idx="2660">
                  <c:v>13.319000000000001</c:v>
                </c:pt>
                <c:pt idx="2661">
                  <c:v>13.324</c:v>
                </c:pt>
                <c:pt idx="2662">
                  <c:v>13.328000000000001</c:v>
                </c:pt>
                <c:pt idx="2663">
                  <c:v>13.331999999999999</c:v>
                </c:pt>
                <c:pt idx="2664">
                  <c:v>13.337000000000002</c:v>
                </c:pt>
                <c:pt idx="2665">
                  <c:v>13.340999999999999</c:v>
                </c:pt>
                <c:pt idx="2666">
                  <c:v>13.345000000000001</c:v>
                </c:pt>
                <c:pt idx="2667">
                  <c:v>13.351000000000001</c:v>
                </c:pt>
                <c:pt idx="2668">
                  <c:v>13.369000000000002</c:v>
                </c:pt>
                <c:pt idx="2669">
                  <c:v>13.375999999999999</c:v>
                </c:pt>
                <c:pt idx="2670">
                  <c:v>13.404999999999999</c:v>
                </c:pt>
                <c:pt idx="2671">
                  <c:v>13.418999999999999</c:v>
                </c:pt>
                <c:pt idx="2672">
                  <c:v>13.426</c:v>
                </c:pt>
                <c:pt idx="2673">
                  <c:v>13.430999999999999</c:v>
                </c:pt>
                <c:pt idx="2674">
                  <c:v>13.436000000000002</c:v>
                </c:pt>
                <c:pt idx="2675">
                  <c:v>13.441000000000001</c:v>
                </c:pt>
                <c:pt idx="2676">
                  <c:v>13.444999999999999</c:v>
                </c:pt>
                <c:pt idx="2677">
                  <c:v>13.449</c:v>
                </c:pt>
                <c:pt idx="2678">
                  <c:v>13.453999999999999</c:v>
                </c:pt>
                <c:pt idx="2679">
                  <c:v>13.458</c:v>
                </c:pt>
                <c:pt idx="2680">
                  <c:v>13.462999999999999</c:v>
                </c:pt>
                <c:pt idx="2681">
                  <c:v>13.468999999999999</c:v>
                </c:pt>
                <c:pt idx="2682">
                  <c:v>13.473000000000001</c:v>
                </c:pt>
                <c:pt idx="2683">
                  <c:v>13.476999999999999</c:v>
                </c:pt>
                <c:pt idx="2684">
                  <c:v>13.481</c:v>
                </c:pt>
                <c:pt idx="2685">
                  <c:v>13.487</c:v>
                </c:pt>
                <c:pt idx="2686">
                  <c:v>13.491000000000001</c:v>
                </c:pt>
                <c:pt idx="2687">
                  <c:v>13.494999999999999</c:v>
                </c:pt>
                <c:pt idx="2688">
                  <c:v>13.500999999999999</c:v>
                </c:pt>
                <c:pt idx="2689">
                  <c:v>13.505999999999998</c:v>
                </c:pt>
                <c:pt idx="2690">
                  <c:v>13.51</c:v>
                </c:pt>
                <c:pt idx="2691">
                  <c:v>13.514000000000001</c:v>
                </c:pt>
                <c:pt idx="2692">
                  <c:v>13.519</c:v>
                </c:pt>
                <c:pt idx="2693">
                  <c:v>13.523000000000001</c:v>
                </c:pt>
                <c:pt idx="2694">
                  <c:v>13.526999999999999</c:v>
                </c:pt>
                <c:pt idx="2695">
                  <c:v>13.531000000000001</c:v>
                </c:pt>
                <c:pt idx="2696">
                  <c:v>13.534999999999998</c:v>
                </c:pt>
                <c:pt idx="2697">
                  <c:v>13.539</c:v>
                </c:pt>
                <c:pt idx="2698">
                  <c:v>13.543000000000001</c:v>
                </c:pt>
                <c:pt idx="2699">
                  <c:v>13.548</c:v>
                </c:pt>
                <c:pt idx="2700">
                  <c:v>13.552999999999999</c:v>
                </c:pt>
                <c:pt idx="2701">
                  <c:v>13.557</c:v>
                </c:pt>
                <c:pt idx="2702">
                  <c:v>13.563000000000001</c:v>
                </c:pt>
                <c:pt idx="2703">
                  <c:v>13.568</c:v>
                </c:pt>
                <c:pt idx="2704">
                  <c:v>13.572000000000001</c:v>
                </c:pt>
                <c:pt idx="2705">
                  <c:v>13.575999999999999</c:v>
                </c:pt>
                <c:pt idx="2706">
                  <c:v>13.581000000000001</c:v>
                </c:pt>
                <c:pt idx="2707">
                  <c:v>13.584999999999999</c:v>
                </c:pt>
                <c:pt idx="2708">
                  <c:v>13.589</c:v>
                </c:pt>
                <c:pt idx="2709">
                  <c:v>13.593000000000002</c:v>
                </c:pt>
                <c:pt idx="2710">
                  <c:v>13.598000000000001</c:v>
                </c:pt>
                <c:pt idx="2711">
                  <c:v>13.601999999999999</c:v>
                </c:pt>
                <c:pt idx="2712">
                  <c:v>13.606</c:v>
                </c:pt>
                <c:pt idx="2713">
                  <c:v>13.610000000000001</c:v>
                </c:pt>
                <c:pt idx="2714">
                  <c:v>13.615</c:v>
                </c:pt>
                <c:pt idx="2715">
                  <c:v>13.619000000000002</c:v>
                </c:pt>
                <c:pt idx="2716">
                  <c:v>13.622999999999999</c:v>
                </c:pt>
                <c:pt idx="2717">
                  <c:v>13.628000000000002</c:v>
                </c:pt>
                <c:pt idx="2718">
                  <c:v>13.632</c:v>
                </c:pt>
                <c:pt idx="2719">
                  <c:v>13.636000000000001</c:v>
                </c:pt>
                <c:pt idx="2720">
                  <c:v>13.639999999999999</c:v>
                </c:pt>
                <c:pt idx="2721">
                  <c:v>13.644</c:v>
                </c:pt>
                <c:pt idx="2722">
                  <c:v>13.648000000000001</c:v>
                </c:pt>
                <c:pt idx="2723">
                  <c:v>13.651999999999999</c:v>
                </c:pt>
                <c:pt idx="2724">
                  <c:v>13.657000000000002</c:v>
                </c:pt>
                <c:pt idx="2725">
                  <c:v>13.662000000000001</c:v>
                </c:pt>
                <c:pt idx="2726">
                  <c:v>13.674999999999999</c:v>
                </c:pt>
                <c:pt idx="2727">
                  <c:v>13.680999999999999</c:v>
                </c:pt>
                <c:pt idx="2728">
                  <c:v>13.688000000000001</c:v>
                </c:pt>
                <c:pt idx="2729">
                  <c:v>13.691999999999998</c:v>
                </c:pt>
                <c:pt idx="2730">
                  <c:v>13.697999999999999</c:v>
                </c:pt>
                <c:pt idx="2731">
                  <c:v>13.702</c:v>
                </c:pt>
                <c:pt idx="2732">
                  <c:v>13.708</c:v>
                </c:pt>
                <c:pt idx="2733">
                  <c:v>13.712000000000002</c:v>
                </c:pt>
                <c:pt idx="2734">
                  <c:v>13.715999999999999</c:v>
                </c:pt>
                <c:pt idx="2735">
                  <c:v>13.721000000000002</c:v>
                </c:pt>
                <c:pt idx="2736">
                  <c:v>13.725</c:v>
                </c:pt>
                <c:pt idx="2737">
                  <c:v>13.729000000000001</c:v>
                </c:pt>
                <c:pt idx="2738">
                  <c:v>13.732999999999999</c:v>
                </c:pt>
                <c:pt idx="2739">
                  <c:v>13.738000000000001</c:v>
                </c:pt>
                <c:pt idx="2740">
                  <c:v>13.743</c:v>
                </c:pt>
                <c:pt idx="2741">
                  <c:v>13.747000000000002</c:v>
                </c:pt>
                <c:pt idx="2742">
                  <c:v>13.752000000000001</c:v>
                </c:pt>
                <c:pt idx="2743">
                  <c:v>13.755999999999998</c:v>
                </c:pt>
                <c:pt idx="2744">
                  <c:v>13.761999999999999</c:v>
                </c:pt>
                <c:pt idx="2745">
                  <c:v>13.764999999999999</c:v>
                </c:pt>
                <c:pt idx="2746">
                  <c:v>13.770000000000001</c:v>
                </c:pt>
                <c:pt idx="2747">
                  <c:v>13.773999999999999</c:v>
                </c:pt>
                <c:pt idx="2748">
                  <c:v>13.779000000000002</c:v>
                </c:pt>
                <c:pt idx="2749">
                  <c:v>13.782000000000002</c:v>
                </c:pt>
                <c:pt idx="2750">
                  <c:v>13.787000000000001</c:v>
                </c:pt>
                <c:pt idx="2751">
                  <c:v>13.790999999999999</c:v>
                </c:pt>
                <c:pt idx="2752">
                  <c:v>13.795</c:v>
                </c:pt>
                <c:pt idx="2753">
                  <c:v>13.799999999999999</c:v>
                </c:pt>
                <c:pt idx="2754">
                  <c:v>13.804</c:v>
                </c:pt>
                <c:pt idx="2755">
                  <c:v>13.808999999999999</c:v>
                </c:pt>
                <c:pt idx="2756">
                  <c:v>13.813000000000001</c:v>
                </c:pt>
                <c:pt idx="2757">
                  <c:v>13.818</c:v>
                </c:pt>
                <c:pt idx="2758">
                  <c:v>13.822000000000001</c:v>
                </c:pt>
                <c:pt idx="2759">
                  <c:v>13.825000000000001</c:v>
                </c:pt>
                <c:pt idx="2760">
                  <c:v>13.831000000000001</c:v>
                </c:pt>
                <c:pt idx="2761">
                  <c:v>13.837000000000002</c:v>
                </c:pt>
                <c:pt idx="2762">
                  <c:v>13.842000000000001</c:v>
                </c:pt>
                <c:pt idx="2763">
                  <c:v>13.847</c:v>
                </c:pt>
                <c:pt idx="2764">
                  <c:v>13.853</c:v>
                </c:pt>
                <c:pt idx="2765">
                  <c:v>13.857999999999999</c:v>
                </c:pt>
                <c:pt idx="2766">
                  <c:v>13.863000000000001</c:v>
                </c:pt>
                <c:pt idx="2767">
                  <c:v>13.868</c:v>
                </c:pt>
                <c:pt idx="2768">
                  <c:v>13.872000000000002</c:v>
                </c:pt>
                <c:pt idx="2769">
                  <c:v>13.879</c:v>
                </c:pt>
                <c:pt idx="2770">
                  <c:v>13.883000000000001</c:v>
                </c:pt>
                <c:pt idx="2771">
                  <c:v>13.888</c:v>
                </c:pt>
                <c:pt idx="2772">
                  <c:v>13.892999999999999</c:v>
                </c:pt>
                <c:pt idx="2773">
                  <c:v>13.898000000000001</c:v>
                </c:pt>
                <c:pt idx="2774">
                  <c:v>13.901999999999999</c:v>
                </c:pt>
                <c:pt idx="2775">
                  <c:v>13.906000000000001</c:v>
                </c:pt>
                <c:pt idx="2776">
                  <c:v>13.912000000000001</c:v>
                </c:pt>
                <c:pt idx="2777">
                  <c:v>13.918000000000001</c:v>
                </c:pt>
                <c:pt idx="2778">
                  <c:v>13.921999999999999</c:v>
                </c:pt>
                <c:pt idx="2779">
                  <c:v>13.927999999999999</c:v>
                </c:pt>
                <c:pt idx="2780">
                  <c:v>13.933000000000002</c:v>
                </c:pt>
                <c:pt idx="2781">
                  <c:v>13.938000000000001</c:v>
                </c:pt>
                <c:pt idx="2782">
                  <c:v>13.941999999999998</c:v>
                </c:pt>
                <c:pt idx="2783">
                  <c:v>13.949</c:v>
                </c:pt>
                <c:pt idx="2784">
                  <c:v>13.953000000000001</c:v>
                </c:pt>
                <c:pt idx="2785">
                  <c:v>13.958</c:v>
                </c:pt>
                <c:pt idx="2786">
                  <c:v>13.962999999999999</c:v>
                </c:pt>
                <c:pt idx="2787">
                  <c:v>13.968999999999999</c:v>
                </c:pt>
                <c:pt idx="2788">
                  <c:v>13.973000000000001</c:v>
                </c:pt>
                <c:pt idx="2789">
                  <c:v>13.979000000000001</c:v>
                </c:pt>
                <c:pt idx="2790">
                  <c:v>13.984</c:v>
                </c:pt>
                <c:pt idx="2791">
                  <c:v>13.988999999999999</c:v>
                </c:pt>
                <c:pt idx="2792">
                  <c:v>13.994000000000002</c:v>
                </c:pt>
                <c:pt idx="2793">
                  <c:v>13.997999999999999</c:v>
                </c:pt>
                <c:pt idx="2794">
                  <c:v>14.014999999999999</c:v>
                </c:pt>
                <c:pt idx="2795">
                  <c:v>14.039</c:v>
                </c:pt>
                <c:pt idx="2796">
                  <c:v>14.046000000000001</c:v>
                </c:pt>
                <c:pt idx="2797">
                  <c:v>14.058000000000002</c:v>
                </c:pt>
                <c:pt idx="2798">
                  <c:v>14.063000000000001</c:v>
                </c:pt>
                <c:pt idx="2799">
                  <c:v>14.106</c:v>
                </c:pt>
                <c:pt idx="2800">
                  <c:v>14.112</c:v>
                </c:pt>
                <c:pt idx="2801">
                  <c:v>14.118</c:v>
                </c:pt>
                <c:pt idx="2802">
                  <c:v>14.122000000000002</c:v>
                </c:pt>
                <c:pt idx="2803">
                  <c:v>14.129</c:v>
                </c:pt>
                <c:pt idx="2804">
                  <c:v>14.135</c:v>
                </c:pt>
                <c:pt idx="2805">
                  <c:v>14.139000000000001</c:v>
                </c:pt>
                <c:pt idx="2806">
                  <c:v>14.144</c:v>
                </c:pt>
                <c:pt idx="2807">
                  <c:v>14.148999999999999</c:v>
                </c:pt>
                <c:pt idx="2808">
                  <c:v>14.153</c:v>
                </c:pt>
                <c:pt idx="2809">
                  <c:v>14.159000000000001</c:v>
                </c:pt>
                <c:pt idx="2810">
                  <c:v>14.165000000000001</c:v>
                </c:pt>
                <c:pt idx="2811">
                  <c:v>14.168999999999999</c:v>
                </c:pt>
                <c:pt idx="2812">
                  <c:v>14.174999999999999</c:v>
                </c:pt>
                <c:pt idx="2813">
                  <c:v>14.180999999999999</c:v>
                </c:pt>
                <c:pt idx="2814">
                  <c:v>14.186000000000002</c:v>
                </c:pt>
                <c:pt idx="2815">
                  <c:v>14.19</c:v>
                </c:pt>
                <c:pt idx="2816">
                  <c:v>14.194000000000001</c:v>
                </c:pt>
                <c:pt idx="2817">
                  <c:v>14.199</c:v>
                </c:pt>
                <c:pt idx="2818">
                  <c:v>14.203000000000001</c:v>
                </c:pt>
                <c:pt idx="2819">
                  <c:v>14.208</c:v>
                </c:pt>
                <c:pt idx="2820">
                  <c:v>14.212000000000002</c:v>
                </c:pt>
                <c:pt idx="2821">
                  <c:v>14.215999999999999</c:v>
                </c:pt>
                <c:pt idx="2822">
                  <c:v>14.221000000000002</c:v>
                </c:pt>
                <c:pt idx="2823">
                  <c:v>14.225</c:v>
                </c:pt>
                <c:pt idx="2824">
                  <c:v>14.229999999999999</c:v>
                </c:pt>
                <c:pt idx="2825">
                  <c:v>14.234</c:v>
                </c:pt>
                <c:pt idx="2826">
                  <c:v>14.238999999999999</c:v>
                </c:pt>
                <c:pt idx="2827">
                  <c:v>14.243</c:v>
                </c:pt>
                <c:pt idx="2828">
                  <c:v>14.247999999999999</c:v>
                </c:pt>
                <c:pt idx="2829">
                  <c:v>14.252000000000001</c:v>
                </c:pt>
                <c:pt idx="2830">
                  <c:v>14.255999999999998</c:v>
                </c:pt>
                <c:pt idx="2831">
                  <c:v>14.261000000000001</c:v>
                </c:pt>
                <c:pt idx="2832">
                  <c:v>14.264999999999999</c:v>
                </c:pt>
                <c:pt idx="2833">
                  <c:v>14.269</c:v>
                </c:pt>
                <c:pt idx="2834">
                  <c:v>14.273999999999999</c:v>
                </c:pt>
                <c:pt idx="2835">
                  <c:v>14.279000000000002</c:v>
                </c:pt>
                <c:pt idx="2836">
                  <c:v>14.284000000000001</c:v>
                </c:pt>
                <c:pt idx="2837">
                  <c:v>14.290000000000001</c:v>
                </c:pt>
                <c:pt idx="2838">
                  <c:v>14.295</c:v>
                </c:pt>
                <c:pt idx="2839">
                  <c:v>14.299000000000001</c:v>
                </c:pt>
                <c:pt idx="2840">
                  <c:v>14.304</c:v>
                </c:pt>
                <c:pt idx="2841">
                  <c:v>14.31</c:v>
                </c:pt>
                <c:pt idx="2842">
                  <c:v>14.315</c:v>
                </c:pt>
                <c:pt idx="2843">
                  <c:v>14.321</c:v>
                </c:pt>
                <c:pt idx="2844">
                  <c:v>14.325999999999999</c:v>
                </c:pt>
                <c:pt idx="2845">
                  <c:v>14.333</c:v>
                </c:pt>
                <c:pt idx="2846">
                  <c:v>14.339</c:v>
                </c:pt>
                <c:pt idx="2847">
                  <c:v>14.343999999999999</c:v>
                </c:pt>
                <c:pt idx="2848">
                  <c:v>14.348999999999998</c:v>
                </c:pt>
                <c:pt idx="2849">
                  <c:v>14.354000000000001</c:v>
                </c:pt>
                <c:pt idx="2850">
                  <c:v>14.360000000000001</c:v>
                </c:pt>
                <c:pt idx="2851">
                  <c:v>14.366000000000001</c:v>
                </c:pt>
                <c:pt idx="2852">
                  <c:v>14.372000000000002</c:v>
                </c:pt>
                <c:pt idx="2853">
                  <c:v>14.377000000000001</c:v>
                </c:pt>
                <c:pt idx="2854">
                  <c:v>14.382</c:v>
                </c:pt>
                <c:pt idx="2855">
                  <c:v>14.386999999999999</c:v>
                </c:pt>
                <c:pt idx="2856">
                  <c:v>14.392000000000001</c:v>
                </c:pt>
                <c:pt idx="2857">
                  <c:v>14.395999999999999</c:v>
                </c:pt>
                <c:pt idx="2858">
                  <c:v>14.401000000000002</c:v>
                </c:pt>
                <c:pt idx="2859">
                  <c:v>14.404999999999999</c:v>
                </c:pt>
                <c:pt idx="2860">
                  <c:v>14.409000000000001</c:v>
                </c:pt>
                <c:pt idx="2861">
                  <c:v>14.414</c:v>
                </c:pt>
                <c:pt idx="2862">
                  <c:v>14.418999999999999</c:v>
                </c:pt>
                <c:pt idx="2863">
                  <c:v>14.424000000000001</c:v>
                </c:pt>
                <c:pt idx="2864">
                  <c:v>14.430000000000001</c:v>
                </c:pt>
                <c:pt idx="2865">
                  <c:v>14.435</c:v>
                </c:pt>
                <c:pt idx="2866">
                  <c:v>14.441000000000001</c:v>
                </c:pt>
                <c:pt idx="2867">
                  <c:v>14.444999999999999</c:v>
                </c:pt>
                <c:pt idx="2868">
                  <c:v>14.450999999999999</c:v>
                </c:pt>
                <c:pt idx="2869">
                  <c:v>14.456999999999999</c:v>
                </c:pt>
                <c:pt idx="2870">
                  <c:v>14.461</c:v>
                </c:pt>
                <c:pt idx="2871">
                  <c:v>14.465000000000002</c:v>
                </c:pt>
                <c:pt idx="2872">
                  <c:v>14.468999999999999</c:v>
                </c:pt>
                <c:pt idx="2873">
                  <c:v>14.473999999999998</c:v>
                </c:pt>
                <c:pt idx="2874">
                  <c:v>14.479000000000001</c:v>
                </c:pt>
                <c:pt idx="2875">
                  <c:v>14.482999999999999</c:v>
                </c:pt>
                <c:pt idx="2876">
                  <c:v>14.488999999999999</c:v>
                </c:pt>
                <c:pt idx="2877">
                  <c:v>14.493</c:v>
                </c:pt>
                <c:pt idx="2878">
                  <c:v>14.497999999999999</c:v>
                </c:pt>
                <c:pt idx="2879">
                  <c:v>14.503000000000002</c:v>
                </c:pt>
                <c:pt idx="2880">
                  <c:v>14.508000000000001</c:v>
                </c:pt>
                <c:pt idx="2881">
                  <c:v>14.513</c:v>
                </c:pt>
                <c:pt idx="2882">
                  <c:v>14.517999999999999</c:v>
                </c:pt>
                <c:pt idx="2883">
                  <c:v>14.523000000000001</c:v>
                </c:pt>
                <c:pt idx="2884">
                  <c:v>14.526999999999999</c:v>
                </c:pt>
                <c:pt idx="2885">
                  <c:v>14.532000000000002</c:v>
                </c:pt>
                <c:pt idx="2886">
                  <c:v>14.536</c:v>
                </c:pt>
                <c:pt idx="2887">
                  <c:v>14.540999999999999</c:v>
                </c:pt>
                <c:pt idx="2888">
                  <c:v>14.545</c:v>
                </c:pt>
                <c:pt idx="2889">
                  <c:v>14.549000000000001</c:v>
                </c:pt>
                <c:pt idx="2890">
                  <c:v>14.554</c:v>
                </c:pt>
                <c:pt idx="2891">
                  <c:v>14.558999999999999</c:v>
                </c:pt>
                <c:pt idx="2892">
                  <c:v>14.565</c:v>
                </c:pt>
                <c:pt idx="2893">
                  <c:v>14.569000000000001</c:v>
                </c:pt>
                <c:pt idx="2894">
                  <c:v>14.574</c:v>
                </c:pt>
                <c:pt idx="2895">
                  <c:v>14.578999999999999</c:v>
                </c:pt>
                <c:pt idx="2896">
                  <c:v>14.584000000000001</c:v>
                </c:pt>
                <c:pt idx="2897">
                  <c:v>14.589</c:v>
                </c:pt>
                <c:pt idx="2898">
                  <c:v>14.593999999999999</c:v>
                </c:pt>
                <c:pt idx="2899">
                  <c:v>14.598999999999998</c:v>
                </c:pt>
                <c:pt idx="2900">
                  <c:v>14.603</c:v>
                </c:pt>
                <c:pt idx="2901">
                  <c:v>14.607999999999999</c:v>
                </c:pt>
                <c:pt idx="2902">
                  <c:v>14.612</c:v>
                </c:pt>
                <c:pt idx="2903">
                  <c:v>14.616000000000001</c:v>
                </c:pt>
                <c:pt idx="2904">
                  <c:v>14.621</c:v>
                </c:pt>
                <c:pt idx="2905">
                  <c:v>14.625000000000002</c:v>
                </c:pt>
                <c:pt idx="2906">
                  <c:v>14.629</c:v>
                </c:pt>
                <c:pt idx="2907">
                  <c:v>14.633000000000001</c:v>
                </c:pt>
                <c:pt idx="2908">
                  <c:v>14.636999999999999</c:v>
                </c:pt>
                <c:pt idx="2909">
                  <c:v>14.642000000000001</c:v>
                </c:pt>
                <c:pt idx="2910">
                  <c:v>14.645999999999999</c:v>
                </c:pt>
                <c:pt idx="2911">
                  <c:v>14.65</c:v>
                </c:pt>
                <c:pt idx="2912">
                  <c:v>14.654000000000002</c:v>
                </c:pt>
                <c:pt idx="2913">
                  <c:v>14.659000000000001</c:v>
                </c:pt>
                <c:pt idx="2914">
                  <c:v>14.662999999999998</c:v>
                </c:pt>
                <c:pt idx="2915">
                  <c:v>14.667</c:v>
                </c:pt>
                <c:pt idx="2916">
                  <c:v>14.671999999999999</c:v>
                </c:pt>
                <c:pt idx="2917">
                  <c:v>14.676</c:v>
                </c:pt>
                <c:pt idx="2918">
                  <c:v>14.682</c:v>
                </c:pt>
                <c:pt idx="2919">
                  <c:v>14.689000000000002</c:v>
                </c:pt>
                <c:pt idx="2920">
                  <c:v>14.693</c:v>
                </c:pt>
                <c:pt idx="2921">
                  <c:v>14.697000000000001</c:v>
                </c:pt>
                <c:pt idx="2922">
                  <c:v>14.702</c:v>
                </c:pt>
                <c:pt idx="2923">
                  <c:v>14.706000000000001</c:v>
                </c:pt>
                <c:pt idx="2924">
                  <c:v>14.711</c:v>
                </c:pt>
                <c:pt idx="2925">
                  <c:v>14.715000000000002</c:v>
                </c:pt>
                <c:pt idx="2926">
                  <c:v>14.718999999999999</c:v>
                </c:pt>
                <c:pt idx="2927">
                  <c:v>14.723999999999998</c:v>
                </c:pt>
                <c:pt idx="2928">
                  <c:v>14.729000000000001</c:v>
                </c:pt>
                <c:pt idx="2929">
                  <c:v>14.732999999999999</c:v>
                </c:pt>
                <c:pt idx="2930">
                  <c:v>14.738999999999999</c:v>
                </c:pt>
                <c:pt idx="2931">
                  <c:v>14.743</c:v>
                </c:pt>
                <c:pt idx="2932">
                  <c:v>14.749000000000001</c:v>
                </c:pt>
                <c:pt idx="2933">
                  <c:v>14.754</c:v>
                </c:pt>
                <c:pt idx="2934">
                  <c:v>14.758000000000001</c:v>
                </c:pt>
                <c:pt idx="2935">
                  <c:v>14.761999999999999</c:v>
                </c:pt>
                <c:pt idx="2936">
                  <c:v>14.766</c:v>
                </c:pt>
                <c:pt idx="2937">
                  <c:v>14.770999999999999</c:v>
                </c:pt>
                <c:pt idx="2938">
                  <c:v>14.776999999999999</c:v>
                </c:pt>
                <c:pt idx="2939">
                  <c:v>14.782999999999999</c:v>
                </c:pt>
                <c:pt idx="2940">
                  <c:v>14.789</c:v>
                </c:pt>
                <c:pt idx="2941">
                  <c:v>14.795</c:v>
                </c:pt>
                <c:pt idx="2942">
                  <c:v>14.799000000000001</c:v>
                </c:pt>
                <c:pt idx="2943">
                  <c:v>14.802999999999999</c:v>
                </c:pt>
                <c:pt idx="2944">
                  <c:v>14.807</c:v>
                </c:pt>
                <c:pt idx="2945">
                  <c:v>14.811999999999999</c:v>
                </c:pt>
                <c:pt idx="2946">
                  <c:v>14.816999999999998</c:v>
                </c:pt>
                <c:pt idx="2947">
                  <c:v>14.821</c:v>
                </c:pt>
                <c:pt idx="2948">
                  <c:v>14.825000000000001</c:v>
                </c:pt>
                <c:pt idx="2949">
                  <c:v>14.83</c:v>
                </c:pt>
                <c:pt idx="2950">
                  <c:v>14.834000000000001</c:v>
                </c:pt>
                <c:pt idx="2951">
                  <c:v>14.839</c:v>
                </c:pt>
                <c:pt idx="2952">
                  <c:v>14.843999999999999</c:v>
                </c:pt>
                <c:pt idx="2953">
                  <c:v>14.85</c:v>
                </c:pt>
                <c:pt idx="2954">
                  <c:v>14.854999999999999</c:v>
                </c:pt>
                <c:pt idx="2955">
                  <c:v>14.860999999999999</c:v>
                </c:pt>
                <c:pt idx="2956">
                  <c:v>14.866000000000001</c:v>
                </c:pt>
                <c:pt idx="2957">
                  <c:v>14.871</c:v>
                </c:pt>
                <c:pt idx="2958">
                  <c:v>14.877000000000001</c:v>
                </c:pt>
                <c:pt idx="2959">
                  <c:v>14.882</c:v>
                </c:pt>
                <c:pt idx="2960">
                  <c:v>14.886000000000001</c:v>
                </c:pt>
                <c:pt idx="2961">
                  <c:v>14.891</c:v>
                </c:pt>
                <c:pt idx="2962">
                  <c:v>14.898999999999999</c:v>
                </c:pt>
                <c:pt idx="2963">
                  <c:v>14.904000000000002</c:v>
                </c:pt>
                <c:pt idx="2964">
                  <c:v>14.909999999999998</c:v>
                </c:pt>
                <c:pt idx="2965">
                  <c:v>14.915999999999999</c:v>
                </c:pt>
                <c:pt idx="2966">
                  <c:v>14.921999999999999</c:v>
                </c:pt>
                <c:pt idx="2967">
                  <c:v>14.927999999999999</c:v>
                </c:pt>
                <c:pt idx="2968">
                  <c:v>14.933000000000002</c:v>
                </c:pt>
                <c:pt idx="2969">
                  <c:v>14.936999999999999</c:v>
                </c:pt>
                <c:pt idx="2970">
                  <c:v>14.941999999999998</c:v>
                </c:pt>
                <c:pt idx="2971">
                  <c:v>14.946</c:v>
                </c:pt>
                <c:pt idx="2972">
                  <c:v>14.950999999999999</c:v>
                </c:pt>
                <c:pt idx="2973">
                  <c:v>14.956000000000001</c:v>
                </c:pt>
                <c:pt idx="2974">
                  <c:v>14.961</c:v>
                </c:pt>
                <c:pt idx="2975">
                  <c:v>14.965000000000002</c:v>
                </c:pt>
                <c:pt idx="2976">
                  <c:v>14.968999999999999</c:v>
                </c:pt>
                <c:pt idx="2977">
                  <c:v>14.973000000000001</c:v>
                </c:pt>
                <c:pt idx="2978">
                  <c:v>14.978</c:v>
                </c:pt>
                <c:pt idx="2979">
                  <c:v>14.984</c:v>
                </c:pt>
                <c:pt idx="2980">
                  <c:v>14.988999999999999</c:v>
                </c:pt>
                <c:pt idx="2981">
                  <c:v>14.993</c:v>
                </c:pt>
                <c:pt idx="2982">
                  <c:v>14.997999999999999</c:v>
                </c:pt>
                <c:pt idx="2983">
                  <c:v>15.003000000000002</c:v>
                </c:pt>
                <c:pt idx="2984">
                  <c:v>15.007</c:v>
                </c:pt>
                <c:pt idx="2985">
                  <c:v>15.011999999999999</c:v>
                </c:pt>
                <c:pt idx="2986">
                  <c:v>15.016</c:v>
                </c:pt>
                <c:pt idx="2987">
                  <c:v>15.020999999999999</c:v>
                </c:pt>
                <c:pt idx="2988">
                  <c:v>15.025</c:v>
                </c:pt>
                <c:pt idx="2989">
                  <c:v>15.029000000000002</c:v>
                </c:pt>
                <c:pt idx="2990">
                  <c:v>15.032999999999999</c:v>
                </c:pt>
                <c:pt idx="2991">
                  <c:v>15.037000000000001</c:v>
                </c:pt>
                <c:pt idx="2992">
                  <c:v>15.042</c:v>
                </c:pt>
                <c:pt idx="2993">
                  <c:v>15.046000000000001</c:v>
                </c:pt>
                <c:pt idx="2994">
                  <c:v>15.052000000000001</c:v>
                </c:pt>
                <c:pt idx="2995">
                  <c:v>15.057</c:v>
                </c:pt>
                <c:pt idx="2996">
                  <c:v>15.061999999999999</c:v>
                </c:pt>
                <c:pt idx="2997">
                  <c:v>15.066999999999998</c:v>
                </c:pt>
                <c:pt idx="2998">
                  <c:v>15.075999999999999</c:v>
                </c:pt>
                <c:pt idx="2999">
                  <c:v>15.081000000000001</c:v>
                </c:pt>
                <c:pt idx="3000">
                  <c:v>15.087999999999999</c:v>
                </c:pt>
                <c:pt idx="3001">
                  <c:v>15.092000000000001</c:v>
                </c:pt>
                <c:pt idx="3002">
                  <c:v>15.096000000000002</c:v>
                </c:pt>
                <c:pt idx="3003">
                  <c:v>15.101000000000001</c:v>
                </c:pt>
                <c:pt idx="3004">
                  <c:v>15.106</c:v>
                </c:pt>
                <c:pt idx="3005">
                  <c:v>15.110000000000001</c:v>
                </c:pt>
                <c:pt idx="3006">
                  <c:v>15.115</c:v>
                </c:pt>
                <c:pt idx="3007">
                  <c:v>15.119000000000002</c:v>
                </c:pt>
                <c:pt idx="3008">
                  <c:v>15.124000000000001</c:v>
                </c:pt>
                <c:pt idx="3009">
                  <c:v>15.129</c:v>
                </c:pt>
                <c:pt idx="3010">
                  <c:v>15.133000000000001</c:v>
                </c:pt>
                <c:pt idx="3011">
                  <c:v>15.138</c:v>
                </c:pt>
                <c:pt idx="3012">
                  <c:v>15.142000000000001</c:v>
                </c:pt>
                <c:pt idx="3013">
                  <c:v>15.145999999999999</c:v>
                </c:pt>
                <c:pt idx="3014">
                  <c:v>15.151000000000002</c:v>
                </c:pt>
                <c:pt idx="3015">
                  <c:v>15.154999999999999</c:v>
                </c:pt>
                <c:pt idx="3016">
                  <c:v>15.159000000000001</c:v>
                </c:pt>
                <c:pt idx="3017">
                  <c:v>15.162999999999998</c:v>
                </c:pt>
                <c:pt idx="3018">
                  <c:v>15.167</c:v>
                </c:pt>
                <c:pt idx="3019">
                  <c:v>15.171999999999999</c:v>
                </c:pt>
                <c:pt idx="3020">
                  <c:v>15.176</c:v>
                </c:pt>
                <c:pt idx="3021">
                  <c:v>15.180999999999999</c:v>
                </c:pt>
                <c:pt idx="3022">
                  <c:v>15.185</c:v>
                </c:pt>
                <c:pt idx="3023">
                  <c:v>15.189000000000002</c:v>
                </c:pt>
                <c:pt idx="3024">
                  <c:v>15.194999999999999</c:v>
                </c:pt>
                <c:pt idx="3025">
                  <c:v>15.200999999999999</c:v>
                </c:pt>
                <c:pt idx="3026">
                  <c:v>15.205</c:v>
                </c:pt>
                <c:pt idx="3027">
                  <c:v>15.209000000000001</c:v>
                </c:pt>
                <c:pt idx="3028">
                  <c:v>15.214</c:v>
                </c:pt>
                <c:pt idx="3029">
                  <c:v>15.218999999999999</c:v>
                </c:pt>
                <c:pt idx="3030">
                  <c:v>15.223999999999998</c:v>
                </c:pt>
                <c:pt idx="3031">
                  <c:v>15.229000000000001</c:v>
                </c:pt>
                <c:pt idx="3032">
                  <c:v>15.232999999999999</c:v>
                </c:pt>
                <c:pt idx="3033">
                  <c:v>15.238000000000001</c:v>
                </c:pt>
                <c:pt idx="3034">
                  <c:v>15.243</c:v>
                </c:pt>
                <c:pt idx="3035">
                  <c:v>15.247999999999999</c:v>
                </c:pt>
                <c:pt idx="3036">
                  <c:v>15.252000000000001</c:v>
                </c:pt>
                <c:pt idx="3037">
                  <c:v>15.258000000000001</c:v>
                </c:pt>
                <c:pt idx="3038">
                  <c:v>15.263</c:v>
                </c:pt>
                <c:pt idx="3039">
                  <c:v>15.267000000000001</c:v>
                </c:pt>
                <c:pt idx="3040">
                  <c:v>15.272</c:v>
                </c:pt>
                <c:pt idx="3041">
                  <c:v>15.276000000000002</c:v>
                </c:pt>
                <c:pt idx="3042">
                  <c:v>15.281000000000001</c:v>
                </c:pt>
                <c:pt idx="3043">
                  <c:v>15.286</c:v>
                </c:pt>
                <c:pt idx="3044">
                  <c:v>15.292</c:v>
                </c:pt>
                <c:pt idx="3045">
                  <c:v>15.296000000000001</c:v>
                </c:pt>
                <c:pt idx="3046">
                  <c:v>15.299999999999999</c:v>
                </c:pt>
                <c:pt idx="3047">
                  <c:v>15.305000000000001</c:v>
                </c:pt>
                <c:pt idx="3048">
                  <c:v>15.31</c:v>
                </c:pt>
                <c:pt idx="3049">
                  <c:v>15.315</c:v>
                </c:pt>
                <c:pt idx="3050">
                  <c:v>15.319999999999999</c:v>
                </c:pt>
                <c:pt idx="3051">
                  <c:v>15.324</c:v>
                </c:pt>
                <c:pt idx="3052">
                  <c:v>15.328999999999999</c:v>
                </c:pt>
                <c:pt idx="3053">
                  <c:v>15.334000000000001</c:v>
                </c:pt>
                <c:pt idx="3054">
                  <c:v>15.339</c:v>
                </c:pt>
                <c:pt idx="3055">
                  <c:v>15.343000000000002</c:v>
                </c:pt>
                <c:pt idx="3056">
                  <c:v>15.348000000000001</c:v>
                </c:pt>
                <c:pt idx="3057">
                  <c:v>15.354000000000001</c:v>
                </c:pt>
                <c:pt idx="3058">
                  <c:v>15.359</c:v>
                </c:pt>
                <c:pt idx="3059">
                  <c:v>15.363000000000001</c:v>
                </c:pt>
                <c:pt idx="3060">
                  <c:v>15.366999999999999</c:v>
                </c:pt>
                <c:pt idx="3061">
                  <c:v>15.372999999999999</c:v>
                </c:pt>
                <c:pt idx="3062">
                  <c:v>15.379</c:v>
                </c:pt>
                <c:pt idx="3063">
                  <c:v>15.385</c:v>
                </c:pt>
                <c:pt idx="3064">
                  <c:v>15.389000000000001</c:v>
                </c:pt>
                <c:pt idx="3065">
                  <c:v>15.394</c:v>
                </c:pt>
                <c:pt idx="3066">
                  <c:v>15.398999999999999</c:v>
                </c:pt>
                <c:pt idx="3067">
                  <c:v>15.403</c:v>
                </c:pt>
                <c:pt idx="3068">
                  <c:v>15.407000000000002</c:v>
                </c:pt>
                <c:pt idx="3069">
                  <c:v>15.412000000000001</c:v>
                </c:pt>
                <c:pt idx="3070">
                  <c:v>15.417</c:v>
                </c:pt>
                <c:pt idx="3071">
                  <c:v>15.421999999999999</c:v>
                </c:pt>
                <c:pt idx="3072">
                  <c:v>15.426</c:v>
                </c:pt>
                <c:pt idx="3073">
                  <c:v>15.430999999999999</c:v>
                </c:pt>
                <c:pt idx="3074">
                  <c:v>15.436000000000002</c:v>
                </c:pt>
                <c:pt idx="3075">
                  <c:v>15.441000000000001</c:v>
                </c:pt>
                <c:pt idx="3076">
                  <c:v>15.444999999999999</c:v>
                </c:pt>
                <c:pt idx="3077">
                  <c:v>15.450000000000001</c:v>
                </c:pt>
                <c:pt idx="3078">
                  <c:v>15.453999999999999</c:v>
                </c:pt>
                <c:pt idx="3079">
                  <c:v>15.458</c:v>
                </c:pt>
                <c:pt idx="3080">
                  <c:v>15.462999999999999</c:v>
                </c:pt>
                <c:pt idx="3081">
                  <c:v>15.467000000000001</c:v>
                </c:pt>
                <c:pt idx="3082">
                  <c:v>15.472</c:v>
                </c:pt>
                <c:pt idx="3083">
                  <c:v>15.476000000000001</c:v>
                </c:pt>
                <c:pt idx="3084">
                  <c:v>15.481</c:v>
                </c:pt>
                <c:pt idx="3085">
                  <c:v>15.485000000000001</c:v>
                </c:pt>
                <c:pt idx="3086">
                  <c:v>15.488999999999999</c:v>
                </c:pt>
                <c:pt idx="3087">
                  <c:v>15.493</c:v>
                </c:pt>
                <c:pt idx="3088">
                  <c:v>15.497000000000002</c:v>
                </c:pt>
                <c:pt idx="3089">
                  <c:v>15.500999999999999</c:v>
                </c:pt>
                <c:pt idx="3090">
                  <c:v>15.505000000000001</c:v>
                </c:pt>
                <c:pt idx="3091">
                  <c:v>15.51</c:v>
                </c:pt>
                <c:pt idx="3092">
                  <c:v>15.514000000000001</c:v>
                </c:pt>
                <c:pt idx="3093">
                  <c:v>15.517999999999999</c:v>
                </c:pt>
                <c:pt idx="3094">
                  <c:v>15.523000000000001</c:v>
                </c:pt>
                <c:pt idx="3095">
                  <c:v>15.528</c:v>
                </c:pt>
                <c:pt idx="3096">
                  <c:v>15.532000000000002</c:v>
                </c:pt>
                <c:pt idx="3097">
                  <c:v>15.537000000000001</c:v>
                </c:pt>
                <c:pt idx="3098">
                  <c:v>15.540999999999999</c:v>
                </c:pt>
                <c:pt idx="3099">
                  <c:v>15.546999999999999</c:v>
                </c:pt>
                <c:pt idx="3100">
                  <c:v>15.552000000000001</c:v>
                </c:pt>
                <c:pt idx="3101">
                  <c:v>15.555999999999999</c:v>
                </c:pt>
                <c:pt idx="3102">
                  <c:v>15.563000000000001</c:v>
                </c:pt>
                <c:pt idx="3103">
                  <c:v>15.566999999999998</c:v>
                </c:pt>
                <c:pt idx="3104">
                  <c:v>15.572000000000001</c:v>
                </c:pt>
                <c:pt idx="3105">
                  <c:v>15.575999999999999</c:v>
                </c:pt>
                <c:pt idx="3106">
                  <c:v>15.589</c:v>
                </c:pt>
                <c:pt idx="3107">
                  <c:v>15.593999999999999</c:v>
                </c:pt>
                <c:pt idx="3108">
                  <c:v>15.598999999999998</c:v>
                </c:pt>
                <c:pt idx="3109">
                  <c:v>15.603</c:v>
                </c:pt>
                <c:pt idx="3110">
                  <c:v>15.607000000000001</c:v>
                </c:pt>
                <c:pt idx="3111">
                  <c:v>15.612</c:v>
                </c:pt>
                <c:pt idx="3112">
                  <c:v>15.616000000000001</c:v>
                </c:pt>
                <c:pt idx="3113">
                  <c:v>15.62</c:v>
                </c:pt>
                <c:pt idx="3114">
                  <c:v>15.624000000000001</c:v>
                </c:pt>
                <c:pt idx="3115">
                  <c:v>15.628000000000002</c:v>
                </c:pt>
                <c:pt idx="3116">
                  <c:v>15.633000000000001</c:v>
                </c:pt>
                <c:pt idx="3117">
                  <c:v>15.638</c:v>
                </c:pt>
                <c:pt idx="3118">
                  <c:v>15.642000000000001</c:v>
                </c:pt>
                <c:pt idx="3119">
                  <c:v>15.645999999999999</c:v>
                </c:pt>
                <c:pt idx="3120">
                  <c:v>15.65</c:v>
                </c:pt>
                <c:pt idx="3121">
                  <c:v>15.654000000000002</c:v>
                </c:pt>
                <c:pt idx="3122">
                  <c:v>15.659000000000001</c:v>
                </c:pt>
                <c:pt idx="3123">
                  <c:v>15.662999999999998</c:v>
                </c:pt>
                <c:pt idx="3124">
                  <c:v>15.667</c:v>
                </c:pt>
                <c:pt idx="3125">
                  <c:v>15.671000000000001</c:v>
                </c:pt>
                <c:pt idx="3126">
                  <c:v>15.674999999999999</c:v>
                </c:pt>
                <c:pt idx="3127">
                  <c:v>15.680000000000001</c:v>
                </c:pt>
                <c:pt idx="3128">
                  <c:v>15.703999999999999</c:v>
                </c:pt>
                <c:pt idx="3129">
                  <c:v>15.709000000000001</c:v>
                </c:pt>
                <c:pt idx="3130">
                  <c:v>15.715000000000002</c:v>
                </c:pt>
                <c:pt idx="3131">
                  <c:v>15.721000000000002</c:v>
                </c:pt>
                <c:pt idx="3132">
                  <c:v>15.726000000000001</c:v>
                </c:pt>
                <c:pt idx="3133">
                  <c:v>15.731</c:v>
                </c:pt>
                <c:pt idx="3134">
                  <c:v>15.735000000000001</c:v>
                </c:pt>
                <c:pt idx="3135">
                  <c:v>15.74</c:v>
                </c:pt>
                <c:pt idx="3136">
                  <c:v>15.746</c:v>
                </c:pt>
                <c:pt idx="3137">
                  <c:v>15.754</c:v>
                </c:pt>
                <c:pt idx="3138">
                  <c:v>15.758999999999999</c:v>
                </c:pt>
                <c:pt idx="3139">
                  <c:v>15.767999999999999</c:v>
                </c:pt>
                <c:pt idx="3140">
                  <c:v>15.772</c:v>
                </c:pt>
                <c:pt idx="3141">
                  <c:v>15.778</c:v>
                </c:pt>
                <c:pt idx="3142">
                  <c:v>15.782999999999999</c:v>
                </c:pt>
                <c:pt idx="3143">
                  <c:v>15.787000000000001</c:v>
                </c:pt>
                <c:pt idx="3144">
                  <c:v>15.792</c:v>
                </c:pt>
                <c:pt idx="3145">
                  <c:v>15.799000000000001</c:v>
                </c:pt>
                <c:pt idx="3146">
                  <c:v>15.802999999999999</c:v>
                </c:pt>
                <c:pt idx="3147">
                  <c:v>15.808000000000002</c:v>
                </c:pt>
                <c:pt idx="3148">
                  <c:v>15.811999999999999</c:v>
                </c:pt>
                <c:pt idx="3149">
                  <c:v>15.816000000000001</c:v>
                </c:pt>
                <c:pt idx="3150">
                  <c:v>15.821</c:v>
                </c:pt>
                <c:pt idx="3151">
                  <c:v>15.825000000000001</c:v>
                </c:pt>
                <c:pt idx="3152">
                  <c:v>15.831000000000001</c:v>
                </c:pt>
                <c:pt idx="3153">
                  <c:v>15.834999999999999</c:v>
                </c:pt>
                <c:pt idx="3154">
                  <c:v>15.840000000000002</c:v>
                </c:pt>
                <c:pt idx="3155">
                  <c:v>15.845000000000001</c:v>
                </c:pt>
                <c:pt idx="3156">
                  <c:v>15.85</c:v>
                </c:pt>
                <c:pt idx="3157">
                  <c:v>15.854000000000001</c:v>
                </c:pt>
                <c:pt idx="3158">
                  <c:v>15.859</c:v>
                </c:pt>
                <c:pt idx="3159">
                  <c:v>15.865</c:v>
                </c:pt>
                <c:pt idx="3160">
                  <c:v>15.87</c:v>
                </c:pt>
                <c:pt idx="3161">
                  <c:v>15.874000000000001</c:v>
                </c:pt>
                <c:pt idx="3162">
                  <c:v>15.88</c:v>
                </c:pt>
                <c:pt idx="3163">
                  <c:v>15.888</c:v>
                </c:pt>
                <c:pt idx="3164">
                  <c:v>15.892000000000001</c:v>
                </c:pt>
                <c:pt idx="3165">
                  <c:v>15.898999999999999</c:v>
                </c:pt>
                <c:pt idx="3166">
                  <c:v>15.903</c:v>
                </c:pt>
                <c:pt idx="3167">
                  <c:v>15.907000000000002</c:v>
                </c:pt>
                <c:pt idx="3168">
                  <c:v>15.911</c:v>
                </c:pt>
                <c:pt idx="3169">
                  <c:v>15.915000000000001</c:v>
                </c:pt>
                <c:pt idx="3170">
                  <c:v>15.92</c:v>
                </c:pt>
                <c:pt idx="3171">
                  <c:v>15.924000000000001</c:v>
                </c:pt>
                <c:pt idx="3172">
                  <c:v>15.929</c:v>
                </c:pt>
                <c:pt idx="3173">
                  <c:v>15.933000000000002</c:v>
                </c:pt>
                <c:pt idx="3174">
                  <c:v>15.94</c:v>
                </c:pt>
                <c:pt idx="3175">
                  <c:v>15.944000000000001</c:v>
                </c:pt>
                <c:pt idx="3176">
                  <c:v>15.949</c:v>
                </c:pt>
                <c:pt idx="3177">
                  <c:v>15.953000000000001</c:v>
                </c:pt>
                <c:pt idx="3178">
                  <c:v>15.958</c:v>
                </c:pt>
                <c:pt idx="3179">
                  <c:v>15.964</c:v>
                </c:pt>
                <c:pt idx="3180">
                  <c:v>15.968999999999999</c:v>
                </c:pt>
                <c:pt idx="3181">
                  <c:v>15.973000000000001</c:v>
                </c:pt>
                <c:pt idx="3182">
                  <c:v>15.978</c:v>
                </c:pt>
                <c:pt idx="3183">
                  <c:v>15.982000000000001</c:v>
                </c:pt>
                <c:pt idx="3184">
                  <c:v>15.987</c:v>
                </c:pt>
                <c:pt idx="3185">
                  <c:v>15.991000000000001</c:v>
                </c:pt>
                <c:pt idx="3186">
                  <c:v>15.994999999999999</c:v>
                </c:pt>
                <c:pt idx="3187">
                  <c:v>15.999000000000001</c:v>
                </c:pt>
                <c:pt idx="3188">
                  <c:v>16.003999999999998</c:v>
                </c:pt>
                <c:pt idx="3189">
                  <c:v>16.009</c:v>
                </c:pt>
                <c:pt idx="3190">
                  <c:v>16.012999999999998</c:v>
                </c:pt>
                <c:pt idx="3191">
                  <c:v>16.017000000000003</c:v>
                </c:pt>
                <c:pt idx="3192">
                  <c:v>16.021000000000001</c:v>
                </c:pt>
                <c:pt idx="3193">
                  <c:v>16.027000000000001</c:v>
                </c:pt>
                <c:pt idx="3194">
                  <c:v>16.030999999999999</c:v>
                </c:pt>
                <c:pt idx="3195">
                  <c:v>16.037999999999997</c:v>
                </c:pt>
                <c:pt idx="3196">
                  <c:v>16.042999999999999</c:v>
                </c:pt>
                <c:pt idx="3197">
                  <c:v>16.048000000000002</c:v>
                </c:pt>
                <c:pt idx="3198">
                  <c:v>16.052</c:v>
                </c:pt>
                <c:pt idx="3199">
                  <c:v>16.057000000000002</c:v>
                </c:pt>
                <c:pt idx="3200">
                  <c:v>16.061</c:v>
                </c:pt>
                <c:pt idx="3201">
                  <c:v>16.067</c:v>
                </c:pt>
                <c:pt idx="3202">
                  <c:v>16.072000000000003</c:v>
                </c:pt>
                <c:pt idx="3203">
                  <c:v>16.076000000000001</c:v>
                </c:pt>
                <c:pt idx="3204">
                  <c:v>16.081000000000003</c:v>
                </c:pt>
                <c:pt idx="3205">
                  <c:v>16.085000000000001</c:v>
                </c:pt>
                <c:pt idx="3206">
                  <c:v>16.088999999999999</c:v>
                </c:pt>
                <c:pt idx="3207">
                  <c:v>16.093000000000004</c:v>
                </c:pt>
                <c:pt idx="3208">
                  <c:v>16.097999999999999</c:v>
                </c:pt>
                <c:pt idx="3209">
                  <c:v>16.101999999999997</c:v>
                </c:pt>
                <c:pt idx="3210">
                  <c:v>16.106000000000002</c:v>
                </c:pt>
                <c:pt idx="3211">
                  <c:v>16.110999999999997</c:v>
                </c:pt>
                <c:pt idx="3212">
                  <c:v>16.116</c:v>
                </c:pt>
                <c:pt idx="3213">
                  <c:v>16.119999999999997</c:v>
                </c:pt>
                <c:pt idx="3214">
                  <c:v>16.124000000000002</c:v>
                </c:pt>
                <c:pt idx="3215">
                  <c:v>16.128999999999998</c:v>
                </c:pt>
                <c:pt idx="3216">
                  <c:v>16.133000000000003</c:v>
                </c:pt>
                <c:pt idx="3217">
                  <c:v>16.137</c:v>
                </c:pt>
                <c:pt idx="3218">
                  <c:v>16.142000000000003</c:v>
                </c:pt>
                <c:pt idx="3219">
                  <c:v>16.146999999999998</c:v>
                </c:pt>
                <c:pt idx="3220">
                  <c:v>16.151000000000003</c:v>
                </c:pt>
                <c:pt idx="3221">
                  <c:v>16.158000000000001</c:v>
                </c:pt>
                <c:pt idx="3222">
                  <c:v>16.161999999999999</c:v>
                </c:pt>
                <c:pt idx="3223">
                  <c:v>16.167000000000002</c:v>
                </c:pt>
                <c:pt idx="3224">
                  <c:v>16.171999999999997</c:v>
                </c:pt>
                <c:pt idx="3225">
                  <c:v>16.177999999999997</c:v>
                </c:pt>
                <c:pt idx="3226">
                  <c:v>16.182000000000002</c:v>
                </c:pt>
                <c:pt idx="3227">
                  <c:v>16.186</c:v>
                </c:pt>
                <c:pt idx="3228">
                  <c:v>16.191000000000003</c:v>
                </c:pt>
                <c:pt idx="3229">
                  <c:v>16.197000000000003</c:v>
                </c:pt>
                <c:pt idx="3230">
                  <c:v>16.201000000000001</c:v>
                </c:pt>
                <c:pt idx="3231">
                  <c:v>16.206000000000003</c:v>
                </c:pt>
                <c:pt idx="3232">
                  <c:v>16.21</c:v>
                </c:pt>
                <c:pt idx="3233">
                  <c:v>16.215000000000003</c:v>
                </c:pt>
                <c:pt idx="3234">
                  <c:v>16.219000000000001</c:v>
                </c:pt>
                <c:pt idx="3235">
                  <c:v>16.222999999999999</c:v>
                </c:pt>
                <c:pt idx="3236">
                  <c:v>16.228000000000002</c:v>
                </c:pt>
                <c:pt idx="3237">
                  <c:v>16.232999999999997</c:v>
                </c:pt>
                <c:pt idx="3238">
                  <c:v>16.238</c:v>
                </c:pt>
                <c:pt idx="3239">
                  <c:v>16.244</c:v>
                </c:pt>
                <c:pt idx="3240">
                  <c:v>16.247999999999998</c:v>
                </c:pt>
                <c:pt idx="3241">
                  <c:v>16.253</c:v>
                </c:pt>
                <c:pt idx="3242">
                  <c:v>16.259</c:v>
                </c:pt>
                <c:pt idx="3243">
                  <c:v>16.262999999999998</c:v>
                </c:pt>
                <c:pt idx="3244">
                  <c:v>16.268000000000001</c:v>
                </c:pt>
                <c:pt idx="3245">
                  <c:v>16.271999999999998</c:v>
                </c:pt>
                <c:pt idx="3246">
                  <c:v>16.276000000000003</c:v>
                </c:pt>
                <c:pt idx="3247">
                  <c:v>16.280999999999999</c:v>
                </c:pt>
                <c:pt idx="3248">
                  <c:v>16.286000000000001</c:v>
                </c:pt>
                <c:pt idx="3249">
                  <c:v>16.292999999999999</c:v>
                </c:pt>
                <c:pt idx="3250">
                  <c:v>16.298000000000002</c:v>
                </c:pt>
                <c:pt idx="3251">
                  <c:v>16.302</c:v>
                </c:pt>
                <c:pt idx="3252">
                  <c:v>16.305999999999997</c:v>
                </c:pt>
                <c:pt idx="3253">
                  <c:v>16.310000000000002</c:v>
                </c:pt>
                <c:pt idx="3254">
                  <c:v>16.314</c:v>
                </c:pt>
                <c:pt idx="3255">
                  <c:v>16.319000000000003</c:v>
                </c:pt>
                <c:pt idx="3256">
                  <c:v>16.323</c:v>
                </c:pt>
                <c:pt idx="3257">
                  <c:v>16.326999999999998</c:v>
                </c:pt>
                <c:pt idx="3258">
                  <c:v>16.332000000000001</c:v>
                </c:pt>
                <c:pt idx="3259">
                  <c:v>16.335999999999999</c:v>
                </c:pt>
                <c:pt idx="3260">
                  <c:v>16.341000000000001</c:v>
                </c:pt>
                <c:pt idx="3261">
                  <c:v>16.344999999999999</c:v>
                </c:pt>
                <c:pt idx="3262">
                  <c:v>16.348999999999997</c:v>
                </c:pt>
                <c:pt idx="3263">
                  <c:v>16.353999999999999</c:v>
                </c:pt>
                <c:pt idx="3264">
                  <c:v>16.359000000000002</c:v>
                </c:pt>
                <c:pt idx="3265">
                  <c:v>16.363</c:v>
                </c:pt>
                <c:pt idx="3266">
                  <c:v>16.368000000000002</c:v>
                </c:pt>
                <c:pt idx="3267">
                  <c:v>16.372999999999998</c:v>
                </c:pt>
                <c:pt idx="3268">
                  <c:v>16.377000000000002</c:v>
                </c:pt>
                <c:pt idx="3269">
                  <c:v>16.381999999999998</c:v>
                </c:pt>
                <c:pt idx="3270">
                  <c:v>16.389000000000003</c:v>
                </c:pt>
                <c:pt idx="3271">
                  <c:v>16.393000000000001</c:v>
                </c:pt>
                <c:pt idx="3272">
                  <c:v>16.405999999999999</c:v>
                </c:pt>
                <c:pt idx="3273">
                  <c:v>16.411000000000001</c:v>
                </c:pt>
                <c:pt idx="3274">
                  <c:v>16.414999999999999</c:v>
                </c:pt>
                <c:pt idx="3275">
                  <c:v>16.418999999999997</c:v>
                </c:pt>
                <c:pt idx="3276">
                  <c:v>16.423000000000002</c:v>
                </c:pt>
                <c:pt idx="3277">
                  <c:v>16.427999999999997</c:v>
                </c:pt>
                <c:pt idx="3278">
                  <c:v>16.433</c:v>
                </c:pt>
                <c:pt idx="3279">
                  <c:v>16.436999999999998</c:v>
                </c:pt>
                <c:pt idx="3280">
                  <c:v>16.442</c:v>
                </c:pt>
                <c:pt idx="3281">
                  <c:v>16.448</c:v>
                </c:pt>
                <c:pt idx="3282">
                  <c:v>16.451999999999998</c:v>
                </c:pt>
                <c:pt idx="3283">
                  <c:v>16.456000000000003</c:v>
                </c:pt>
                <c:pt idx="3284">
                  <c:v>16.460999999999999</c:v>
                </c:pt>
                <c:pt idx="3285">
                  <c:v>16.465000000000003</c:v>
                </c:pt>
                <c:pt idx="3286">
                  <c:v>16.469000000000001</c:v>
                </c:pt>
                <c:pt idx="3287">
                  <c:v>16.472999999999999</c:v>
                </c:pt>
                <c:pt idx="3288">
                  <c:v>16.476999999999997</c:v>
                </c:pt>
                <c:pt idx="3289">
                  <c:v>16.481999999999999</c:v>
                </c:pt>
                <c:pt idx="3290">
                  <c:v>16.485999999999997</c:v>
                </c:pt>
                <c:pt idx="3291">
                  <c:v>16.491</c:v>
                </c:pt>
                <c:pt idx="3292">
                  <c:v>16.494999999999997</c:v>
                </c:pt>
                <c:pt idx="3293">
                  <c:v>16.499000000000002</c:v>
                </c:pt>
                <c:pt idx="3294">
                  <c:v>16.503</c:v>
                </c:pt>
                <c:pt idx="3295">
                  <c:v>16.506999999999998</c:v>
                </c:pt>
                <c:pt idx="3296">
                  <c:v>16.511000000000003</c:v>
                </c:pt>
                <c:pt idx="3297">
                  <c:v>16.515000000000001</c:v>
                </c:pt>
                <c:pt idx="3298">
                  <c:v>16.518999999999998</c:v>
                </c:pt>
                <c:pt idx="3299">
                  <c:v>16.523000000000003</c:v>
                </c:pt>
                <c:pt idx="3300">
                  <c:v>16.527000000000001</c:v>
                </c:pt>
                <c:pt idx="3301">
                  <c:v>16.532000000000004</c:v>
                </c:pt>
                <c:pt idx="3302">
                  <c:v>16.536000000000001</c:v>
                </c:pt>
                <c:pt idx="3303">
                  <c:v>16.54</c:v>
                </c:pt>
                <c:pt idx="3304">
                  <c:v>16.543999999999997</c:v>
                </c:pt>
                <c:pt idx="3305">
                  <c:v>16.549999999999997</c:v>
                </c:pt>
                <c:pt idx="3306">
                  <c:v>16.554000000000002</c:v>
                </c:pt>
                <c:pt idx="3307">
                  <c:v>16.560000000000002</c:v>
                </c:pt>
                <c:pt idx="3308">
                  <c:v>16.564</c:v>
                </c:pt>
                <c:pt idx="3309">
                  <c:v>16.569000000000003</c:v>
                </c:pt>
                <c:pt idx="3310">
                  <c:v>16.573</c:v>
                </c:pt>
                <c:pt idx="3311">
                  <c:v>16.576999999999998</c:v>
                </c:pt>
                <c:pt idx="3312">
                  <c:v>16.581000000000003</c:v>
                </c:pt>
                <c:pt idx="3313">
                  <c:v>16.585000000000001</c:v>
                </c:pt>
                <c:pt idx="3314">
                  <c:v>16.588999999999999</c:v>
                </c:pt>
                <c:pt idx="3315">
                  <c:v>16.593000000000004</c:v>
                </c:pt>
                <c:pt idx="3316">
                  <c:v>16.597000000000001</c:v>
                </c:pt>
                <c:pt idx="3317">
                  <c:v>16.600999999999999</c:v>
                </c:pt>
                <c:pt idx="3318">
                  <c:v>16.604999999999997</c:v>
                </c:pt>
                <c:pt idx="3319">
                  <c:v>16.609000000000002</c:v>
                </c:pt>
                <c:pt idx="3320">
                  <c:v>16.613</c:v>
                </c:pt>
                <c:pt idx="3321">
                  <c:v>16.616999999999997</c:v>
                </c:pt>
                <c:pt idx="3322">
                  <c:v>16.630000000000003</c:v>
                </c:pt>
                <c:pt idx="3323">
                  <c:v>16.634999999999998</c:v>
                </c:pt>
                <c:pt idx="3324">
                  <c:v>16.64</c:v>
                </c:pt>
                <c:pt idx="3325">
                  <c:v>16.643999999999998</c:v>
                </c:pt>
                <c:pt idx="3326">
                  <c:v>16.649000000000001</c:v>
                </c:pt>
                <c:pt idx="3327">
                  <c:v>16.652999999999999</c:v>
                </c:pt>
                <c:pt idx="3328">
                  <c:v>16.657000000000004</c:v>
                </c:pt>
                <c:pt idx="3329">
                  <c:v>16.661999999999999</c:v>
                </c:pt>
                <c:pt idx="3330">
                  <c:v>16.665999999999997</c:v>
                </c:pt>
                <c:pt idx="3331">
                  <c:v>16.670000000000002</c:v>
                </c:pt>
                <c:pt idx="3332">
                  <c:v>16.673999999999999</c:v>
                </c:pt>
                <c:pt idx="3333">
                  <c:v>16.677999999999997</c:v>
                </c:pt>
                <c:pt idx="3334">
                  <c:v>16.682000000000002</c:v>
                </c:pt>
                <c:pt idx="3335">
                  <c:v>16.686</c:v>
                </c:pt>
                <c:pt idx="3336">
                  <c:v>16.691000000000003</c:v>
                </c:pt>
                <c:pt idx="3337">
                  <c:v>16.695</c:v>
                </c:pt>
                <c:pt idx="3338">
                  <c:v>16.698999999999998</c:v>
                </c:pt>
                <c:pt idx="3339">
                  <c:v>16.704000000000001</c:v>
                </c:pt>
                <c:pt idx="3340">
                  <c:v>16.707999999999998</c:v>
                </c:pt>
                <c:pt idx="3341">
                  <c:v>16.712000000000003</c:v>
                </c:pt>
                <c:pt idx="3342">
                  <c:v>16.716000000000001</c:v>
                </c:pt>
                <c:pt idx="3343">
                  <c:v>16.721000000000004</c:v>
                </c:pt>
                <c:pt idx="3344">
                  <c:v>16.725000000000001</c:v>
                </c:pt>
                <c:pt idx="3345">
                  <c:v>16.728999999999999</c:v>
                </c:pt>
                <c:pt idx="3346">
                  <c:v>16.732999999999997</c:v>
                </c:pt>
                <c:pt idx="3347">
                  <c:v>16.737000000000002</c:v>
                </c:pt>
                <c:pt idx="3348">
                  <c:v>16.741</c:v>
                </c:pt>
                <c:pt idx="3349">
                  <c:v>16.744999999999997</c:v>
                </c:pt>
                <c:pt idx="3350">
                  <c:v>16.75</c:v>
                </c:pt>
                <c:pt idx="3351">
                  <c:v>16.755000000000003</c:v>
                </c:pt>
                <c:pt idx="3352">
                  <c:v>16.759</c:v>
                </c:pt>
                <c:pt idx="3353">
                  <c:v>16.764000000000003</c:v>
                </c:pt>
                <c:pt idx="3354">
                  <c:v>16.768000000000001</c:v>
                </c:pt>
                <c:pt idx="3355">
                  <c:v>16.773000000000003</c:v>
                </c:pt>
                <c:pt idx="3356">
                  <c:v>16.777000000000001</c:v>
                </c:pt>
                <c:pt idx="3357">
                  <c:v>16.780999999999999</c:v>
                </c:pt>
                <c:pt idx="3358">
                  <c:v>16.784999999999997</c:v>
                </c:pt>
                <c:pt idx="3359">
                  <c:v>16.789000000000001</c:v>
                </c:pt>
                <c:pt idx="3360">
                  <c:v>16.792000000000002</c:v>
                </c:pt>
                <c:pt idx="3361">
                  <c:v>16.796999999999997</c:v>
                </c:pt>
                <c:pt idx="3362">
                  <c:v>16.801000000000002</c:v>
                </c:pt>
                <c:pt idx="3363">
                  <c:v>16.805999999999997</c:v>
                </c:pt>
                <c:pt idx="3364">
                  <c:v>16.810000000000002</c:v>
                </c:pt>
                <c:pt idx="3365">
                  <c:v>16.814999999999998</c:v>
                </c:pt>
                <c:pt idx="3366">
                  <c:v>16.819000000000003</c:v>
                </c:pt>
                <c:pt idx="3367">
                  <c:v>16.823</c:v>
                </c:pt>
                <c:pt idx="3368">
                  <c:v>16.828000000000003</c:v>
                </c:pt>
                <c:pt idx="3369">
                  <c:v>16.832000000000001</c:v>
                </c:pt>
                <c:pt idx="3370">
                  <c:v>16.835999999999999</c:v>
                </c:pt>
                <c:pt idx="3371">
                  <c:v>16.841000000000001</c:v>
                </c:pt>
                <c:pt idx="3372">
                  <c:v>16.853000000000002</c:v>
                </c:pt>
                <c:pt idx="3373">
                  <c:v>16.857999999999997</c:v>
                </c:pt>
                <c:pt idx="3374">
                  <c:v>16.863999999999997</c:v>
                </c:pt>
                <c:pt idx="3375">
                  <c:v>16.869</c:v>
                </c:pt>
                <c:pt idx="3376">
                  <c:v>16.872999999999998</c:v>
                </c:pt>
                <c:pt idx="3377">
                  <c:v>16.878999999999998</c:v>
                </c:pt>
                <c:pt idx="3378">
                  <c:v>16.883000000000003</c:v>
                </c:pt>
                <c:pt idx="3379">
                  <c:v>16.89</c:v>
                </c:pt>
                <c:pt idx="3380">
                  <c:v>16.896999999999998</c:v>
                </c:pt>
                <c:pt idx="3381">
                  <c:v>16.902000000000001</c:v>
                </c:pt>
                <c:pt idx="3382">
                  <c:v>16.905999999999999</c:v>
                </c:pt>
                <c:pt idx="3383">
                  <c:v>16.911000000000001</c:v>
                </c:pt>
                <c:pt idx="3384">
                  <c:v>16.915999999999997</c:v>
                </c:pt>
                <c:pt idx="3385">
                  <c:v>16.920999999999999</c:v>
                </c:pt>
                <c:pt idx="3386">
                  <c:v>16.924999999999997</c:v>
                </c:pt>
                <c:pt idx="3387">
                  <c:v>16.930999999999997</c:v>
                </c:pt>
                <c:pt idx="3388">
                  <c:v>16.936</c:v>
                </c:pt>
                <c:pt idx="3389">
                  <c:v>16.939999999999998</c:v>
                </c:pt>
                <c:pt idx="3390">
                  <c:v>16.944000000000003</c:v>
                </c:pt>
                <c:pt idx="3391">
                  <c:v>16.948</c:v>
                </c:pt>
                <c:pt idx="3392">
                  <c:v>16.951999999999998</c:v>
                </c:pt>
                <c:pt idx="3393">
                  <c:v>16.960999999999999</c:v>
                </c:pt>
                <c:pt idx="3394">
                  <c:v>16.972999999999999</c:v>
                </c:pt>
                <c:pt idx="3395">
                  <c:v>16.978000000000002</c:v>
                </c:pt>
                <c:pt idx="3396">
                  <c:v>16.984000000000002</c:v>
                </c:pt>
                <c:pt idx="3397">
                  <c:v>16.991</c:v>
                </c:pt>
                <c:pt idx="3398">
                  <c:v>16.994999999999997</c:v>
                </c:pt>
                <c:pt idx="3399">
                  <c:v>17</c:v>
                </c:pt>
                <c:pt idx="3400">
                  <c:v>17.003999999999998</c:v>
                </c:pt>
                <c:pt idx="3401">
                  <c:v>17.009</c:v>
                </c:pt>
                <c:pt idx="3402">
                  <c:v>17.012999999999998</c:v>
                </c:pt>
                <c:pt idx="3403">
                  <c:v>17.017000000000003</c:v>
                </c:pt>
                <c:pt idx="3404">
                  <c:v>17.021999999999998</c:v>
                </c:pt>
                <c:pt idx="3405">
                  <c:v>17.024999999999999</c:v>
                </c:pt>
                <c:pt idx="3406">
                  <c:v>17.029000000000003</c:v>
                </c:pt>
                <c:pt idx="3407">
                  <c:v>17.033000000000001</c:v>
                </c:pt>
                <c:pt idx="3408">
                  <c:v>17.036999999999999</c:v>
                </c:pt>
                <c:pt idx="3409">
                  <c:v>17.040999999999997</c:v>
                </c:pt>
                <c:pt idx="3410">
                  <c:v>17.045999999999999</c:v>
                </c:pt>
                <c:pt idx="3411">
                  <c:v>17.052999999999997</c:v>
                </c:pt>
                <c:pt idx="3412">
                  <c:v>17.057000000000002</c:v>
                </c:pt>
                <c:pt idx="3413">
                  <c:v>17.061</c:v>
                </c:pt>
                <c:pt idx="3414">
                  <c:v>17.064999999999998</c:v>
                </c:pt>
                <c:pt idx="3415">
                  <c:v>17.072000000000003</c:v>
                </c:pt>
                <c:pt idx="3416">
                  <c:v>17.076000000000001</c:v>
                </c:pt>
                <c:pt idx="3417">
                  <c:v>17.079999999999998</c:v>
                </c:pt>
                <c:pt idx="3418">
                  <c:v>17.084000000000003</c:v>
                </c:pt>
                <c:pt idx="3419">
                  <c:v>17.088999999999999</c:v>
                </c:pt>
                <c:pt idx="3420">
                  <c:v>17.094000000000001</c:v>
                </c:pt>
                <c:pt idx="3421">
                  <c:v>17.097999999999999</c:v>
                </c:pt>
                <c:pt idx="3422">
                  <c:v>17.101999999999997</c:v>
                </c:pt>
                <c:pt idx="3423">
                  <c:v>17.106000000000002</c:v>
                </c:pt>
                <c:pt idx="3424">
                  <c:v>17.110999999999997</c:v>
                </c:pt>
                <c:pt idx="3425">
                  <c:v>17.115000000000002</c:v>
                </c:pt>
                <c:pt idx="3426">
                  <c:v>17.119</c:v>
                </c:pt>
                <c:pt idx="3427">
                  <c:v>17.122999999999998</c:v>
                </c:pt>
                <c:pt idx="3428">
                  <c:v>17.127000000000002</c:v>
                </c:pt>
                <c:pt idx="3429">
                  <c:v>17.131</c:v>
                </c:pt>
                <c:pt idx="3430">
                  <c:v>17.137</c:v>
                </c:pt>
                <c:pt idx="3431">
                  <c:v>17.140999999999998</c:v>
                </c:pt>
                <c:pt idx="3432">
                  <c:v>17.145000000000003</c:v>
                </c:pt>
                <c:pt idx="3433">
                  <c:v>17.149000000000001</c:v>
                </c:pt>
                <c:pt idx="3434">
                  <c:v>17.152999999999999</c:v>
                </c:pt>
                <c:pt idx="3435">
                  <c:v>17.157000000000004</c:v>
                </c:pt>
                <c:pt idx="3436">
                  <c:v>17.161000000000001</c:v>
                </c:pt>
                <c:pt idx="3437">
                  <c:v>17.164999999999999</c:v>
                </c:pt>
                <c:pt idx="3438">
                  <c:v>17.168999999999997</c:v>
                </c:pt>
                <c:pt idx="3439">
                  <c:v>17.173000000000002</c:v>
                </c:pt>
                <c:pt idx="3440">
                  <c:v>17.177</c:v>
                </c:pt>
                <c:pt idx="3441">
                  <c:v>17.180999999999997</c:v>
                </c:pt>
                <c:pt idx="3442">
                  <c:v>17.186999999999998</c:v>
                </c:pt>
                <c:pt idx="3443">
                  <c:v>17.192</c:v>
                </c:pt>
                <c:pt idx="3444">
                  <c:v>17.198</c:v>
                </c:pt>
                <c:pt idx="3445">
                  <c:v>17.204000000000001</c:v>
                </c:pt>
                <c:pt idx="3446">
                  <c:v>17.209000000000003</c:v>
                </c:pt>
                <c:pt idx="3447">
                  <c:v>17.213000000000001</c:v>
                </c:pt>
                <c:pt idx="3448">
                  <c:v>17.216999999999999</c:v>
                </c:pt>
                <c:pt idx="3449">
                  <c:v>17.222000000000001</c:v>
                </c:pt>
                <c:pt idx="3450">
                  <c:v>17.226999999999997</c:v>
                </c:pt>
                <c:pt idx="3451">
                  <c:v>17.231999999999999</c:v>
                </c:pt>
                <c:pt idx="3452">
                  <c:v>17.235999999999997</c:v>
                </c:pt>
                <c:pt idx="3453">
                  <c:v>17.241</c:v>
                </c:pt>
                <c:pt idx="3454">
                  <c:v>17.244999999999997</c:v>
                </c:pt>
                <c:pt idx="3455">
                  <c:v>17.249000000000002</c:v>
                </c:pt>
                <c:pt idx="3456">
                  <c:v>17.253999999999998</c:v>
                </c:pt>
                <c:pt idx="3457">
                  <c:v>17.258000000000003</c:v>
                </c:pt>
                <c:pt idx="3458">
                  <c:v>17.262999999999998</c:v>
                </c:pt>
                <c:pt idx="3459">
                  <c:v>17.268000000000001</c:v>
                </c:pt>
                <c:pt idx="3460">
                  <c:v>17.273000000000003</c:v>
                </c:pt>
                <c:pt idx="3461">
                  <c:v>17.277000000000001</c:v>
                </c:pt>
                <c:pt idx="3462">
                  <c:v>17.282000000000004</c:v>
                </c:pt>
                <c:pt idx="3463">
                  <c:v>17.289000000000001</c:v>
                </c:pt>
                <c:pt idx="3464">
                  <c:v>17.293999999999997</c:v>
                </c:pt>
                <c:pt idx="3465">
                  <c:v>17.298000000000002</c:v>
                </c:pt>
                <c:pt idx="3466">
                  <c:v>17.302999999999997</c:v>
                </c:pt>
                <c:pt idx="3467">
                  <c:v>17.308</c:v>
                </c:pt>
                <c:pt idx="3468">
                  <c:v>17.314</c:v>
                </c:pt>
                <c:pt idx="3469">
                  <c:v>17.317999999999998</c:v>
                </c:pt>
                <c:pt idx="3470">
                  <c:v>17.323999999999998</c:v>
                </c:pt>
                <c:pt idx="3471">
                  <c:v>17.329000000000001</c:v>
                </c:pt>
                <c:pt idx="3472">
                  <c:v>17.334000000000003</c:v>
                </c:pt>
                <c:pt idx="3473">
                  <c:v>17.344000000000001</c:v>
                </c:pt>
                <c:pt idx="3474">
                  <c:v>17.347999999999999</c:v>
                </c:pt>
                <c:pt idx="3475">
                  <c:v>17.356999999999999</c:v>
                </c:pt>
                <c:pt idx="3476">
                  <c:v>17.360999999999997</c:v>
                </c:pt>
                <c:pt idx="3477">
                  <c:v>17.366999999999997</c:v>
                </c:pt>
                <c:pt idx="3478">
                  <c:v>17.372999999999998</c:v>
                </c:pt>
                <c:pt idx="3479">
                  <c:v>17.378</c:v>
                </c:pt>
                <c:pt idx="3480">
                  <c:v>17.381999999999998</c:v>
                </c:pt>
                <c:pt idx="3481">
                  <c:v>17.39</c:v>
                </c:pt>
                <c:pt idx="3482">
                  <c:v>17.393999999999998</c:v>
                </c:pt>
                <c:pt idx="3483">
                  <c:v>17.399000000000001</c:v>
                </c:pt>
                <c:pt idx="3484">
                  <c:v>17.402999999999999</c:v>
                </c:pt>
                <c:pt idx="3485">
                  <c:v>17.408000000000001</c:v>
                </c:pt>
                <c:pt idx="3486">
                  <c:v>17.411999999999999</c:v>
                </c:pt>
                <c:pt idx="3487">
                  <c:v>17.415999999999997</c:v>
                </c:pt>
                <c:pt idx="3488">
                  <c:v>17.420999999999999</c:v>
                </c:pt>
                <c:pt idx="3489">
                  <c:v>17.424999999999997</c:v>
                </c:pt>
                <c:pt idx="3490">
                  <c:v>17.429000000000002</c:v>
                </c:pt>
                <c:pt idx="3491">
                  <c:v>17.435000000000002</c:v>
                </c:pt>
                <c:pt idx="3492">
                  <c:v>17.439999999999998</c:v>
                </c:pt>
                <c:pt idx="3493">
                  <c:v>17.444000000000003</c:v>
                </c:pt>
                <c:pt idx="3494">
                  <c:v>17.448999999999998</c:v>
                </c:pt>
                <c:pt idx="3495">
                  <c:v>17.454000000000001</c:v>
                </c:pt>
                <c:pt idx="3496">
                  <c:v>17.457999999999998</c:v>
                </c:pt>
                <c:pt idx="3497">
                  <c:v>17.463000000000001</c:v>
                </c:pt>
                <c:pt idx="3498">
                  <c:v>17.466999999999999</c:v>
                </c:pt>
                <c:pt idx="3499">
                  <c:v>17.472000000000001</c:v>
                </c:pt>
                <c:pt idx="3500">
                  <c:v>17.475999999999999</c:v>
                </c:pt>
                <c:pt idx="3501">
                  <c:v>17.481999999999999</c:v>
                </c:pt>
                <c:pt idx="3502">
                  <c:v>17.485999999999997</c:v>
                </c:pt>
                <c:pt idx="3503">
                  <c:v>17.491</c:v>
                </c:pt>
                <c:pt idx="3504">
                  <c:v>17.494999999999997</c:v>
                </c:pt>
                <c:pt idx="3505">
                  <c:v>17.5</c:v>
                </c:pt>
                <c:pt idx="3506">
                  <c:v>17.503999999999998</c:v>
                </c:pt>
                <c:pt idx="3507">
                  <c:v>17.509</c:v>
                </c:pt>
                <c:pt idx="3508">
                  <c:v>17.514000000000003</c:v>
                </c:pt>
                <c:pt idx="3509">
                  <c:v>17.518000000000001</c:v>
                </c:pt>
                <c:pt idx="3510">
                  <c:v>17.524000000000001</c:v>
                </c:pt>
                <c:pt idx="3511">
                  <c:v>17.527999999999999</c:v>
                </c:pt>
                <c:pt idx="3512">
                  <c:v>17.533000000000001</c:v>
                </c:pt>
                <c:pt idx="3513">
                  <c:v>17.537999999999997</c:v>
                </c:pt>
                <c:pt idx="3514">
                  <c:v>17.542000000000002</c:v>
                </c:pt>
                <c:pt idx="3515">
                  <c:v>17.545999999999999</c:v>
                </c:pt>
                <c:pt idx="3516">
                  <c:v>17.552</c:v>
                </c:pt>
                <c:pt idx="3517">
                  <c:v>17.555999999999997</c:v>
                </c:pt>
                <c:pt idx="3518">
                  <c:v>17.561</c:v>
                </c:pt>
                <c:pt idx="3519">
                  <c:v>17.564999999999998</c:v>
                </c:pt>
                <c:pt idx="3520">
                  <c:v>17.572000000000003</c:v>
                </c:pt>
                <c:pt idx="3521">
                  <c:v>17.576000000000001</c:v>
                </c:pt>
                <c:pt idx="3522">
                  <c:v>17.581000000000003</c:v>
                </c:pt>
                <c:pt idx="3523">
                  <c:v>17.585000000000001</c:v>
                </c:pt>
                <c:pt idx="3524">
                  <c:v>17.590000000000003</c:v>
                </c:pt>
                <c:pt idx="3525">
                  <c:v>17.594000000000001</c:v>
                </c:pt>
                <c:pt idx="3526">
                  <c:v>17.597999999999999</c:v>
                </c:pt>
                <c:pt idx="3527">
                  <c:v>17.603000000000002</c:v>
                </c:pt>
                <c:pt idx="3528">
                  <c:v>17.607999999999997</c:v>
                </c:pt>
                <c:pt idx="3529">
                  <c:v>17.613</c:v>
                </c:pt>
                <c:pt idx="3530">
                  <c:v>17.618000000000002</c:v>
                </c:pt>
                <c:pt idx="3531">
                  <c:v>17.624000000000002</c:v>
                </c:pt>
                <c:pt idx="3532">
                  <c:v>17.628999999999998</c:v>
                </c:pt>
                <c:pt idx="3533">
                  <c:v>17.634</c:v>
                </c:pt>
                <c:pt idx="3534">
                  <c:v>17.637999999999998</c:v>
                </c:pt>
                <c:pt idx="3535">
                  <c:v>17.643000000000001</c:v>
                </c:pt>
                <c:pt idx="3536">
                  <c:v>17.646999999999998</c:v>
                </c:pt>
                <c:pt idx="3537">
                  <c:v>17.652000000000001</c:v>
                </c:pt>
                <c:pt idx="3538">
                  <c:v>17.657000000000004</c:v>
                </c:pt>
                <c:pt idx="3539">
                  <c:v>17.661000000000001</c:v>
                </c:pt>
                <c:pt idx="3540">
                  <c:v>17.664999999999999</c:v>
                </c:pt>
                <c:pt idx="3541">
                  <c:v>17.670000000000002</c:v>
                </c:pt>
                <c:pt idx="3542">
                  <c:v>17.677999999999997</c:v>
                </c:pt>
                <c:pt idx="3543">
                  <c:v>17.683</c:v>
                </c:pt>
                <c:pt idx="3544">
                  <c:v>17.689</c:v>
                </c:pt>
                <c:pt idx="3545">
                  <c:v>17.694000000000003</c:v>
                </c:pt>
                <c:pt idx="3546">
                  <c:v>17.698999999999998</c:v>
                </c:pt>
                <c:pt idx="3547">
                  <c:v>17.709000000000003</c:v>
                </c:pt>
                <c:pt idx="3548">
                  <c:v>17.713999999999999</c:v>
                </c:pt>
                <c:pt idx="3549">
                  <c:v>17.719000000000001</c:v>
                </c:pt>
                <c:pt idx="3550">
                  <c:v>17.723999999999997</c:v>
                </c:pt>
                <c:pt idx="3551">
                  <c:v>17.728999999999999</c:v>
                </c:pt>
                <c:pt idx="3552">
                  <c:v>17.732999999999997</c:v>
                </c:pt>
                <c:pt idx="3553">
                  <c:v>17.738</c:v>
                </c:pt>
                <c:pt idx="3554">
                  <c:v>17.743000000000002</c:v>
                </c:pt>
                <c:pt idx="3555">
                  <c:v>17.747</c:v>
                </c:pt>
                <c:pt idx="3556">
                  <c:v>17.752000000000002</c:v>
                </c:pt>
                <c:pt idx="3557">
                  <c:v>17.756999999999998</c:v>
                </c:pt>
                <c:pt idx="3558">
                  <c:v>17.762</c:v>
                </c:pt>
                <c:pt idx="3559">
                  <c:v>17.767000000000003</c:v>
                </c:pt>
                <c:pt idx="3560">
                  <c:v>17.771999999999998</c:v>
                </c:pt>
                <c:pt idx="3561">
                  <c:v>17.776000000000003</c:v>
                </c:pt>
                <c:pt idx="3562">
                  <c:v>17.780999999999999</c:v>
                </c:pt>
                <c:pt idx="3563">
                  <c:v>17.784999999999997</c:v>
                </c:pt>
                <c:pt idx="3564">
                  <c:v>17.789000000000001</c:v>
                </c:pt>
                <c:pt idx="3565">
                  <c:v>17.793999999999997</c:v>
                </c:pt>
                <c:pt idx="3566">
                  <c:v>17.798999999999999</c:v>
                </c:pt>
                <c:pt idx="3567">
                  <c:v>17.802999999999997</c:v>
                </c:pt>
                <c:pt idx="3568">
                  <c:v>17.808999999999997</c:v>
                </c:pt>
                <c:pt idx="3569">
                  <c:v>17.814</c:v>
                </c:pt>
                <c:pt idx="3570">
                  <c:v>17.819000000000003</c:v>
                </c:pt>
                <c:pt idx="3571">
                  <c:v>17.823</c:v>
                </c:pt>
                <c:pt idx="3572">
                  <c:v>17.829000000000001</c:v>
                </c:pt>
                <c:pt idx="3573">
                  <c:v>17.832999999999998</c:v>
                </c:pt>
                <c:pt idx="3574">
                  <c:v>17.837000000000003</c:v>
                </c:pt>
                <c:pt idx="3575">
                  <c:v>17.841999999999999</c:v>
                </c:pt>
                <c:pt idx="3576">
                  <c:v>17.846000000000004</c:v>
                </c:pt>
                <c:pt idx="3577">
                  <c:v>17.850999999999999</c:v>
                </c:pt>
                <c:pt idx="3578">
                  <c:v>17.854999999999997</c:v>
                </c:pt>
                <c:pt idx="3579">
                  <c:v>17.859000000000002</c:v>
                </c:pt>
                <c:pt idx="3580">
                  <c:v>17.865000000000002</c:v>
                </c:pt>
                <c:pt idx="3581">
                  <c:v>17.869</c:v>
                </c:pt>
                <c:pt idx="3582">
                  <c:v>17.874000000000002</c:v>
                </c:pt>
                <c:pt idx="3583">
                  <c:v>17.881</c:v>
                </c:pt>
                <c:pt idx="3584">
                  <c:v>17.884999999999998</c:v>
                </c:pt>
                <c:pt idx="3585">
                  <c:v>17.89</c:v>
                </c:pt>
                <c:pt idx="3586">
                  <c:v>17.893999999999998</c:v>
                </c:pt>
                <c:pt idx="3587">
                  <c:v>17.899999999999999</c:v>
                </c:pt>
                <c:pt idx="3588">
                  <c:v>17.904000000000003</c:v>
                </c:pt>
                <c:pt idx="3589">
                  <c:v>17.908999999999999</c:v>
                </c:pt>
                <c:pt idx="3590">
                  <c:v>17.912999999999997</c:v>
                </c:pt>
                <c:pt idx="3591">
                  <c:v>17.917000000000002</c:v>
                </c:pt>
                <c:pt idx="3592">
                  <c:v>17.921999999999997</c:v>
                </c:pt>
                <c:pt idx="3593">
                  <c:v>17.926000000000002</c:v>
                </c:pt>
                <c:pt idx="3594">
                  <c:v>17.933</c:v>
                </c:pt>
                <c:pt idx="3595">
                  <c:v>17.939</c:v>
                </c:pt>
                <c:pt idx="3596">
                  <c:v>17.942999999999998</c:v>
                </c:pt>
                <c:pt idx="3597">
                  <c:v>17.947000000000003</c:v>
                </c:pt>
                <c:pt idx="3598">
                  <c:v>17.951999999999998</c:v>
                </c:pt>
                <c:pt idx="3599">
                  <c:v>17.957000000000001</c:v>
                </c:pt>
                <c:pt idx="3600">
                  <c:v>17.962000000000003</c:v>
                </c:pt>
                <c:pt idx="3601">
                  <c:v>17.966000000000001</c:v>
                </c:pt>
                <c:pt idx="3602">
                  <c:v>17.971000000000004</c:v>
                </c:pt>
                <c:pt idx="3603">
                  <c:v>17.975000000000001</c:v>
                </c:pt>
                <c:pt idx="3604">
                  <c:v>17.979999999999997</c:v>
                </c:pt>
                <c:pt idx="3605">
                  <c:v>17.984999999999999</c:v>
                </c:pt>
                <c:pt idx="3606">
                  <c:v>17.991</c:v>
                </c:pt>
                <c:pt idx="3607">
                  <c:v>17.994999999999997</c:v>
                </c:pt>
                <c:pt idx="3608">
                  <c:v>18.002000000000002</c:v>
                </c:pt>
                <c:pt idx="3609">
                  <c:v>18.014000000000003</c:v>
                </c:pt>
                <c:pt idx="3610">
                  <c:v>18.018999999999998</c:v>
                </c:pt>
                <c:pt idx="3611">
                  <c:v>18.03</c:v>
                </c:pt>
                <c:pt idx="3612">
                  <c:v>18.034999999999997</c:v>
                </c:pt>
                <c:pt idx="3613">
                  <c:v>18.043999999999997</c:v>
                </c:pt>
                <c:pt idx="3614">
                  <c:v>18.049999999999997</c:v>
                </c:pt>
                <c:pt idx="3615">
                  <c:v>18.069000000000003</c:v>
                </c:pt>
                <c:pt idx="3616">
                  <c:v>18.079999999999998</c:v>
                </c:pt>
                <c:pt idx="3617">
                  <c:v>18.085000000000001</c:v>
                </c:pt>
                <c:pt idx="3618">
                  <c:v>18.088999999999999</c:v>
                </c:pt>
                <c:pt idx="3619">
                  <c:v>18.094000000000001</c:v>
                </c:pt>
                <c:pt idx="3620">
                  <c:v>18.098999999999997</c:v>
                </c:pt>
                <c:pt idx="3621">
                  <c:v>18.103000000000002</c:v>
                </c:pt>
                <c:pt idx="3622">
                  <c:v>18.109000000000002</c:v>
                </c:pt>
                <c:pt idx="3623">
                  <c:v>18.113999999999997</c:v>
                </c:pt>
                <c:pt idx="3624">
                  <c:v>18.119</c:v>
                </c:pt>
                <c:pt idx="3625">
                  <c:v>18.124000000000002</c:v>
                </c:pt>
                <c:pt idx="3626">
                  <c:v>18.128999999999998</c:v>
                </c:pt>
                <c:pt idx="3627">
                  <c:v>18.133000000000003</c:v>
                </c:pt>
                <c:pt idx="3628">
                  <c:v>18.137999999999998</c:v>
                </c:pt>
                <c:pt idx="3629">
                  <c:v>18.143000000000001</c:v>
                </c:pt>
                <c:pt idx="3630">
                  <c:v>18.146999999999998</c:v>
                </c:pt>
                <c:pt idx="3631">
                  <c:v>18.151000000000003</c:v>
                </c:pt>
                <c:pt idx="3632">
                  <c:v>18.155999999999999</c:v>
                </c:pt>
                <c:pt idx="3633">
                  <c:v>18.161000000000001</c:v>
                </c:pt>
                <c:pt idx="3634">
                  <c:v>18.164999999999999</c:v>
                </c:pt>
                <c:pt idx="3635">
                  <c:v>18.168999999999997</c:v>
                </c:pt>
                <c:pt idx="3636">
                  <c:v>18.173999999999999</c:v>
                </c:pt>
                <c:pt idx="3637">
                  <c:v>18.177999999999997</c:v>
                </c:pt>
                <c:pt idx="3638">
                  <c:v>18.183</c:v>
                </c:pt>
                <c:pt idx="3639">
                  <c:v>18.188000000000002</c:v>
                </c:pt>
                <c:pt idx="3640">
                  <c:v>18.192999999999998</c:v>
                </c:pt>
                <c:pt idx="3641">
                  <c:v>18.198999999999998</c:v>
                </c:pt>
                <c:pt idx="3642">
                  <c:v>18.203000000000003</c:v>
                </c:pt>
                <c:pt idx="3643">
                  <c:v>18.207999999999998</c:v>
                </c:pt>
                <c:pt idx="3644">
                  <c:v>18.213000000000001</c:v>
                </c:pt>
                <c:pt idx="3645">
                  <c:v>18.216999999999999</c:v>
                </c:pt>
                <c:pt idx="3646">
                  <c:v>18.222000000000001</c:v>
                </c:pt>
                <c:pt idx="3647">
                  <c:v>18.226999999999997</c:v>
                </c:pt>
                <c:pt idx="3648">
                  <c:v>18.231000000000002</c:v>
                </c:pt>
                <c:pt idx="3649">
                  <c:v>18.234999999999999</c:v>
                </c:pt>
                <c:pt idx="3650">
                  <c:v>18.240000000000002</c:v>
                </c:pt>
                <c:pt idx="3651">
                  <c:v>18.244</c:v>
                </c:pt>
                <c:pt idx="3652">
                  <c:v>18.247999999999998</c:v>
                </c:pt>
                <c:pt idx="3653">
                  <c:v>18.253999999999998</c:v>
                </c:pt>
                <c:pt idx="3654">
                  <c:v>18.259</c:v>
                </c:pt>
                <c:pt idx="3655">
                  <c:v>18.262999999999998</c:v>
                </c:pt>
                <c:pt idx="3656">
                  <c:v>18.268999999999998</c:v>
                </c:pt>
                <c:pt idx="3657">
                  <c:v>18.277000000000001</c:v>
                </c:pt>
                <c:pt idx="3658">
                  <c:v>18.280999999999999</c:v>
                </c:pt>
                <c:pt idx="3659">
                  <c:v>18.286000000000001</c:v>
                </c:pt>
                <c:pt idx="3660">
                  <c:v>18.290999999999997</c:v>
                </c:pt>
                <c:pt idx="3661">
                  <c:v>18.295000000000002</c:v>
                </c:pt>
                <c:pt idx="3662">
                  <c:v>18.298999999999999</c:v>
                </c:pt>
                <c:pt idx="3663">
                  <c:v>18.302999999999997</c:v>
                </c:pt>
                <c:pt idx="3664">
                  <c:v>18.308</c:v>
                </c:pt>
                <c:pt idx="3665">
                  <c:v>18.311999999999998</c:v>
                </c:pt>
                <c:pt idx="3666">
                  <c:v>18.316000000000003</c:v>
                </c:pt>
                <c:pt idx="3667">
                  <c:v>18.320999999999998</c:v>
                </c:pt>
                <c:pt idx="3668">
                  <c:v>18.325000000000003</c:v>
                </c:pt>
                <c:pt idx="3669">
                  <c:v>18.329999999999998</c:v>
                </c:pt>
                <c:pt idx="3670">
                  <c:v>18.334000000000003</c:v>
                </c:pt>
                <c:pt idx="3671">
                  <c:v>18.338999999999999</c:v>
                </c:pt>
                <c:pt idx="3672">
                  <c:v>18.343000000000004</c:v>
                </c:pt>
                <c:pt idx="3673">
                  <c:v>18.347999999999999</c:v>
                </c:pt>
                <c:pt idx="3674">
                  <c:v>18.351999999999997</c:v>
                </c:pt>
                <c:pt idx="3675">
                  <c:v>18.357999999999997</c:v>
                </c:pt>
                <c:pt idx="3676">
                  <c:v>18.362000000000002</c:v>
                </c:pt>
                <c:pt idx="3677">
                  <c:v>18.366</c:v>
                </c:pt>
                <c:pt idx="3678">
                  <c:v>18.372</c:v>
                </c:pt>
                <c:pt idx="3679">
                  <c:v>18.377000000000002</c:v>
                </c:pt>
                <c:pt idx="3680">
                  <c:v>18.381</c:v>
                </c:pt>
                <c:pt idx="3681">
                  <c:v>18.387</c:v>
                </c:pt>
                <c:pt idx="3682">
                  <c:v>18.392000000000003</c:v>
                </c:pt>
                <c:pt idx="3683">
                  <c:v>18.396000000000001</c:v>
                </c:pt>
                <c:pt idx="3684">
                  <c:v>18.401000000000003</c:v>
                </c:pt>
                <c:pt idx="3685">
                  <c:v>18.405000000000001</c:v>
                </c:pt>
                <c:pt idx="3686">
                  <c:v>18.408999999999999</c:v>
                </c:pt>
                <c:pt idx="3687">
                  <c:v>18.414000000000001</c:v>
                </c:pt>
                <c:pt idx="3688">
                  <c:v>18.417999999999999</c:v>
                </c:pt>
                <c:pt idx="3689">
                  <c:v>18.423000000000002</c:v>
                </c:pt>
                <c:pt idx="3690">
                  <c:v>18.427</c:v>
                </c:pt>
                <c:pt idx="3691">
                  <c:v>18.432000000000002</c:v>
                </c:pt>
                <c:pt idx="3692">
                  <c:v>18.436999999999998</c:v>
                </c:pt>
                <c:pt idx="3693">
                  <c:v>18.442</c:v>
                </c:pt>
                <c:pt idx="3694">
                  <c:v>18.445999999999998</c:v>
                </c:pt>
                <c:pt idx="3695">
                  <c:v>18.451000000000001</c:v>
                </c:pt>
                <c:pt idx="3696">
                  <c:v>18.463999999999999</c:v>
                </c:pt>
                <c:pt idx="3697">
                  <c:v>18.475999999999999</c:v>
                </c:pt>
                <c:pt idx="3698">
                  <c:v>18.481999999999999</c:v>
                </c:pt>
                <c:pt idx="3699">
                  <c:v>18.491</c:v>
                </c:pt>
                <c:pt idx="3700">
                  <c:v>18.496000000000002</c:v>
                </c:pt>
                <c:pt idx="3701">
                  <c:v>18.500999999999998</c:v>
                </c:pt>
                <c:pt idx="3702">
                  <c:v>18.506</c:v>
                </c:pt>
                <c:pt idx="3703">
                  <c:v>18.511000000000003</c:v>
                </c:pt>
                <c:pt idx="3704">
                  <c:v>18.515999999999998</c:v>
                </c:pt>
                <c:pt idx="3705">
                  <c:v>18.520000000000003</c:v>
                </c:pt>
                <c:pt idx="3706">
                  <c:v>18.524000000000001</c:v>
                </c:pt>
                <c:pt idx="3707">
                  <c:v>18.529000000000003</c:v>
                </c:pt>
                <c:pt idx="3708">
                  <c:v>18.533000000000001</c:v>
                </c:pt>
                <c:pt idx="3709">
                  <c:v>18.536999999999999</c:v>
                </c:pt>
                <c:pt idx="3710">
                  <c:v>18.540999999999997</c:v>
                </c:pt>
                <c:pt idx="3711">
                  <c:v>18.545000000000002</c:v>
                </c:pt>
                <c:pt idx="3712">
                  <c:v>18.548999999999999</c:v>
                </c:pt>
                <c:pt idx="3713">
                  <c:v>18.555</c:v>
                </c:pt>
                <c:pt idx="3714">
                  <c:v>18.560000000000002</c:v>
                </c:pt>
                <c:pt idx="3715">
                  <c:v>18.564</c:v>
                </c:pt>
                <c:pt idx="3716">
                  <c:v>18.57</c:v>
                </c:pt>
                <c:pt idx="3717">
                  <c:v>18.575000000000003</c:v>
                </c:pt>
                <c:pt idx="3718">
                  <c:v>18.579999999999998</c:v>
                </c:pt>
                <c:pt idx="3719">
                  <c:v>18.584000000000003</c:v>
                </c:pt>
                <c:pt idx="3720">
                  <c:v>18.588999999999999</c:v>
                </c:pt>
                <c:pt idx="3721">
                  <c:v>18.594000000000001</c:v>
                </c:pt>
                <c:pt idx="3722">
                  <c:v>18.597999999999999</c:v>
                </c:pt>
                <c:pt idx="3723">
                  <c:v>18.601999999999997</c:v>
                </c:pt>
                <c:pt idx="3724">
                  <c:v>18.606000000000002</c:v>
                </c:pt>
                <c:pt idx="3725">
                  <c:v>18.610999999999997</c:v>
                </c:pt>
                <c:pt idx="3726">
                  <c:v>18.615000000000002</c:v>
                </c:pt>
                <c:pt idx="3727">
                  <c:v>18.619</c:v>
                </c:pt>
                <c:pt idx="3728">
                  <c:v>18.624000000000002</c:v>
                </c:pt>
                <c:pt idx="3729">
                  <c:v>18.628</c:v>
                </c:pt>
                <c:pt idx="3730">
                  <c:v>18.631999999999998</c:v>
                </c:pt>
                <c:pt idx="3731">
                  <c:v>18.636000000000003</c:v>
                </c:pt>
                <c:pt idx="3732">
                  <c:v>18.640999999999998</c:v>
                </c:pt>
                <c:pt idx="3733">
                  <c:v>18.645000000000003</c:v>
                </c:pt>
                <c:pt idx="3734">
                  <c:v>18.649000000000001</c:v>
                </c:pt>
                <c:pt idx="3735">
                  <c:v>18.652999999999999</c:v>
                </c:pt>
                <c:pt idx="3736">
                  <c:v>18.658000000000001</c:v>
                </c:pt>
                <c:pt idx="3737">
                  <c:v>18.661999999999999</c:v>
                </c:pt>
                <c:pt idx="3738">
                  <c:v>18.665999999999997</c:v>
                </c:pt>
                <c:pt idx="3739">
                  <c:v>18.670000000000002</c:v>
                </c:pt>
                <c:pt idx="3740">
                  <c:v>18.673999999999999</c:v>
                </c:pt>
                <c:pt idx="3741">
                  <c:v>18.68</c:v>
                </c:pt>
                <c:pt idx="3742">
                  <c:v>18.685000000000002</c:v>
                </c:pt>
                <c:pt idx="3743">
                  <c:v>18.691000000000003</c:v>
                </c:pt>
                <c:pt idx="3744">
                  <c:v>18.695</c:v>
                </c:pt>
                <c:pt idx="3745">
                  <c:v>18.698999999999998</c:v>
                </c:pt>
                <c:pt idx="3746">
                  <c:v>18.707000000000001</c:v>
                </c:pt>
                <c:pt idx="3747">
                  <c:v>18.713999999999999</c:v>
                </c:pt>
                <c:pt idx="3748">
                  <c:v>18.719000000000001</c:v>
                </c:pt>
                <c:pt idx="3749">
                  <c:v>18.725000000000001</c:v>
                </c:pt>
                <c:pt idx="3750">
                  <c:v>18.728999999999999</c:v>
                </c:pt>
                <c:pt idx="3751">
                  <c:v>18.734000000000002</c:v>
                </c:pt>
                <c:pt idx="3752">
                  <c:v>18.738</c:v>
                </c:pt>
                <c:pt idx="3753">
                  <c:v>18.743000000000002</c:v>
                </c:pt>
                <c:pt idx="3754">
                  <c:v>18.749000000000002</c:v>
                </c:pt>
                <c:pt idx="3755">
                  <c:v>18.753</c:v>
                </c:pt>
                <c:pt idx="3756">
                  <c:v>18.758000000000003</c:v>
                </c:pt>
                <c:pt idx="3757">
                  <c:v>18.762</c:v>
                </c:pt>
                <c:pt idx="3758">
                  <c:v>18.765999999999998</c:v>
                </c:pt>
                <c:pt idx="3759">
                  <c:v>18.770000000000003</c:v>
                </c:pt>
                <c:pt idx="3760">
                  <c:v>18.774000000000001</c:v>
                </c:pt>
                <c:pt idx="3761">
                  <c:v>18.779000000000003</c:v>
                </c:pt>
                <c:pt idx="3762">
                  <c:v>18.783999999999999</c:v>
                </c:pt>
                <c:pt idx="3763">
                  <c:v>18.787999999999997</c:v>
                </c:pt>
                <c:pt idx="3764">
                  <c:v>18.792999999999999</c:v>
                </c:pt>
                <c:pt idx="3765">
                  <c:v>18.798999999999999</c:v>
                </c:pt>
                <c:pt idx="3766">
                  <c:v>18.802999999999997</c:v>
                </c:pt>
                <c:pt idx="3767">
                  <c:v>18.808</c:v>
                </c:pt>
                <c:pt idx="3768">
                  <c:v>18.811999999999998</c:v>
                </c:pt>
                <c:pt idx="3769">
                  <c:v>18.816000000000003</c:v>
                </c:pt>
                <c:pt idx="3770">
                  <c:v>18.822000000000003</c:v>
                </c:pt>
                <c:pt idx="3771">
                  <c:v>18.826999999999998</c:v>
                </c:pt>
                <c:pt idx="3772">
                  <c:v>18.832999999999998</c:v>
                </c:pt>
                <c:pt idx="3773">
                  <c:v>18.838999999999999</c:v>
                </c:pt>
                <c:pt idx="3774">
                  <c:v>18.843000000000004</c:v>
                </c:pt>
                <c:pt idx="3775">
                  <c:v>18.847999999999999</c:v>
                </c:pt>
                <c:pt idx="3776">
                  <c:v>18.853000000000002</c:v>
                </c:pt>
                <c:pt idx="3777">
                  <c:v>18.857999999999997</c:v>
                </c:pt>
                <c:pt idx="3778">
                  <c:v>18.862000000000002</c:v>
                </c:pt>
                <c:pt idx="3779">
                  <c:v>18.866</c:v>
                </c:pt>
                <c:pt idx="3780">
                  <c:v>18.872999999999998</c:v>
                </c:pt>
                <c:pt idx="3781">
                  <c:v>18.878</c:v>
                </c:pt>
                <c:pt idx="3782">
                  <c:v>18.881999999999998</c:v>
                </c:pt>
                <c:pt idx="3783">
                  <c:v>18.887</c:v>
                </c:pt>
                <c:pt idx="3784">
                  <c:v>18.892000000000003</c:v>
                </c:pt>
                <c:pt idx="3785">
                  <c:v>18.896000000000001</c:v>
                </c:pt>
                <c:pt idx="3786">
                  <c:v>18.902000000000001</c:v>
                </c:pt>
                <c:pt idx="3787">
                  <c:v>18.907000000000004</c:v>
                </c:pt>
                <c:pt idx="3788">
                  <c:v>18.911999999999999</c:v>
                </c:pt>
                <c:pt idx="3789">
                  <c:v>18.915999999999997</c:v>
                </c:pt>
                <c:pt idx="3790">
                  <c:v>18.920999999999999</c:v>
                </c:pt>
                <c:pt idx="3791">
                  <c:v>18.924999999999997</c:v>
                </c:pt>
                <c:pt idx="3792">
                  <c:v>18.930999999999997</c:v>
                </c:pt>
                <c:pt idx="3793">
                  <c:v>18.936999999999998</c:v>
                </c:pt>
                <c:pt idx="3794">
                  <c:v>18.942999999999998</c:v>
                </c:pt>
                <c:pt idx="3795">
                  <c:v>18.947000000000003</c:v>
                </c:pt>
                <c:pt idx="3796">
                  <c:v>18.951999999999998</c:v>
                </c:pt>
                <c:pt idx="3797">
                  <c:v>18.956000000000003</c:v>
                </c:pt>
                <c:pt idx="3798">
                  <c:v>18.960999999999999</c:v>
                </c:pt>
                <c:pt idx="3799">
                  <c:v>18.965000000000003</c:v>
                </c:pt>
                <c:pt idx="3800">
                  <c:v>18.969000000000001</c:v>
                </c:pt>
                <c:pt idx="3801">
                  <c:v>18.972999999999999</c:v>
                </c:pt>
                <c:pt idx="3802">
                  <c:v>18.978000000000002</c:v>
                </c:pt>
                <c:pt idx="3803">
                  <c:v>18.981999999999999</c:v>
                </c:pt>
                <c:pt idx="3804">
                  <c:v>18.987000000000002</c:v>
                </c:pt>
                <c:pt idx="3805">
                  <c:v>18.991999999999997</c:v>
                </c:pt>
                <c:pt idx="3806">
                  <c:v>18.996000000000002</c:v>
                </c:pt>
                <c:pt idx="3807">
                  <c:v>19.000999999999998</c:v>
                </c:pt>
                <c:pt idx="3808">
                  <c:v>19.005000000000003</c:v>
                </c:pt>
                <c:pt idx="3809">
                  <c:v>19.009</c:v>
                </c:pt>
                <c:pt idx="3810">
                  <c:v>19.012999999999998</c:v>
                </c:pt>
                <c:pt idx="3811">
                  <c:v>19.018000000000001</c:v>
                </c:pt>
                <c:pt idx="3812">
                  <c:v>19.030999999999999</c:v>
                </c:pt>
                <c:pt idx="3813">
                  <c:v>19.037999999999997</c:v>
                </c:pt>
                <c:pt idx="3814">
                  <c:v>19.097999999999999</c:v>
                </c:pt>
                <c:pt idx="3815">
                  <c:v>19.109000000000002</c:v>
                </c:pt>
                <c:pt idx="3816">
                  <c:v>19.113999999999997</c:v>
                </c:pt>
                <c:pt idx="3817">
                  <c:v>19.119</c:v>
                </c:pt>
                <c:pt idx="3818">
                  <c:v>19.125999999999998</c:v>
                </c:pt>
                <c:pt idx="3819">
                  <c:v>19.131999999999998</c:v>
                </c:pt>
                <c:pt idx="3820">
                  <c:v>19.137</c:v>
                </c:pt>
                <c:pt idx="3821">
                  <c:v>19.146000000000001</c:v>
                </c:pt>
                <c:pt idx="3822">
                  <c:v>19.151000000000003</c:v>
                </c:pt>
                <c:pt idx="3823">
                  <c:v>19.155999999999999</c:v>
                </c:pt>
                <c:pt idx="3824">
                  <c:v>19.161999999999999</c:v>
                </c:pt>
                <c:pt idx="3825">
                  <c:v>19.165999999999997</c:v>
                </c:pt>
                <c:pt idx="3826">
                  <c:v>19.170999999999999</c:v>
                </c:pt>
                <c:pt idx="3827">
                  <c:v>19.177</c:v>
                </c:pt>
                <c:pt idx="3828">
                  <c:v>19.180999999999997</c:v>
                </c:pt>
                <c:pt idx="3829">
                  <c:v>19.186</c:v>
                </c:pt>
                <c:pt idx="3830">
                  <c:v>19.192</c:v>
                </c:pt>
                <c:pt idx="3831">
                  <c:v>19.197000000000003</c:v>
                </c:pt>
                <c:pt idx="3832">
                  <c:v>19.201999999999998</c:v>
                </c:pt>
                <c:pt idx="3833">
                  <c:v>19.206000000000003</c:v>
                </c:pt>
                <c:pt idx="3834">
                  <c:v>19.210999999999999</c:v>
                </c:pt>
                <c:pt idx="3835">
                  <c:v>19.215000000000003</c:v>
                </c:pt>
                <c:pt idx="3836">
                  <c:v>19.219000000000001</c:v>
                </c:pt>
                <c:pt idx="3837">
                  <c:v>19.225000000000001</c:v>
                </c:pt>
                <c:pt idx="3838">
                  <c:v>19.229999999999997</c:v>
                </c:pt>
                <c:pt idx="3839">
                  <c:v>19.234000000000002</c:v>
                </c:pt>
                <c:pt idx="3840">
                  <c:v>19.238999999999997</c:v>
                </c:pt>
                <c:pt idx="3841">
                  <c:v>19.244</c:v>
                </c:pt>
                <c:pt idx="3842">
                  <c:v>19.25</c:v>
                </c:pt>
                <c:pt idx="3843">
                  <c:v>19.253999999999998</c:v>
                </c:pt>
                <c:pt idx="3844">
                  <c:v>19.264000000000003</c:v>
                </c:pt>
                <c:pt idx="3845">
                  <c:v>19.268999999999998</c:v>
                </c:pt>
                <c:pt idx="3846">
                  <c:v>19.274999999999999</c:v>
                </c:pt>
                <c:pt idx="3847">
                  <c:v>19.282000000000004</c:v>
                </c:pt>
                <c:pt idx="3848">
                  <c:v>19.286000000000001</c:v>
                </c:pt>
                <c:pt idx="3849">
                  <c:v>19.292000000000002</c:v>
                </c:pt>
                <c:pt idx="3850">
                  <c:v>19.296999999999997</c:v>
                </c:pt>
                <c:pt idx="3851">
                  <c:v>19.302</c:v>
                </c:pt>
                <c:pt idx="3852">
                  <c:v>19.308999999999997</c:v>
                </c:pt>
                <c:pt idx="3853">
                  <c:v>19.314</c:v>
                </c:pt>
                <c:pt idx="3854">
                  <c:v>19.319000000000003</c:v>
                </c:pt>
                <c:pt idx="3855">
                  <c:v>19.323</c:v>
                </c:pt>
                <c:pt idx="3856">
                  <c:v>19.328000000000003</c:v>
                </c:pt>
                <c:pt idx="3857">
                  <c:v>19.332999999999998</c:v>
                </c:pt>
                <c:pt idx="3858">
                  <c:v>19.337000000000003</c:v>
                </c:pt>
                <c:pt idx="3859">
                  <c:v>19.341999999999999</c:v>
                </c:pt>
                <c:pt idx="3860">
                  <c:v>19.346000000000004</c:v>
                </c:pt>
                <c:pt idx="3861">
                  <c:v>19.350000000000001</c:v>
                </c:pt>
                <c:pt idx="3862">
                  <c:v>19.353999999999999</c:v>
                </c:pt>
                <c:pt idx="3863">
                  <c:v>19.359000000000002</c:v>
                </c:pt>
                <c:pt idx="3864">
                  <c:v>19.363</c:v>
                </c:pt>
                <c:pt idx="3865">
                  <c:v>19.369</c:v>
                </c:pt>
                <c:pt idx="3866">
                  <c:v>19.372999999999998</c:v>
                </c:pt>
                <c:pt idx="3867">
                  <c:v>19.378999999999998</c:v>
                </c:pt>
                <c:pt idx="3868">
                  <c:v>19.383000000000003</c:v>
                </c:pt>
                <c:pt idx="3869">
                  <c:v>19.387</c:v>
                </c:pt>
                <c:pt idx="3870">
                  <c:v>19.393000000000001</c:v>
                </c:pt>
                <c:pt idx="3871">
                  <c:v>19.398000000000003</c:v>
                </c:pt>
                <c:pt idx="3872">
                  <c:v>19.402000000000001</c:v>
                </c:pt>
                <c:pt idx="3873">
                  <c:v>19.408000000000001</c:v>
                </c:pt>
                <c:pt idx="3874">
                  <c:v>19.412999999999997</c:v>
                </c:pt>
                <c:pt idx="3875">
                  <c:v>19.417999999999999</c:v>
                </c:pt>
                <c:pt idx="3876">
                  <c:v>19.421999999999997</c:v>
                </c:pt>
                <c:pt idx="3877">
                  <c:v>19.427</c:v>
                </c:pt>
                <c:pt idx="3878">
                  <c:v>19.432000000000002</c:v>
                </c:pt>
                <c:pt idx="3879">
                  <c:v>19.436</c:v>
                </c:pt>
                <c:pt idx="3880">
                  <c:v>19.442</c:v>
                </c:pt>
                <c:pt idx="3881">
                  <c:v>19.445999999999998</c:v>
                </c:pt>
                <c:pt idx="3882">
                  <c:v>19.451000000000001</c:v>
                </c:pt>
                <c:pt idx="3883">
                  <c:v>19.457999999999998</c:v>
                </c:pt>
                <c:pt idx="3884">
                  <c:v>19.462000000000003</c:v>
                </c:pt>
                <c:pt idx="3885">
                  <c:v>19.466999999999999</c:v>
                </c:pt>
                <c:pt idx="3886">
                  <c:v>19.471000000000004</c:v>
                </c:pt>
                <c:pt idx="3887">
                  <c:v>19.475999999999999</c:v>
                </c:pt>
                <c:pt idx="3888">
                  <c:v>19.479999999999997</c:v>
                </c:pt>
                <c:pt idx="3889">
                  <c:v>19.484999999999999</c:v>
                </c:pt>
                <c:pt idx="3890">
                  <c:v>19.488999999999997</c:v>
                </c:pt>
                <c:pt idx="3891">
                  <c:v>19.494</c:v>
                </c:pt>
                <c:pt idx="3892">
                  <c:v>19.497999999999998</c:v>
                </c:pt>
                <c:pt idx="3893">
                  <c:v>19.503</c:v>
                </c:pt>
                <c:pt idx="3894">
                  <c:v>19.506999999999998</c:v>
                </c:pt>
                <c:pt idx="3895">
                  <c:v>19.512</c:v>
                </c:pt>
                <c:pt idx="3896">
                  <c:v>19.517000000000003</c:v>
                </c:pt>
                <c:pt idx="3897">
                  <c:v>19.521000000000001</c:v>
                </c:pt>
                <c:pt idx="3898">
                  <c:v>19.526000000000003</c:v>
                </c:pt>
                <c:pt idx="3899">
                  <c:v>19.53</c:v>
                </c:pt>
                <c:pt idx="3900">
                  <c:v>19.533999999999999</c:v>
                </c:pt>
                <c:pt idx="3901">
                  <c:v>19.539000000000001</c:v>
                </c:pt>
                <c:pt idx="3902">
                  <c:v>19.542999999999999</c:v>
                </c:pt>
                <c:pt idx="3903">
                  <c:v>19.548000000000002</c:v>
                </c:pt>
                <c:pt idx="3904">
                  <c:v>19.552999999999997</c:v>
                </c:pt>
                <c:pt idx="3905">
                  <c:v>19.558</c:v>
                </c:pt>
                <c:pt idx="3906">
                  <c:v>19.564</c:v>
                </c:pt>
                <c:pt idx="3907">
                  <c:v>19.567999999999998</c:v>
                </c:pt>
                <c:pt idx="3908">
                  <c:v>19.572000000000003</c:v>
                </c:pt>
                <c:pt idx="3909">
                  <c:v>19.579000000000001</c:v>
                </c:pt>
                <c:pt idx="3910">
                  <c:v>19.582999999999998</c:v>
                </c:pt>
                <c:pt idx="3911">
                  <c:v>19.588000000000001</c:v>
                </c:pt>
                <c:pt idx="3912">
                  <c:v>19.597999999999999</c:v>
                </c:pt>
                <c:pt idx="3913">
                  <c:v>19.603000000000002</c:v>
                </c:pt>
                <c:pt idx="3914">
                  <c:v>19.616</c:v>
                </c:pt>
                <c:pt idx="3915">
                  <c:v>19.628</c:v>
                </c:pt>
                <c:pt idx="3916">
                  <c:v>19.634999999999998</c:v>
                </c:pt>
                <c:pt idx="3917">
                  <c:v>19.642000000000003</c:v>
                </c:pt>
                <c:pt idx="3918">
                  <c:v>19.646999999999998</c:v>
                </c:pt>
                <c:pt idx="3919">
                  <c:v>19.652000000000001</c:v>
                </c:pt>
                <c:pt idx="3920">
                  <c:v>19.659999999999997</c:v>
                </c:pt>
                <c:pt idx="3921">
                  <c:v>19.664000000000001</c:v>
                </c:pt>
                <c:pt idx="3922">
                  <c:v>19.667999999999999</c:v>
                </c:pt>
                <c:pt idx="3923">
                  <c:v>19.674999999999997</c:v>
                </c:pt>
                <c:pt idx="3924">
                  <c:v>19.679000000000002</c:v>
                </c:pt>
                <c:pt idx="3925">
                  <c:v>19.683999999999997</c:v>
                </c:pt>
                <c:pt idx="3926">
                  <c:v>19.689</c:v>
                </c:pt>
                <c:pt idx="3927">
                  <c:v>19.695999999999998</c:v>
                </c:pt>
                <c:pt idx="3928">
                  <c:v>19.704000000000001</c:v>
                </c:pt>
                <c:pt idx="3929">
                  <c:v>19.710999999999999</c:v>
                </c:pt>
                <c:pt idx="3930">
                  <c:v>19.715000000000003</c:v>
                </c:pt>
                <c:pt idx="3931">
                  <c:v>19.729999999999997</c:v>
                </c:pt>
                <c:pt idx="3932">
                  <c:v>19.738</c:v>
                </c:pt>
                <c:pt idx="3933">
                  <c:v>19.744</c:v>
                </c:pt>
                <c:pt idx="3934">
                  <c:v>19.750999999999998</c:v>
                </c:pt>
                <c:pt idx="3935">
                  <c:v>19.756</c:v>
                </c:pt>
                <c:pt idx="3936">
                  <c:v>19.762</c:v>
                </c:pt>
                <c:pt idx="3937">
                  <c:v>19.767000000000003</c:v>
                </c:pt>
                <c:pt idx="3938">
                  <c:v>19.771999999999998</c:v>
                </c:pt>
                <c:pt idx="3939">
                  <c:v>19.777000000000001</c:v>
                </c:pt>
                <c:pt idx="3940">
                  <c:v>19.782000000000004</c:v>
                </c:pt>
                <c:pt idx="3941">
                  <c:v>19.786000000000001</c:v>
                </c:pt>
                <c:pt idx="3942">
                  <c:v>19.792999999999999</c:v>
                </c:pt>
                <c:pt idx="3943">
                  <c:v>19.798000000000002</c:v>
                </c:pt>
                <c:pt idx="3944">
                  <c:v>19.802999999999997</c:v>
                </c:pt>
                <c:pt idx="3945">
                  <c:v>19.808</c:v>
                </c:pt>
                <c:pt idx="3946">
                  <c:v>19.811999999999998</c:v>
                </c:pt>
                <c:pt idx="3947">
                  <c:v>19.817</c:v>
                </c:pt>
                <c:pt idx="3948">
                  <c:v>19.822000000000003</c:v>
                </c:pt>
                <c:pt idx="3949">
                  <c:v>19.826999999999998</c:v>
                </c:pt>
                <c:pt idx="3950">
                  <c:v>19.832000000000001</c:v>
                </c:pt>
                <c:pt idx="3951">
                  <c:v>19.835999999999999</c:v>
                </c:pt>
                <c:pt idx="3952">
                  <c:v>19.841000000000001</c:v>
                </c:pt>
                <c:pt idx="3953">
                  <c:v>19.844999999999999</c:v>
                </c:pt>
                <c:pt idx="3954">
                  <c:v>19.848999999999997</c:v>
                </c:pt>
                <c:pt idx="3955">
                  <c:v>19.853999999999999</c:v>
                </c:pt>
                <c:pt idx="3956">
                  <c:v>19.86</c:v>
                </c:pt>
                <c:pt idx="3957">
                  <c:v>19.863999999999997</c:v>
                </c:pt>
                <c:pt idx="3958">
                  <c:v>19.868000000000002</c:v>
                </c:pt>
                <c:pt idx="3959">
                  <c:v>19.872999999999998</c:v>
                </c:pt>
                <c:pt idx="3960">
                  <c:v>19.878999999999998</c:v>
                </c:pt>
                <c:pt idx="3961">
                  <c:v>19.883000000000003</c:v>
                </c:pt>
                <c:pt idx="3962">
                  <c:v>19.889000000000003</c:v>
                </c:pt>
                <c:pt idx="3963">
                  <c:v>19.893999999999998</c:v>
                </c:pt>
                <c:pt idx="3964">
                  <c:v>19.898000000000003</c:v>
                </c:pt>
                <c:pt idx="3965">
                  <c:v>19.902999999999999</c:v>
                </c:pt>
                <c:pt idx="3966">
                  <c:v>19.907000000000004</c:v>
                </c:pt>
                <c:pt idx="3967">
                  <c:v>19.911999999999999</c:v>
                </c:pt>
                <c:pt idx="3968">
                  <c:v>19.915999999999997</c:v>
                </c:pt>
                <c:pt idx="3969">
                  <c:v>19.920000000000002</c:v>
                </c:pt>
                <c:pt idx="3970">
                  <c:v>19.923999999999999</c:v>
                </c:pt>
                <c:pt idx="3971">
                  <c:v>19.927999999999997</c:v>
                </c:pt>
                <c:pt idx="3972">
                  <c:v>19.932000000000002</c:v>
                </c:pt>
                <c:pt idx="3973">
                  <c:v>19.936999999999998</c:v>
                </c:pt>
                <c:pt idx="3974">
                  <c:v>19.942</c:v>
                </c:pt>
                <c:pt idx="3975">
                  <c:v>19.947000000000003</c:v>
                </c:pt>
                <c:pt idx="3976">
                  <c:v>19.951999999999998</c:v>
                </c:pt>
                <c:pt idx="3977">
                  <c:v>19.957000000000001</c:v>
                </c:pt>
                <c:pt idx="3978">
                  <c:v>19.960999999999999</c:v>
                </c:pt>
                <c:pt idx="3979">
                  <c:v>19.965000000000003</c:v>
                </c:pt>
                <c:pt idx="3980">
                  <c:v>19.969000000000001</c:v>
                </c:pt>
                <c:pt idx="3981">
                  <c:v>19.972999999999999</c:v>
                </c:pt>
                <c:pt idx="3982">
                  <c:v>19.978000000000002</c:v>
                </c:pt>
                <c:pt idx="3983">
                  <c:v>19.981999999999999</c:v>
                </c:pt>
                <c:pt idx="3984">
                  <c:v>19.985999999999997</c:v>
                </c:pt>
                <c:pt idx="3985">
                  <c:v>19.991</c:v>
                </c:pt>
                <c:pt idx="3986">
                  <c:v>19.994999999999997</c:v>
                </c:pt>
                <c:pt idx="3987">
                  <c:v>19.999000000000002</c:v>
                </c:pt>
                <c:pt idx="3988">
                  <c:v>20.003</c:v>
                </c:pt>
              </c:numCache>
            </c:numRef>
          </c:xVal>
          <c:yVal>
            <c:numRef>
              <c:f>Sheet1!$S$2:$S$3990</c:f>
              <c:numCache>
                <c:formatCode>General</c:formatCode>
                <c:ptCount val="3989"/>
                <c:pt idx="0">
                  <c:v>-0.45866025561200002</c:v>
                </c:pt>
                <c:pt idx="1">
                  <c:v>-0.44945637088399998</c:v>
                </c:pt>
                <c:pt idx="2">
                  <c:v>-0.44178646694399998</c:v>
                </c:pt>
                <c:pt idx="3">
                  <c:v>-0.42798063985200002</c:v>
                </c:pt>
                <c:pt idx="4">
                  <c:v>-0.41417481276000001</c:v>
                </c:pt>
                <c:pt idx="5">
                  <c:v>-0.39423306251599999</c:v>
                </c:pt>
                <c:pt idx="6">
                  <c:v>-0.37275733148399998</c:v>
                </c:pt>
                <c:pt idx="7">
                  <c:v>-0.35281558124000001</c:v>
                </c:pt>
                <c:pt idx="8">
                  <c:v>-0.32980586942000001</c:v>
                </c:pt>
                <c:pt idx="9">
                  <c:v>-0.30219421523599999</c:v>
                </c:pt>
                <c:pt idx="10">
                  <c:v>-0.28378644578000001</c:v>
                </c:pt>
                <c:pt idx="11">
                  <c:v>-0.25770877238399997</c:v>
                </c:pt>
                <c:pt idx="12">
                  <c:v>-0.23316507977600001</c:v>
                </c:pt>
                <c:pt idx="13">
                  <c:v>-0.204019444804</c:v>
                </c:pt>
                <c:pt idx="14">
                  <c:v>-0.181009732984</c:v>
                </c:pt>
                <c:pt idx="15">
                  <c:v>-0.15953400195199999</c:v>
                </c:pt>
                <c:pt idx="16">
                  <c:v>-0.14112623249600001</c:v>
                </c:pt>
                <c:pt idx="17">
                  <c:v>-0.12578642461600001</c:v>
                </c:pt>
                <c:pt idx="18">
                  <c:v>-0.111980597524</c:v>
                </c:pt>
                <c:pt idx="19">
                  <c:v>-0.10277671279599999</c:v>
                </c:pt>
                <c:pt idx="20">
                  <c:v>-9.8174770432E-2</c:v>
                </c:pt>
                <c:pt idx="21">
                  <c:v>-9.3572828068000005E-2</c:v>
                </c:pt>
                <c:pt idx="22">
                  <c:v>-9.2038847280000002E-2</c:v>
                </c:pt>
                <c:pt idx="23">
                  <c:v>-9.2038847280000002E-2</c:v>
                </c:pt>
                <c:pt idx="24">
                  <c:v>-9.2038847280000002E-2</c:v>
                </c:pt>
                <c:pt idx="25">
                  <c:v>-9.5106808855999994E-2</c:v>
                </c:pt>
                <c:pt idx="26">
                  <c:v>-9.6640789643999997E-2</c:v>
                </c:pt>
                <c:pt idx="27">
                  <c:v>-0.10124273200800001</c:v>
                </c:pt>
                <c:pt idx="28">
                  <c:v>-0.104310693584</c:v>
                </c:pt>
                <c:pt idx="29">
                  <c:v>-0.105844674372</c:v>
                </c:pt>
                <c:pt idx="30">
                  <c:v>-0.105844674372</c:v>
                </c:pt>
                <c:pt idx="31">
                  <c:v>-0.10737865516</c:v>
                </c:pt>
                <c:pt idx="32">
                  <c:v>-0.105844674372</c:v>
                </c:pt>
                <c:pt idx="33">
                  <c:v>-0.10277671279599999</c:v>
                </c:pt>
                <c:pt idx="34">
                  <c:v>-9.6640789643999997E-2</c:v>
                </c:pt>
                <c:pt idx="35">
                  <c:v>-9.2038847280000002E-2</c:v>
                </c:pt>
                <c:pt idx="36">
                  <c:v>-8.5902924128000005E-2</c:v>
                </c:pt>
                <c:pt idx="37">
                  <c:v>-7.8233020188000005E-2</c:v>
                </c:pt>
                <c:pt idx="38">
                  <c:v>-7.0563116248000005E-2</c:v>
                </c:pt>
                <c:pt idx="39">
                  <c:v>-6.1359231520000002E-2</c:v>
                </c:pt>
                <c:pt idx="40">
                  <c:v>-4.9087385216E-2</c:v>
                </c:pt>
                <c:pt idx="41">
                  <c:v>-3.8349519700000001E-2</c:v>
                </c:pt>
                <c:pt idx="42">
                  <c:v>-2.7611654183999999E-2</c:v>
                </c:pt>
                <c:pt idx="43">
                  <c:v>-1.533980788E-2</c:v>
                </c:pt>
                <c:pt idx="44">
                  <c:v>1.533980788E-3</c:v>
                </c:pt>
                <c:pt idx="45">
                  <c:v>1.533980788E-2</c:v>
                </c:pt>
                <c:pt idx="46">
                  <c:v>2.4543692608E-2</c:v>
                </c:pt>
                <c:pt idx="47">
                  <c:v>3.5281558124000002E-2</c:v>
                </c:pt>
                <c:pt idx="48">
                  <c:v>4.6019423640000001E-2</c:v>
                </c:pt>
                <c:pt idx="49">
                  <c:v>5.2155346791999999E-2</c:v>
                </c:pt>
                <c:pt idx="50">
                  <c:v>5.8291269944000003E-2</c:v>
                </c:pt>
                <c:pt idx="51">
                  <c:v>6.2893212308000004E-2</c:v>
                </c:pt>
                <c:pt idx="52">
                  <c:v>6.7495154671999999E-2</c:v>
                </c:pt>
                <c:pt idx="53">
                  <c:v>6.9029135460000002E-2</c:v>
                </c:pt>
                <c:pt idx="54">
                  <c:v>7.0563116248000005E-2</c:v>
                </c:pt>
                <c:pt idx="55">
                  <c:v>7.0563116248000005E-2</c:v>
                </c:pt>
                <c:pt idx="56">
                  <c:v>6.9029135460000002E-2</c:v>
                </c:pt>
                <c:pt idx="57">
                  <c:v>6.9029135460000002E-2</c:v>
                </c:pt>
                <c:pt idx="58">
                  <c:v>6.5961173883999996E-2</c:v>
                </c:pt>
                <c:pt idx="59">
                  <c:v>6.2893212308000004E-2</c:v>
                </c:pt>
                <c:pt idx="60">
                  <c:v>6.1359231520000002E-2</c:v>
                </c:pt>
                <c:pt idx="61">
                  <c:v>5.8291269944000003E-2</c:v>
                </c:pt>
                <c:pt idx="62">
                  <c:v>5.6757289156E-2</c:v>
                </c:pt>
                <c:pt idx="63">
                  <c:v>5.5223308367999997E-2</c:v>
                </c:pt>
                <c:pt idx="64">
                  <c:v>5.3689327580000001E-2</c:v>
                </c:pt>
                <c:pt idx="65">
                  <c:v>5.3689327580000001E-2</c:v>
                </c:pt>
                <c:pt idx="66">
                  <c:v>5.2155346791999999E-2</c:v>
                </c:pt>
                <c:pt idx="67">
                  <c:v>5.3689327580000001E-2</c:v>
                </c:pt>
                <c:pt idx="68">
                  <c:v>5.3689327580000001E-2</c:v>
                </c:pt>
                <c:pt idx="69">
                  <c:v>5.5223308367999997E-2</c:v>
                </c:pt>
                <c:pt idx="70">
                  <c:v>5.6757289156E-2</c:v>
                </c:pt>
                <c:pt idx="71">
                  <c:v>5.8291269944000003E-2</c:v>
                </c:pt>
                <c:pt idx="72">
                  <c:v>6.2893212308000004E-2</c:v>
                </c:pt>
                <c:pt idx="73">
                  <c:v>6.5961173883999996E-2</c:v>
                </c:pt>
                <c:pt idx="74">
                  <c:v>6.9029135460000002E-2</c:v>
                </c:pt>
                <c:pt idx="75">
                  <c:v>7.3631077823999996E-2</c:v>
                </c:pt>
                <c:pt idx="76">
                  <c:v>8.5902924128000005E-2</c:v>
                </c:pt>
                <c:pt idx="77">
                  <c:v>9.0504866492E-2</c:v>
                </c:pt>
                <c:pt idx="78">
                  <c:v>9.5106808855999994E-2</c:v>
                </c:pt>
                <c:pt idx="79">
                  <c:v>9.8174770432E-2</c:v>
                </c:pt>
                <c:pt idx="80">
                  <c:v>0.10124273200800001</c:v>
                </c:pt>
                <c:pt idx="81">
                  <c:v>0.104310693584</c:v>
                </c:pt>
                <c:pt idx="82">
                  <c:v>0.105844674372</c:v>
                </c:pt>
                <c:pt idx="83">
                  <c:v>0.10737865516</c:v>
                </c:pt>
                <c:pt idx="84">
                  <c:v>0.10891263594800001</c:v>
                </c:pt>
                <c:pt idx="85">
                  <c:v>0.10891263594800001</c:v>
                </c:pt>
                <c:pt idx="86">
                  <c:v>0.10737865516</c:v>
                </c:pt>
                <c:pt idx="87">
                  <c:v>0.10737865516</c:v>
                </c:pt>
                <c:pt idx="88">
                  <c:v>0.105844674372</c:v>
                </c:pt>
                <c:pt idx="89">
                  <c:v>0.104310693584</c:v>
                </c:pt>
                <c:pt idx="90">
                  <c:v>0.104310693584</c:v>
                </c:pt>
                <c:pt idx="91">
                  <c:v>0.10277671279599999</c:v>
                </c:pt>
                <c:pt idx="92">
                  <c:v>0.10277671279599999</c:v>
                </c:pt>
                <c:pt idx="93">
                  <c:v>0.10277671279599999</c:v>
                </c:pt>
                <c:pt idx="94">
                  <c:v>0.10124273200800001</c:v>
                </c:pt>
                <c:pt idx="95">
                  <c:v>0.10124273200800001</c:v>
                </c:pt>
                <c:pt idx="96">
                  <c:v>0.10124273200800001</c:v>
                </c:pt>
                <c:pt idx="97">
                  <c:v>0.10124273200800001</c:v>
                </c:pt>
                <c:pt idx="98">
                  <c:v>0.10124273200800001</c:v>
                </c:pt>
                <c:pt idx="99">
                  <c:v>0.10124273200800001</c:v>
                </c:pt>
                <c:pt idx="100">
                  <c:v>0.10277671279599999</c:v>
                </c:pt>
                <c:pt idx="101">
                  <c:v>0.10277671279599999</c:v>
                </c:pt>
                <c:pt idx="102">
                  <c:v>0.10277671279599999</c:v>
                </c:pt>
                <c:pt idx="103">
                  <c:v>0.104310693584</c:v>
                </c:pt>
                <c:pt idx="104">
                  <c:v>0.104310693584</c:v>
                </c:pt>
                <c:pt idx="105">
                  <c:v>0.104310693584</c:v>
                </c:pt>
                <c:pt idx="106">
                  <c:v>0.105844674372</c:v>
                </c:pt>
                <c:pt idx="107">
                  <c:v>0.104310693584</c:v>
                </c:pt>
                <c:pt idx="108">
                  <c:v>0.105844674372</c:v>
                </c:pt>
                <c:pt idx="109">
                  <c:v>0.105844674372</c:v>
                </c:pt>
                <c:pt idx="110">
                  <c:v>0.104310693584</c:v>
                </c:pt>
                <c:pt idx="111">
                  <c:v>0.104310693584</c:v>
                </c:pt>
                <c:pt idx="112">
                  <c:v>0.104310693584</c:v>
                </c:pt>
                <c:pt idx="113">
                  <c:v>0.10124273200800001</c:v>
                </c:pt>
                <c:pt idx="114">
                  <c:v>9.9708751220000003E-2</c:v>
                </c:pt>
                <c:pt idx="115">
                  <c:v>9.9708751220000003E-2</c:v>
                </c:pt>
                <c:pt idx="116">
                  <c:v>9.6640789643999997E-2</c:v>
                </c:pt>
                <c:pt idx="117">
                  <c:v>9.5106808855999994E-2</c:v>
                </c:pt>
                <c:pt idx="118">
                  <c:v>9.2038847280000002E-2</c:v>
                </c:pt>
                <c:pt idx="119">
                  <c:v>8.8970885703999997E-2</c:v>
                </c:pt>
                <c:pt idx="120">
                  <c:v>8.7436904915999994E-2</c:v>
                </c:pt>
                <c:pt idx="121">
                  <c:v>8.4368943340000002E-2</c:v>
                </c:pt>
                <c:pt idx="122">
                  <c:v>8.2834962551999999E-2</c:v>
                </c:pt>
                <c:pt idx="123">
                  <c:v>7.9767000975999994E-2</c:v>
                </c:pt>
                <c:pt idx="124">
                  <c:v>7.6699039400000002E-2</c:v>
                </c:pt>
                <c:pt idx="125">
                  <c:v>7.5165058611999999E-2</c:v>
                </c:pt>
                <c:pt idx="126">
                  <c:v>7.2097097035999994E-2</c:v>
                </c:pt>
                <c:pt idx="127">
                  <c:v>7.0563116248000005E-2</c:v>
                </c:pt>
                <c:pt idx="128">
                  <c:v>6.7495154671999999E-2</c:v>
                </c:pt>
                <c:pt idx="129">
                  <c:v>6.5961173883999996E-2</c:v>
                </c:pt>
                <c:pt idx="130">
                  <c:v>6.4427193095999993E-2</c:v>
                </c:pt>
                <c:pt idx="131">
                  <c:v>6.2893212308000004E-2</c:v>
                </c:pt>
                <c:pt idx="132">
                  <c:v>6.1359231520000002E-2</c:v>
                </c:pt>
                <c:pt idx="133">
                  <c:v>5.9825250731999999E-2</c:v>
                </c:pt>
                <c:pt idx="134">
                  <c:v>5.9825250731999999E-2</c:v>
                </c:pt>
                <c:pt idx="135">
                  <c:v>5.8291269944000003E-2</c:v>
                </c:pt>
                <c:pt idx="136">
                  <c:v>5.6757289156E-2</c:v>
                </c:pt>
                <c:pt idx="137">
                  <c:v>5.5223308367999997E-2</c:v>
                </c:pt>
                <c:pt idx="138">
                  <c:v>5.5223308367999997E-2</c:v>
                </c:pt>
                <c:pt idx="139">
                  <c:v>5.5223308367999997E-2</c:v>
                </c:pt>
                <c:pt idx="140">
                  <c:v>5.3689327580000001E-2</c:v>
                </c:pt>
                <c:pt idx="141">
                  <c:v>5.3689327580000001E-2</c:v>
                </c:pt>
                <c:pt idx="142">
                  <c:v>5.2155346791999999E-2</c:v>
                </c:pt>
                <c:pt idx="143">
                  <c:v>5.0621366004000003E-2</c:v>
                </c:pt>
                <c:pt idx="144">
                  <c:v>5.0621366004000003E-2</c:v>
                </c:pt>
                <c:pt idx="145">
                  <c:v>4.9087385216E-2</c:v>
                </c:pt>
                <c:pt idx="146">
                  <c:v>4.6019423640000001E-2</c:v>
                </c:pt>
                <c:pt idx="147">
                  <c:v>4.6019423640000001E-2</c:v>
                </c:pt>
                <c:pt idx="148">
                  <c:v>4.2951462064000002E-2</c:v>
                </c:pt>
                <c:pt idx="149">
                  <c:v>4.1417481276E-2</c:v>
                </c:pt>
                <c:pt idx="150">
                  <c:v>3.9883500487999997E-2</c:v>
                </c:pt>
                <c:pt idx="151">
                  <c:v>3.5281558124000002E-2</c:v>
                </c:pt>
                <c:pt idx="152">
                  <c:v>3.3747577335999999E-2</c:v>
                </c:pt>
                <c:pt idx="153">
                  <c:v>3.0679615760000001E-2</c:v>
                </c:pt>
                <c:pt idx="154">
                  <c:v>2.7611654183999999E-2</c:v>
                </c:pt>
                <c:pt idx="155">
                  <c:v>2.6077673395999999E-2</c:v>
                </c:pt>
                <c:pt idx="156">
                  <c:v>2.3009711820000001E-2</c:v>
                </c:pt>
                <c:pt idx="157">
                  <c:v>1.9941750243999998E-2</c:v>
                </c:pt>
                <c:pt idx="158">
                  <c:v>1.8407769455999999E-2</c:v>
                </c:pt>
                <c:pt idx="159">
                  <c:v>1.533980788E-2</c:v>
                </c:pt>
                <c:pt idx="160">
                  <c:v>1.3805827091999999E-2</c:v>
                </c:pt>
                <c:pt idx="161">
                  <c:v>1.2271846304E-2</c:v>
                </c:pt>
                <c:pt idx="162">
                  <c:v>9.2038847279999995E-3</c:v>
                </c:pt>
                <c:pt idx="163">
                  <c:v>9.2038847279999995E-3</c:v>
                </c:pt>
                <c:pt idx="164">
                  <c:v>6.135923152E-3</c:v>
                </c:pt>
                <c:pt idx="165">
                  <c:v>6.135923152E-3</c:v>
                </c:pt>
                <c:pt idx="166">
                  <c:v>6.135923152E-3</c:v>
                </c:pt>
                <c:pt idx="167">
                  <c:v>4.6019423639999998E-3</c:v>
                </c:pt>
                <c:pt idx="168">
                  <c:v>4.6019423639999998E-3</c:v>
                </c:pt>
                <c:pt idx="169">
                  <c:v>3.067961576E-3</c:v>
                </c:pt>
                <c:pt idx="170">
                  <c:v>4.6019423639999998E-3</c:v>
                </c:pt>
                <c:pt idx="171">
                  <c:v>3.067961576E-3</c:v>
                </c:pt>
                <c:pt idx="172">
                  <c:v>3.067961576E-3</c:v>
                </c:pt>
                <c:pt idx="173">
                  <c:v>3.067961576E-3</c:v>
                </c:pt>
                <c:pt idx="174">
                  <c:v>1.533980788E-3</c:v>
                </c:pt>
                <c:pt idx="175">
                  <c:v>1.533980788E-3</c:v>
                </c:pt>
                <c:pt idx="176">
                  <c:v>1.533980788E-3</c:v>
                </c:pt>
                <c:pt idx="177">
                  <c:v>0</c:v>
                </c:pt>
                <c:pt idx="178">
                  <c:v>0</c:v>
                </c:pt>
                <c:pt idx="179">
                  <c:v>-3.067961576E-3</c:v>
                </c:pt>
                <c:pt idx="180">
                  <c:v>-3.067961576E-3</c:v>
                </c:pt>
                <c:pt idx="181">
                  <c:v>-4.6019423639999998E-3</c:v>
                </c:pt>
                <c:pt idx="182">
                  <c:v>-6.135923152E-3</c:v>
                </c:pt>
                <c:pt idx="183">
                  <c:v>-7.6699039400000002E-3</c:v>
                </c:pt>
                <c:pt idx="184">
                  <c:v>-1.0737865516000001E-2</c:v>
                </c:pt>
                <c:pt idx="185">
                  <c:v>-1.0737865516000001E-2</c:v>
                </c:pt>
                <c:pt idx="186">
                  <c:v>-1.6873788668E-2</c:v>
                </c:pt>
                <c:pt idx="187">
                  <c:v>-1.9941750243999998E-2</c:v>
                </c:pt>
                <c:pt idx="188">
                  <c:v>-2.1475731032000001E-2</c:v>
                </c:pt>
                <c:pt idx="189">
                  <c:v>-2.1475731032000001E-2</c:v>
                </c:pt>
                <c:pt idx="190">
                  <c:v>-2.4543692608E-2</c:v>
                </c:pt>
                <c:pt idx="191">
                  <c:v>-2.6077673395999999E-2</c:v>
                </c:pt>
                <c:pt idx="192">
                  <c:v>-2.6077673395999999E-2</c:v>
                </c:pt>
                <c:pt idx="193">
                  <c:v>-2.7611654183999999E-2</c:v>
                </c:pt>
                <c:pt idx="194">
                  <c:v>-2.7611654183999999E-2</c:v>
                </c:pt>
                <c:pt idx="195">
                  <c:v>-2.9145634972000001E-2</c:v>
                </c:pt>
                <c:pt idx="196">
                  <c:v>-2.9145634972000001E-2</c:v>
                </c:pt>
                <c:pt idx="197">
                  <c:v>-2.9145634972000001E-2</c:v>
                </c:pt>
                <c:pt idx="198">
                  <c:v>-3.0679615760000001E-2</c:v>
                </c:pt>
                <c:pt idx="199">
                  <c:v>-2.9145634972000001E-2</c:v>
                </c:pt>
                <c:pt idx="200">
                  <c:v>-3.0679615760000001E-2</c:v>
                </c:pt>
                <c:pt idx="201">
                  <c:v>-2.9145634972000001E-2</c:v>
                </c:pt>
                <c:pt idx="202">
                  <c:v>-2.9145634972000001E-2</c:v>
                </c:pt>
                <c:pt idx="203">
                  <c:v>-2.9145634972000001E-2</c:v>
                </c:pt>
                <c:pt idx="204">
                  <c:v>-2.7611654183999999E-2</c:v>
                </c:pt>
                <c:pt idx="205">
                  <c:v>-2.9145634972000001E-2</c:v>
                </c:pt>
                <c:pt idx="206">
                  <c:v>-2.7611654183999999E-2</c:v>
                </c:pt>
                <c:pt idx="207">
                  <c:v>-2.7611654183999999E-2</c:v>
                </c:pt>
                <c:pt idx="208">
                  <c:v>-2.9145634972000001E-2</c:v>
                </c:pt>
                <c:pt idx="209">
                  <c:v>-2.7611654183999999E-2</c:v>
                </c:pt>
                <c:pt idx="210">
                  <c:v>-2.9145634972000001E-2</c:v>
                </c:pt>
                <c:pt idx="211">
                  <c:v>-3.0679615760000001E-2</c:v>
                </c:pt>
                <c:pt idx="212">
                  <c:v>-3.0679615760000001E-2</c:v>
                </c:pt>
                <c:pt idx="213">
                  <c:v>-3.2213596547999997E-2</c:v>
                </c:pt>
                <c:pt idx="214">
                  <c:v>-3.3747577335999999E-2</c:v>
                </c:pt>
                <c:pt idx="215">
                  <c:v>-3.2213596547999997E-2</c:v>
                </c:pt>
                <c:pt idx="216">
                  <c:v>-3.5281558124000002E-2</c:v>
                </c:pt>
                <c:pt idx="217">
                  <c:v>-3.5281558124000002E-2</c:v>
                </c:pt>
                <c:pt idx="218">
                  <c:v>-3.6815538911999998E-2</c:v>
                </c:pt>
                <c:pt idx="219">
                  <c:v>-3.6815538911999998E-2</c:v>
                </c:pt>
                <c:pt idx="220">
                  <c:v>-3.6815538911999998E-2</c:v>
                </c:pt>
                <c:pt idx="221">
                  <c:v>-3.9883500487999997E-2</c:v>
                </c:pt>
                <c:pt idx="222">
                  <c:v>-3.8349519700000001E-2</c:v>
                </c:pt>
                <c:pt idx="223">
                  <c:v>-3.9883500487999997E-2</c:v>
                </c:pt>
                <c:pt idx="224">
                  <c:v>-4.1417481276E-2</c:v>
                </c:pt>
                <c:pt idx="225">
                  <c:v>-3.9883500487999997E-2</c:v>
                </c:pt>
                <c:pt idx="226">
                  <c:v>-3.9883500487999997E-2</c:v>
                </c:pt>
                <c:pt idx="227">
                  <c:v>-4.1417481276E-2</c:v>
                </c:pt>
                <c:pt idx="228">
                  <c:v>-3.9883500487999997E-2</c:v>
                </c:pt>
                <c:pt idx="229">
                  <c:v>-3.9883500487999997E-2</c:v>
                </c:pt>
                <c:pt idx="230">
                  <c:v>-3.9883500487999997E-2</c:v>
                </c:pt>
                <c:pt idx="231">
                  <c:v>-3.8349519700000001E-2</c:v>
                </c:pt>
                <c:pt idx="232">
                  <c:v>-3.8349519700000001E-2</c:v>
                </c:pt>
                <c:pt idx="233">
                  <c:v>-3.6815538911999998E-2</c:v>
                </c:pt>
                <c:pt idx="234">
                  <c:v>-3.8349519700000001E-2</c:v>
                </c:pt>
                <c:pt idx="235">
                  <c:v>-3.5281558124000002E-2</c:v>
                </c:pt>
                <c:pt idx="236">
                  <c:v>-3.3747577335999999E-2</c:v>
                </c:pt>
                <c:pt idx="237">
                  <c:v>-3.5281558124000002E-2</c:v>
                </c:pt>
                <c:pt idx="238">
                  <c:v>-3.2213596547999997E-2</c:v>
                </c:pt>
                <c:pt idx="239">
                  <c:v>-3.3747577335999999E-2</c:v>
                </c:pt>
                <c:pt idx="240">
                  <c:v>-3.3747577335999999E-2</c:v>
                </c:pt>
                <c:pt idx="241">
                  <c:v>-3.2213596547999997E-2</c:v>
                </c:pt>
                <c:pt idx="242">
                  <c:v>-3.3747577335999999E-2</c:v>
                </c:pt>
                <c:pt idx="243">
                  <c:v>-3.2213596547999997E-2</c:v>
                </c:pt>
                <c:pt idx="244">
                  <c:v>-3.3747577335999999E-2</c:v>
                </c:pt>
                <c:pt idx="245">
                  <c:v>-3.3747577335999999E-2</c:v>
                </c:pt>
                <c:pt idx="246">
                  <c:v>-3.3747577335999999E-2</c:v>
                </c:pt>
                <c:pt idx="247">
                  <c:v>-3.5281558124000002E-2</c:v>
                </c:pt>
                <c:pt idx="248">
                  <c:v>-3.5281558124000002E-2</c:v>
                </c:pt>
                <c:pt idx="249">
                  <c:v>-3.6815538911999998E-2</c:v>
                </c:pt>
                <c:pt idx="250">
                  <c:v>-3.5281558124000002E-2</c:v>
                </c:pt>
                <c:pt idx="251">
                  <c:v>-3.5281558124000002E-2</c:v>
                </c:pt>
                <c:pt idx="252">
                  <c:v>-3.6815538911999998E-2</c:v>
                </c:pt>
                <c:pt idx="253">
                  <c:v>-3.6815538911999998E-2</c:v>
                </c:pt>
                <c:pt idx="254">
                  <c:v>-3.6815538911999998E-2</c:v>
                </c:pt>
                <c:pt idx="255">
                  <c:v>-3.6815538911999998E-2</c:v>
                </c:pt>
                <c:pt idx="256">
                  <c:v>-3.6815538911999998E-2</c:v>
                </c:pt>
                <c:pt idx="257">
                  <c:v>-3.6815538911999998E-2</c:v>
                </c:pt>
                <c:pt idx="258">
                  <c:v>-3.5281558124000002E-2</c:v>
                </c:pt>
                <c:pt idx="259">
                  <c:v>-3.3747577335999999E-2</c:v>
                </c:pt>
                <c:pt idx="260">
                  <c:v>-3.3747577335999999E-2</c:v>
                </c:pt>
                <c:pt idx="261">
                  <c:v>-3.2213596547999997E-2</c:v>
                </c:pt>
                <c:pt idx="262">
                  <c:v>-3.2213596547999997E-2</c:v>
                </c:pt>
                <c:pt idx="263">
                  <c:v>-3.0679615760000001E-2</c:v>
                </c:pt>
                <c:pt idx="264">
                  <c:v>-2.9145634972000001E-2</c:v>
                </c:pt>
                <c:pt idx="265">
                  <c:v>-2.9145634972000001E-2</c:v>
                </c:pt>
                <c:pt idx="266">
                  <c:v>-2.7611654183999999E-2</c:v>
                </c:pt>
                <c:pt idx="267">
                  <c:v>-2.7611654183999999E-2</c:v>
                </c:pt>
                <c:pt idx="268">
                  <c:v>-2.7611654183999999E-2</c:v>
                </c:pt>
                <c:pt idx="269">
                  <c:v>-2.4543692608E-2</c:v>
                </c:pt>
                <c:pt idx="270">
                  <c:v>-2.4543692608E-2</c:v>
                </c:pt>
                <c:pt idx="271">
                  <c:v>-2.6077673395999999E-2</c:v>
                </c:pt>
                <c:pt idx="272">
                  <c:v>-2.4543692608E-2</c:v>
                </c:pt>
                <c:pt idx="273">
                  <c:v>-2.4543692608E-2</c:v>
                </c:pt>
                <c:pt idx="274">
                  <c:v>-2.4543692608E-2</c:v>
                </c:pt>
                <c:pt idx="275">
                  <c:v>-2.4543692608E-2</c:v>
                </c:pt>
                <c:pt idx="276">
                  <c:v>-2.4543692608E-2</c:v>
                </c:pt>
                <c:pt idx="277">
                  <c:v>-2.4543692608E-2</c:v>
                </c:pt>
                <c:pt idx="278">
                  <c:v>-2.4543692608E-2</c:v>
                </c:pt>
                <c:pt idx="279">
                  <c:v>-2.4543692608E-2</c:v>
                </c:pt>
                <c:pt idx="280">
                  <c:v>-2.4543692608E-2</c:v>
                </c:pt>
                <c:pt idx="281">
                  <c:v>-2.4543692608E-2</c:v>
                </c:pt>
                <c:pt idx="282">
                  <c:v>-2.4543692608E-2</c:v>
                </c:pt>
                <c:pt idx="283">
                  <c:v>-2.6077673395999999E-2</c:v>
                </c:pt>
                <c:pt idx="284">
                  <c:v>-2.4543692608E-2</c:v>
                </c:pt>
                <c:pt idx="285">
                  <c:v>-2.4543692608E-2</c:v>
                </c:pt>
                <c:pt idx="286">
                  <c:v>-2.4543692608E-2</c:v>
                </c:pt>
                <c:pt idx="287">
                  <c:v>-2.4543692608E-2</c:v>
                </c:pt>
                <c:pt idx="288">
                  <c:v>-2.4543692608E-2</c:v>
                </c:pt>
                <c:pt idx="289">
                  <c:v>-2.3009711820000001E-2</c:v>
                </c:pt>
                <c:pt idx="290">
                  <c:v>-2.3009711820000001E-2</c:v>
                </c:pt>
                <c:pt idx="291">
                  <c:v>-2.3009711820000001E-2</c:v>
                </c:pt>
                <c:pt idx="292">
                  <c:v>-2.1475731032000001E-2</c:v>
                </c:pt>
                <c:pt idx="293">
                  <c:v>-2.1475731032000001E-2</c:v>
                </c:pt>
                <c:pt idx="294">
                  <c:v>-1.9941750243999998E-2</c:v>
                </c:pt>
                <c:pt idx="295">
                  <c:v>-1.8407769455999999E-2</c:v>
                </c:pt>
                <c:pt idx="296">
                  <c:v>-1.8407769455999999E-2</c:v>
                </c:pt>
                <c:pt idx="297">
                  <c:v>-1.6873788668E-2</c:v>
                </c:pt>
                <c:pt idx="298">
                  <c:v>-1.6873788668E-2</c:v>
                </c:pt>
                <c:pt idx="299">
                  <c:v>-1.533980788E-2</c:v>
                </c:pt>
                <c:pt idx="300">
                  <c:v>-1.533980788E-2</c:v>
                </c:pt>
                <c:pt idx="301">
                  <c:v>-1.3805827091999999E-2</c:v>
                </c:pt>
                <c:pt idx="302">
                  <c:v>-1.533980788E-2</c:v>
                </c:pt>
                <c:pt idx="303">
                  <c:v>-1.3805827091999999E-2</c:v>
                </c:pt>
                <c:pt idx="304">
                  <c:v>-1.3805827091999999E-2</c:v>
                </c:pt>
                <c:pt idx="305">
                  <c:v>-1.533980788E-2</c:v>
                </c:pt>
                <c:pt idx="306">
                  <c:v>-1.3805827091999999E-2</c:v>
                </c:pt>
                <c:pt idx="307">
                  <c:v>-1.3805827091999999E-2</c:v>
                </c:pt>
                <c:pt idx="308">
                  <c:v>-1.3805827091999999E-2</c:v>
                </c:pt>
                <c:pt idx="309">
                  <c:v>-1.3805827091999999E-2</c:v>
                </c:pt>
                <c:pt idx="310">
                  <c:v>-1.533980788E-2</c:v>
                </c:pt>
                <c:pt idx="311">
                  <c:v>-1.3805827091999999E-2</c:v>
                </c:pt>
                <c:pt idx="312">
                  <c:v>-1.533980788E-2</c:v>
                </c:pt>
                <c:pt idx="313">
                  <c:v>-1.3805827091999999E-2</c:v>
                </c:pt>
                <c:pt idx="314">
                  <c:v>-1.533980788E-2</c:v>
                </c:pt>
                <c:pt idx="315">
                  <c:v>-1.533980788E-2</c:v>
                </c:pt>
                <c:pt idx="316">
                  <c:v>-1.3805827091999999E-2</c:v>
                </c:pt>
                <c:pt idx="317">
                  <c:v>-1.533980788E-2</c:v>
                </c:pt>
                <c:pt idx="318">
                  <c:v>-1.3805827091999999E-2</c:v>
                </c:pt>
                <c:pt idx="319">
                  <c:v>-1.3805827091999999E-2</c:v>
                </c:pt>
                <c:pt idx="320">
                  <c:v>-1.3805827091999999E-2</c:v>
                </c:pt>
                <c:pt idx="321">
                  <c:v>-1.2271846304E-2</c:v>
                </c:pt>
                <c:pt idx="322">
                  <c:v>-1.3805827091999999E-2</c:v>
                </c:pt>
                <c:pt idx="323">
                  <c:v>-1.2271846304E-2</c:v>
                </c:pt>
                <c:pt idx="324">
                  <c:v>-1.0737865516000001E-2</c:v>
                </c:pt>
                <c:pt idx="325">
                  <c:v>-1.2271846304E-2</c:v>
                </c:pt>
                <c:pt idx="326">
                  <c:v>-1.0737865516000001E-2</c:v>
                </c:pt>
                <c:pt idx="327">
                  <c:v>-9.2038847279999995E-3</c:v>
                </c:pt>
                <c:pt idx="328">
                  <c:v>-9.2038847279999995E-3</c:v>
                </c:pt>
                <c:pt idx="329">
                  <c:v>-9.2038847279999995E-3</c:v>
                </c:pt>
                <c:pt idx="330">
                  <c:v>-7.6699039400000002E-3</c:v>
                </c:pt>
                <c:pt idx="331">
                  <c:v>-7.6699039400000002E-3</c:v>
                </c:pt>
                <c:pt idx="332">
                  <c:v>-6.135923152E-3</c:v>
                </c:pt>
                <c:pt idx="333">
                  <c:v>-6.135923152E-3</c:v>
                </c:pt>
                <c:pt idx="334">
                  <c:v>-6.135923152E-3</c:v>
                </c:pt>
                <c:pt idx="335">
                  <c:v>-4.6019423639999998E-3</c:v>
                </c:pt>
                <c:pt idx="336">
                  <c:v>-4.6019423639999998E-3</c:v>
                </c:pt>
                <c:pt idx="337">
                  <c:v>-4.6019423639999998E-3</c:v>
                </c:pt>
                <c:pt idx="338">
                  <c:v>-4.6019423639999998E-3</c:v>
                </c:pt>
                <c:pt idx="339">
                  <c:v>-4.6019423639999998E-3</c:v>
                </c:pt>
                <c:pt idx="340">
                  <c:v>-4.6019423639999998E-3</c:v>
                </c:pt>
                <c:pt idx="341">
                  <c:v>-4.6019423639999998E-3</c:v>
                </c:pt>
                <c:pt idx="342">
                  <c:v>-4.6019423639999998E-3</c:v>
                </c:pt>
                <c:pt idx="343">
                  <c:v>-4.6019423639999998E-3</c:v>
                </c:pt>
                <c:pt idx="344">
                  <c:v>-4.6019423639999998E-3</c:v>
                </c:pt>
                <c:pt idx="345">
                  <c:v>-4.6019423639999998E-3</c:v>
                </c:pt>
                <c:pt idx="346">
                  <c:v>-4.6019423639999998E-3</c:v>
                </c:pt>
                <c:pt idx="347">
                  <c:v>-6.135923152E-3</c:v>
                </c:pt>
                <c:pt idx="348">
                  <c:v>-4.6019423639999998E-3</c:v>
                </c:pt>
                <c:pt idx="349">
                  <c:v>-6.135923152E-3</c:v>
                </c:pt>
                <c:pt idx="350">
                  <c:v>-4.6019423639999998E-3</c:v>
                </c:pt>
                <c:pt idx="351">
                  <c:v>-6.135923152E-3</c:v>
                </c:pt>
                <c:pt idx="352">
                  <c:v>-4.6019423639999998E-3</c:v>
                </c:pt>
                <c:pt idx="353">
                  <c:v>-6.135923152E-3</c:v>
                </c:pt>
                <c:pt idx="354">
                  <c:v>-6.135923152E-3</c:v>
                </c:pt>
                <c:pt idx="355">
                  <c:v>-4.6019423639999998E-3</c:v>
                </c:pt>
                <c:pt idx="356">
                  <c:v>-4.6019423639999998E-3</c:v>
                </c:pt>
                <c:pt idx="357">
                  <c:v>-4.6019423639999998E-3</c:v>
                </c:pt>
                <c:pt idx="358">
                  <c:v>-4.6019423639999998E-3</c:v>
                </c:pt>
                <c:pt idx="359">
                  <c:v>-4.6019423639999998E-3</c:v>
                </c:pt>
                <c:pt idx="360">
                  <c:v>-3.067961576E-3</c:v>
                </c:pt>
                <c:pt idx="361">
                  <c:v>-4.6019423639999998E-3</c:v>
                </c:pt>
                <c:pt idx="362">
                  <c:v>-3.067961576E-3</c:v>
                </c:pt>
                <c:pt idx="363">
                  <c:v>-3.067961576E-3</c:v>
                </c:pt>
                <c:pt idx="364">
                  <c:v>-3.067961576E-3</c:v>
                </c:pt>
                <c:pt idx="365">
                  <c:v>-1.533980788E-3</c:v>
                </c:pt>
                <c:pt idx="366">
                  <c:v>-1.533980788E-3</c:v>
                </c:pt>
                <c:pt idx="367">
                  <c:v>-3.067961576E-3</c:v>
                </c:pt>
                <c:pt idx="368">
                  <c:v>-1.533980788E-3</c:v>
                </c:pt>
                <c:pt idx="369">
                  <c:v>-1.533980788E-3</c:v>
                </c:pt>
                <c:pt idx="370">
                  <c:v>-3.067961576E-3</c:v>
                </c:pt>
                <c:pt idx="371">
                  <c:v>-1.533980788E-3</c:v>
                </c:pt>
                <c:pt idx="372">
                  <c:v>-3.067961576E-3</c:v>
                </c:pt>
                <c:pt idx="373">
                  <c:v>-1.533980788E-3</c:v>
                </c:pt>
                <c:pt idx="374">
                  <c:v>-1.533980788E-3</c:v>
                </c:pt>
                <c:pt idx="375">
                  <c:v>-3.067961576E-3</c:v>
                </c:pt>
                <c:pt idx="376">
                  <c:v>-1.533980788E-3</c:v>
                </c:pt>
                <c:pt idx="377">
                  <c:v>-1.533980788E-3</c:v>
                </c:pt>
                <c:pt idx="378">
                  <c:v>-3.067961576E-3</c:v>
                </c:pt>
                <c:pt idx="379">
                  <c:v>-1.533980788E-3</c:v>
                </c:pt>
                <c:pt idx="380">
                  <c:v>-1.533980788E-3</c:v>
                </c:pt>
                <c:pt idx="381">
                  <c:v>-1.533980788E-3</c:v>
                </c:pt>
                <c:pt idx="382">
                  <c:v>-1.533980788E-3</c:v>
                </c:pt>
                <c:pt idx="383">
                  <c:v>-1.533980788E-3</c:v>
                </c:pt>
                <c:pt idx="384">
                  <c:v>0</c:v>
                </c:pt>
                <c:pt idx="385">
                  <c:v>0</c:v>
                </c:pt>
                <c:pt idx="386">
                  <c:v>-1.533980788E-3</c:v>
                </c:pt>
                <c:pt idx="387">
                  <c:v>0</c:v>
                </c:pt>
                <c:pt idx="388">
                  <c:v>0</c:v>
                </c:pt>
                <c:pt idx="389">
                  <c:v>-1.533980788E-3</c:v>
                </c:pt>
                <c:pt idx="390">
                  <c:v>0</c:v>
                </c:pt>
                <c:pt idx="391">
                  <c:v>0</c:v>
                </c:pt>
                <c:pt idx="392">
                  <c:v>-1.533980788E-3</c:v>
                </c:pt>
                <c:pt idx="393">
                  <c:v>0</c:v>
                </c:pt>
                <c:pt idx="394">
                  <c:v>-1.533980788E-3</c:v>
                </c:pt>
                <c:pt idx="395">
                  <c:v>0</c:v>
                </c:pt>
                <c:pt idx="396">
                  <c:v>0</c:v>
                </c:pt>
                <c:pt idx="397">
                  <c:v>-1.533980788E-3</c:v>
                </c:pt>
                <c:pt idx="398">
                  <c:v>0</c:v>
                </c:pt>
                <c:pt idx="399">
                  <c:v>-1.533980788E-3</c:v>
                </c:pt>
                <c:pt idx="400">
                  <c:v>0</c:v>
                </c:pt>
                <c:pt idx="401">
                  <c:v>-1.533980788E-3</c:v>
                </c:pt>
                <c:pt idx="402">
                  <c:v>-1.533980788E-3</c:v>
                </c:pt>
                <c:pt idx="403">
                  <c:v>-1.533980788E-3</c:v>
                </c:pt>
                <c:pt idx="404">
                  <c:v>-1.533980788E-3</c:v>
                </c:pt>
                <c:pt idx="405">
                  <c:v>-1.533980788E-3</c:v>
                </c:pt>
                <c:pt idx="406">
                  <c:v>-1.533980788E-3</c:v>
                </c:pt>
                <c:pt idx="407">
                  <c:v>-3.067961576E-3</c:v>
                </c:pt>
                <c:pt idx="408">
                  <c:v>-1.533980788E-3</c:v>
                </c:pt>
                <c:pt idx="409">
                  <c:v>-3.067961576E-3</c:v>
                </c:pt>
                <c:pt idx="410">
                  <c:v>-3.067961576E-3</c:v>
                </c:pt>
                <c:pt idx="411">
                  <c:v>-1.533980788E-3</c:v>
                </c:pt>
                <c:pt idx="412">
                  <c:v>-1.533980788E-3</c:v>
                </c:pt>
                <c:pt idx="413">
                  <c:v>-3.067961576E-3</c:v>
                </c:pt>
                <c:pt idx="414">
                  <c:v>-1.533980788E-3</c:v>
                </c:pt>
                <c:pt idx="415">
                  <c:v>-1.533980788E-3</c:v>
                </c:pt>
                <c:pt idx="416">
                  <c:v>-1.533980788E-3</c:v>
                </c:pt>
                <c:pt idx="417">
                  <c:v>0</c:v>
                </c:pt>
                <c:pt idx="418">
                  <c:v>-1.533980788E-3</c:v>
                </c:pt>
                <c:pt idx="419">
                  <c:v>0</c:v>
                </c:pt>
                <c:pt idx="420">
                  <c:v>-1.533980788E-3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-1.533980788E-3</c:v>
                </c:pt>
                <c:pt idx="430">
                  <c:v>0</c:v>
                </c:pt>
                <c:pt idx="431">
                  <c:v>0</c:v>
                </c:pt>
                <c:pt idx="432">
                  <c:v>-1.533980788E-3</c:v>
                </c:pt>
                <c:pt idx="433">
                  <c:v>0</c:v>
                </c:pt>
                <c:pt idx="434">
                  <c:v>-1.533980788E-3</c:v>
                </c:pt>
                <c:pt idx="435">
                  <c:v>-1.533980788E-3</c:v>
                </c:pt>
                <c:pt idx="436">
                  <c:v>-1.533980788E-3</c:v>
                </c:pt>
                <c:pt idx="437">
                  <c:v>-3.067961576E-3</c:v>
                </c:pt>
                <c:pt idx="438">
                  <c:v>-1.533980788E-3</c:v>
                </c:pt>
                <c:pt idx="439">
                  <c:v>-1.533980788E-3</c:v>
                </c:pt>
                <c:pt idx="440">
                  <c:v>-3.067961576E-3</c:v>
                </c:pt>
                <c:pt idx="441">
                  <c:v>-1.533980788E-3</c:v>
                </c:pt>
                <c:pt idx="442">
                  <c:v>-3.067961576E-3</c:v>
                </c:pt>
                <c:pt idx="443">
                  <c:v>-1.533980788E-3</c:v>
                </c:pt>
                <c:pt idx="444">
                  <c:v>-3.067961576E-3</c:v>
                </c:pt>
                <c:pt idx="445">
                  <c:v>-1.533980788E-3</c:v>
                </c:pt>
                <c:pt idx="446">
                  <c:v>-1.533980788E-3</c:v>
                </c:pt>
                <c:pt idx="447">
                  <c:v>-1.533980788E-3</c:v>
                </c:pt>
                <c:pt idx="448">
                  <c:v>-1.533980788E-3</c:v>
                </c:pt>
                <c:pt idx="449">
                  <c:v>-1.533980788E-3</c:v>
                </c:pt>
                <c:pt idx="450">
                  <c:v>-1.533980788E-3</c:v>
                </c:pt>
                <c:pt idx="451">
                  <c:v>0</c:v>
                </c:pt>
                <c:pt idx="452">
                  <c:v>-1.533980788E-3</c:v>
                </c:pt>
                <c:pt idx="453">
                  <c:v>0</c:v>
                </c:pt>
                <c:pt idx="454">
                  <c:v>-1.533980788E-3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-1.533980788E-3</c:v>
                </c:pt>
                <c:pt idx="462">
                  <c:v>0</c:v>
                </c:pt>
                <c:pt idx="463">
                  <c:v>-1.533980788E-3</c:v>
                </c:pt>
                <c:pt idx="464">
                  <c:v>-1.533980788E-3</c:v>
                </c:pt>
                <c:pt idx="465">
                  <c:v>-1.533980788E-3</c:v>
                </c:pt>
                <c:pt idx="466">
                  <c:v>-3.067961576E-3</c:v>
                </c:pt>
                <c:pt idx="467">
                  <c:v>-3.067961576E-3</c:v>
                </c:pt>
                <c:pt idx="468">
                  <c:v>-3.067961576E-3</c:v>
                </c:pt>
                <c:pt idx="469">
                  <c:v>-3.067961576E-3</c:v>
                </c:pt>
                <c:pt idx="470">
                  <c:v>-4.6019423639999998E-3</c:v>
                </c:pt>
                <c:pt idx="471">
                  <c:v>-4.6019423639999998E-3</c:v>
                </c:pt>
                <c:pt idx="472">
                  <c:v>-4.6019423639999998E-3</c:v>
                </c:pt>
                <c:pt idx="473">
                  <c:v>-4.6019423639999998E-3</c:v>
                </c:pt>
                <c:pt idx="474">
                  <c:v>-4.6019423639999998E-3</c:v>
                </c:pt>
                <c:pt idx="475">
                  <c:v>-4.6019423639999998E-3</c:v>
                </c:pt>
                <c:pt idx="476">
                  <c:v>-4.6019423639999998E-3</c:v>
                </c:pt>
                <c:pt idx="477">
                  <c:v>-4.6019423639999998E-3</c:v>
                </c:pt>
                <c:pt idx="478">
                  <c:v>-4.6019423639999998E-3</c:v>
                </c:pt>
                <c:pt idx="479">
                  <c:v>-4.6019423639999998E-3</c:v>
                </c:pt>
                <c:pt idx="480">
                  <c:v>-3.067961576E-3</c:v>
                </c:pt>
                <c:pt idx="481">
                  <c:v>-3.067961576E-3</c:v>
                </c:pt>
                <c:pt idx="482">
                  <c:v>-3.067961576E-3</c:v>
                </c:pt>
                <c:pt idx="483">
                  <c:v>-3.067961576E-3</c:v>
                </c:pt>
                <c:pt idx="484">
                  <c:v>-1.533980788E-3</c:v>
                </c:pt>
                <c:pt idx="485">
                  <c:v>-3.067961576E-3</c:v>
                </c:pt>
                <c:pt idx="486">
                  <c:v>-1.533980788E-3</c:v>
                </c:pt>
                <c:pt idx="487">
                  <c:v>-1.533980788E-3</c:v>
                </c:pt>
                <c:pt idx="488">
                  <c:v>-1.533980788E-3</c:v>
                </c:pt>
                <c:pt idx="489">
                  <c:v>-1.533980788E-3</c:v>
                </c:pt>
                <c:pt idx="490">
                  <c:v>-1.533980788E-3</c:v>
                </c:pt>
                <c:pt idx="491">
                  <c:v>-1.533980788E-3</c:v>
                </c:pt>
                <c:pt idx="492">
                  <c:v>-1.533980788E-3</c:v>
                </c:pt>
                <c:pt idx="493">
                  <c:v>-1.533980788E-3</c:v>
                </c:pt>
                <c:pt idx="494">
                  <c:v>-1.533980788E-3</c:v>
                </c:pt>
                <c:pt idx="495">
                  <c:v>-1.533980788E-3</c:v>
                </c:pt>
                <c:pt idx="496">
                  <c:v>-1.533980788E-3</c:v>
                </c:pt>
                <c:pt idx="497">
                  <c:v>-1.533980788E-3</c:v>
                </c:pt>
                <c:pt idx="498">
                  <c:v>-1.533980788E-3</c:v>
                </c:pt>
                <c:pt idx="499">
                  <c:v>-1.533980788E-3</c:v>
                </c:pt>
                <c:pt idx="500">
                  <c:v>-1.533980788E-3</c:v>
                </c:pt>
                <c:pt idx="501">
                  <c:v>-1.533980788E-3</c:v>
                </c:pt>
                <c:pt idx="502">
                  <c:v>-3.067961576E-3</c:v>
                </c:pt>
                <c:pt idx="503">
                  <c:v>-3.067961576E-3</c:v>
                </c:pt>
                <c:pt idx="504">
                  <c:v>-1.533980788E-3</c:v>
                </c:pt>
                <c:pt idx="505">
                  <c:v>-3.067961576E-3</c:v>
                </c:pt>
                <c:pt idx="506">
                  <c:v>-3.067961576E-3</c:v>
                </c:pt>
                <c:pt idx="507">
                  <c:v>-1.533980788E-3</c:v>
                </c:pt>
                <c:pt idx="508">
                  <c:v>-1.533980788E-3</c:v>
                </c:pt>
                <c:pt idx="509">
                  <c:v>-1.533980788E-3</c:v>
                </c:pt>
                <c:pt idx="510">
                  <c:v>-1.533980788E-3</c:v>
                </c:pt>
                <c:pt idx="511">
                  <c:v>-1.533980788E-3</c:v>
                </c:pt>
                <c:pt idx="512">
                  <c:v>-1.533980788E-3</c:v>
                </c:pt>
                <c:pt idx="513">
                  <c:v>-1.533980788E-3</c:v>
                </c:pt>
                <c:pt idx="514">
                  <c:v>-1.533980788E-3</c:v>
                </c:pt>
                <c:pt idx="515">
                  <c:v>-3.067961576E-3</c:v>
                </c:pt>
                <c:pt idx="516">
                  <c:v>-3.067961576E-3</c:v>
                </c:pt>
                <c:pt idx="517">
                  <c:v>-1.533980788E-3</c:v>
                </c:pt>
                <c:pt idx="518">
                  <c:v>-3.067961576E-3</c:v>
                </c:pt>
                <c:pt idx="519">
                  <c:v>-3.067961576E-3</c:v>
                </c:pt>
                <c:pt idx="520">
                  <c:v>-1.533980788E-3</c:v>
                </c:pt>
                <c:pt idx="521">
                  <c:v>-1.533980788E-3</c:v>
                </c:pt>
                <c:pt idx="522">
                  <c:v>-1.533980788E-3</c:v>
                </c:pt>
                <c:pt idx="523">
                  <c:v>-1.533980788E-3</c:v>
                </c:pt>
                <c:pt idx="524">
                  <c:v>-1.533980788E-3</c:v>
                </c:pt>
                <c:pt idx="525">
                  <c:v>-1.533980788E-3</c:v>
                </c:pt>
                <c:pt idx="526">
                  <c:v>-1.533980788E-3</c:v>
                </c:pt>
                <c:pt idx="527">
                  <c:v>-1.533980788E-3</c:v>
                </c:pt>
                <c:pt idx="528">
                  <c:v>-1.533980788E-3</c:v>
                </c:pt>
                <c:pt idx="529">
                  <c:v>-1.533980788E-3</c:v>
                </c:pt>
                <c:pt idx="530">
                  <c:v>-1.533980788E-3</c:v>
                </c:pt>
                <c:pt idx="531">
                  <c:v>-3.067961576E-3</c:v>
                </c:pt>
                <c:pt idx="532">
                  <c:v>-3.067961576E-3</c:v>
                </c:pt>
                <c:pt idx="533">
                  <c:v>-3.067961576E-3</c:v>
                </c:pt>
                <c:pt idx="534">
                  <c:v>-3.067961576E-3</c:v>
                </c:pt>
                <c:pt idx="535">
                  <c:v>-3.067961576E-3</c:v>
                </c:pt>
                <c:pt idx="536">
                  <c:v>-3.067961576E-3</c:v>
                </c:pt>
                <c:pt idx="537">
                  <c:v>-3.067961576E-3</c:v>
                </c:pt>
                <c:pt idx="538">
                  <c:v>-3.067961576E-3</c:v>
                </c:pt>
                <c:pt idx="539">
                  <c:v>-3.067961576E-3</c:v>
                </c:pt>
                <c:pt idx="540">
                  <c:v>-3.067961576E-3</c:v>
                </c:pt>
                <c:pt idx="541">
                  <c:v>-1.533980788E-3</c:v>
                </c:pt>
                <c:pt idx="542">
                  <c:v>-3.067961576E-3</c:v>
                </c:pt>
                <c:pt idx="543">
                  <c:v>-1.533980788E-3</c:v>
                </c:pt>
                <c:pt idx="544">
                  <c:v>-1.533980788E-3</c:v>
                </c:pt>
                <c:pt idx="545">
                  <c:v>-1.533980788E-3</c:v>
                </c:pt>
                <c:pt idx="546">
                  <c:v>-1.533980788E-3</c:v>
                </c:pt>
                <c:pt idx="547">
                  <c:v>-1.533980788E-3</c:v>
                </c:pt>
                <c:pt idx="548">
                  <c:v>-1.533980788E-3</c:v>
                </c:pt>
                <c:pt idx="549">
                  <c:v>-1.533980788E-3</c:v>
                </c:pt>
                <c:pt idx="550">
                  <c:v>-1.533980788E-3</c:v>
                </c:pt>
                <c:pt idx="551">
                  <c:v>-1.533980788E-3</c:v>
                </c:pt>
                <c:pt idx="552">
                  <c:v>-1.533980788E-3</c:v>
                </c:pt>
                <c:pt idx="553">
                  <c:v>-1.533980788E-3</c:v>
                </c:pt>
                <c:pt idx="554">
                  <c:v>-1.533980788E-3</c:v>
                </c:pt>
                <c:pt idx="555">
                  <c:v>-1.533980788E-3</c:v>
                </c:pt>
                <c:pt idx="556">
                  <c:v>-1.533980788E-3</c:v>
                </c:pt>
                <c:pt idx="557">
                  <c:v>-1.533980788E-3</c:v>
                </c:pt>
                <c:pt idx="558">
                  <c:v>-1.533980788E-3</c:v>
                </c:pt>
                <c:pt idx="559">
                  <c:v>-1.533980788E-3</c:v>
                </c:pt>
                <c:pt idx="560">
                  <c:v>-1.533980788E-3</c:v>
                </c:pt>
                <c:pt idx="561">
                  <c:v>-1.533980788E-3</c:v>
                </c:pt>
                <c:pt idx="562">
                  <c:v>-1.533980788E-3</c:v>
                </c:pt>
                <c:pt idx="563">
                  <c:v>-1.533980788E-3</c:v>
                </c:pt>
                <c:pt idx="564">
                  <c:v>-1.533980788E-3</c:v>
                </c:pt>
                <c:pt idx="565">
                  <c:v>-1.533980788E-3</c:v>
                </c:pt>
                <c:pt idx="566">
                  <c:v>-1.533980788E-3</c:v>
                </c:pt>
                <c:pt idx="567">
                  <c:v>-1.533980788E-3</c:v>
                </c:pt>
                <c:pt idx="568">
                  <c:v>-1.533980788E-3</c:v>
                </c:pt>
                <c:pt idx="569">
                  <c:v>-1.533980788E-3</c:v>
                </c:pt>
                <c:pt idx="570">
                  <c:v>-1.533980788E-3</c:v>
                </c:pt>
                <c:pt idx="571">
                  <c:v>-1.533980788E-3</c:v>
                </c:pt>
                <c:pt idx="572">
                  <c:v>-1.533980788E-3</c:v>
                </c:pt>
                <c:pt idx="573">
                  <c:v>-1.533980788E-3</c:v>
                </c:pt>
                <c:pt idx="574">
                  <c:v>-1.533980788E-3</c:v>
                </c:pt>
                <c:pt idx="575">
                  <c:v>-1.533980788E-3</c:v>
                </c:pt>
                <c:pt idx="576">
                  <c:v>-1.533980788E-3</c:v>
                </c:pt>
                <c:pt idx="577">
                  <c:v>-1.533980788E-3</c:v>
                </c:pt>
                <c:pt idx="578">
                  <c:v>-1.533980788E-3</c:v>
                </c:pt>
                <c:pt idx="579">
                  <c:v>-1.533980788E-3</c:v>
                </c:pt>
                <c:pt idx="580">
                  <c:v>-1.533980788E-3</c:v>
                </c:pt>
                <c:pt idx="581">
                  <c:v>-1.533980788E-3</c:v>
                </c:pt>
                <c:pt idx="582">
                  <c:v>-1.533980788E-3</c:v>
                </c:pt>
                <c:pt idx="583">
                  <c:v>-1.533980788E-3</c:v>
                </c:pt>
                <c:pt idx="584">
                  <c:v>-1.533980788E-3</c:v>
                </c:pt>
                <c:pt idx="585">
                  <c:v>-1.533980788E-3</c:v>
                </c:pt>
                <c:pt idx="586">
                  <c:v>-1.533980788E-3</c:v>
                </c:pt>
                <c:pt idx="587">
                  <c:v>-1.533980788E-3</c:v>
                </c:pt>
                <c:pt idx="588">
                  <c:v>-1.533980788E-3</c:v>
                </c:pt>
                <c:pt idx="589">
                  <c:v>-3.067961576E-3</c:v>
                </c:pt>
                <c:pt idx="590">
                  <c:v>-3.067961576E-3</c:v>
                </c:pt>
                <c:pt idx="591">
                  <c:v>-3.067961576E-3</c:v>
                </c:pt>
                <c:pt idx="592">
                  <c:v>-3.067961576E-3</c:v>
                </c:pt>
                <c:pt idx="593">
                  <c:v>-3.067961576E-3</c:v>
                </c:pt>
                <c:pt idx="594">
                  <c:v>-3.067961576E-3</c:v>
                </c:pt>
                <c:pt idx="595">
                  <c:v>-3.067961576E-3</c:v>
                </c:pt>
                <c:pt idx="596">
                  <c:v>-3.067961576E-3</c:v>
                </c:pt>
                <c:pt idx="597">
                  <c:v>-3.067961576E-3</c:v>
                </c:pt>
                <c:pt idx="598">
                  <c:v>-3.067961576E-3</c:v>
                </c:pt>
                <c:pt idx="599">
                  <c:v>-3.067961576E-3</c:v>
                </c:pt>
                <c:pt idx="600">
                  <c:v>-3.067961576E-3</c:v>
                </c:pt>
                <c:pt idx="601">
                  <c:v>-3.067961576E-3</c:v>
                </c:pt>
                <c:pt idx="602">
                  <c:v>-3.067961576E-3</c:v>
                </c:pt>
                <c:pt idx="603">
                  <c:v>-3.067961576E-3</c:v>
                </c:pt>
                <c:pt idx="604">
                  <c:v>-3.067961576E-3</c:v>
                </c:pt>
                <c:pt idx="605">
                  <c:v>-3.067961576E-3</c:v>
                </c:pt>
                <c:pt idx="606">
                  <c:v>-3.067961576E-3</c:v>
                </c:pt>
                <c:pt idx="607">
                  <c:v>-3.067961576E-3</c:v>
                </c:pt>
                <c:pt idx="608">
                  <c:v>-4.6019423639999998E-3</c:v>
                </c:pt>
                <c:pt idx="609">
                  <c:v>-4.6019423639999998E-3</c:v>
                </c:pt>
                <c:pt idx="610">
                  <c:v>-4.6019423639999998E-3</c:v>
                </c:pt>
                <c:pt idx="611">
                  <c:v>-4.6019423639999998E-3</c:v>
                </c:pt>
                <c:pt idx="612">
                  <c:v>-4.6019423639999998E-3</c:v>
                </c:pt>
                <c:pt idx="613">
                  <c:v>-4.6019423639999998E-3</c:v>
                </c:pt>
                <c:pt idx="614">
                  <c:v>-4.6019423639999998E-3</c:v>
                </c:pt>
                <c:pt idx="615">
                  <c:v>-4.6019423639999998E-3</c:v>
                </c:pt>
                <c:pt idx="616">
                  <c:v>-4.6019423639999998E-3</c:v>
                </c:pt>
                <c:pt idx="617">
                  <c:v>-4.6019423639999998E-3</c:v>
                </c:pt>
                <c:pt idx="618">
                  <c:v>-4.6019423639999998E-3</c:v>
                </c:pt>
                <c:pt idx="619">
                  <c:v>-6.135923152E-3</c:v>
                </c:pt>
                <c:pt idx="620">
                  <c:v>-6.135923152E-3</c:v>
                </c:pt>
                <c:pt idx="621">
                  <c:v>-6.135923152E-3</c:v>
                </c:pt>
                <c:pt idx="622">
                  <c:v>-6.135923152E-3</c:v>
                </c:pt>
                <c:pt idx="623">
                  <c:v>-6.135923152E-3</c:v>
                </c:pt>
                <c:pt idx="624">
                  <c:v>-6.135923152E-3</c:v>
                </c:pt>
                <c:pt idx="625">
                  <c:v>-6.135923152E-3</c:v>
                </c:pt>
                <c:pt idx="626">
                  <c:v>-6.135923152E-3</c:v>
                </c:pt>
                <c:pt idx="627">
                  <c:v>-6.135923152E-3</c:v>
                </c:pt>
                <c:pt idx="628">
                  <c:v>-7.6699039400000002E-3</c:v>
                </c:pt>
                <c:pt idx="629">
                  <c:v>-7.6699039400000002E-3</c:v>
                </c:pt>
                <c:pt idx="630">
                  <c:v>-7.6699039400000002E-3</c:v>
                </c:pt>
                <c:pt idx="631">
                  <c:v>-7.6699039400000002E-3</c:v>
                </c:pt>
                <c:pt idx="632">
                  <c:v>-7.6699039400000002E-3</c:v>
                </c:pt>
                <c:pt idx="633">
                  <c:v>-7.6699039400000002E-3</c:v>
                </c:pt>
                <c:pt idx="634">
                  <c:v>-7.6699039400000002E-3</c:v>
                </c:pt>
                <c:pt idx="635">
                  <c:v>-7.6699039400000002E-3</c:v>
                </c:pt>
                <c:pt idx="636">
                  <c:v>-9.2038847279999995E-3</c:v>
                </c:pt>
                <c:pt idx="637">
                  <c:v>-9.2038847279999995E-3</c:v>
                </c:pt>
                <c:pt idx="638">
                  <c:v>-9.2038847279999995E-3</c:v>
                </c:pt>
                <c:pt idx="639">
                  <c:v>-9.2038847279999995E-3</c:v>
                </c:pt>
                <c:pt idx="640">
                  <c:v>-9.2038847279999995E-3</c:v>
                </c:pt>
                <c:pt idx="641">
                  <c:v>-9.2038847279999995E-3</c:v>
                </c:pt>
                <c:pt idx="642">
                  <c:v>-9.2038847279999995E-3</c:v>
                </c:pt>
                <c:pt idx="643">
                  <c:v>-1.0737865516000001E-2</c:v>
                </c:pt>
                <c:pt idx="644">
                  <c:v>-1.0737865516000001E-2</c:v>
                </c:pt>
                <c:pt idx="645">
                  <c:v>-1.0737865516000001E-2</c:v>
                </c:pt>
                <c:pt idx="646">
                  <c:v>-1.0737865516000001E-2</c:v>
                </c:pt>
                <c:pt idx="647">
                  <c:v>-1.0737865516000001E-2</c:v>
                </c:pt>
                <c:pt idx="648">
                  <c:v>-1.0737865516000001E-2</c:v>
                </c:pt>
                <c:pt idx="649">
                  <c:v>-1.2271846304E-2</c:v>
                </c:pt>
                <c:pt idx="650">
                  <c:v>-1.2271846304E-2</c:v>
                </c:pt>
                <c:pt idx="651">
                  <c:v>-1.2271846304E-2</c:v>
                </c:pt>
                <c:pt idx="652">
                  <c:v>-1.2271846304E-2</c:v>
                </c:pt>
                <c:pt idx="653">
                  <c:v>-1.2271846304E-2</c:v>
                </c:pt>
                <c:pt idx="654">
                  <c:v>-1.2271846304E-2</c:v>
                </c:pt>
                <c:pt idx="655">
                  <c:v>-1.2271846304E-2</c:v>
                </c:pt>
                <c:pt idx="656">
                  <c:v>-1.2271846304E-2</c:v>
                </c:pt>
                <c:pt idx="657">
                  <c:v>-1.2271846304E-2</c:v>
                </c:pt>
                <c:pt idx="658">
                  <c:v>-1.2271846304E-2</c:v>
                </c:pt>
                <c:pt idx="659">
                  <c:v>-1.0737865516000001E-2</c:v>
                </c:pt>
                <c:pt idx="660">
                  <c:v>-1.0737865516000001E-2</c:v>
                </c:pt>
                <c:pt idx="661">
                  <c:v>-1.0737865516000001E-2</c:v>
                </c:pt>
                <c:pt idx="662">
                  <c:v>-1.0737865516000001E-2</c:v>
                </c:pt>
                <c:pt idx="663">
                  <c:v>-1.0737865516000001E-2</c:v>
                </c:pt>
                <c:pt idx="664">
                  <c:v>-1.0737865516000001E-2</c:v>
                </c:pt>
                <c:pt idx="665">
                  <c:v>-1.0737865516000001E-2</c:v>
                </c:pt>
                <c:pt idx="666">
                  <c:v>-9.2038847279999995E-3</c:v>
                </c:pt>
                <c:pt idx="667">
                  <c:v>-9.2038847279999995E-3</c:v>
                </c:pt>
                <c:pt idx="668">
                  <c:v>-9.2038847279999995E-3</c:v>
                </c:pt>
                <c:pt idx="669">
                  <c:v>-9.2038847279999995E-3</c:v>
                </c:pt>
                <c:pt idx="670">
                  <c:v>-9.2038847279999995E-3</c:v>
                </c:pt>
                <c:pt idx="671">
                  <c:v>-1.0737865516000001E-2</c:v>
                </c:pt>
                <c:pt idx="672">
                  <c:v>-1.0737865516000001E-2</c:v>
                </c:pt>
                <c:pt idx="673">
                  <c:v>-1.0737865516000001E-2</c:v>
                </c:pt>
                <c:pt idx="674">
                  <c:v>-1.0737865516000001E-2</c:v>
                </c:pt>
                <c:pt idx="675">
                  <c:v>-1.0737865516000001E-2</c:v>
                </c:pt>
                <c:pt idx="676">
                  <c:v>-1.0737865516000001E-2</c:v>
                </c:pt>
                <c:pt idx="677">
                  <c:v>-1.0737865516000001E-2</c:v>
                </c:pt>
                <c:pt idx="678">
                  <c:v>-1.0737865516000001E-2</c:v>
                </c:pt>
                <c:pt idx="679">
                  <c:v>-1.0737865516000001E-2</c:v>
                </c:pt>
                <c:pt idx="680">
                  <c:v>-1.0737865516000001E-2</c:v>
                </c:pt>
                <c:pt idx="681">
                  <c:v>-1.0737865516000001E-2</c:v>
                </c:pt>
                <c:pt idx="682">
                  <c:v>-1.0737865516000001E-2</c:v>
                </c:pt>
                <c:pt idx="683">
                  <c:v>-1.0737865516000001E-2</c:v>
                </c:pt>
                <c:pt idx="684">
                  <c:v>-1.0737865516000001E-2</c:v>
                </c:pt>
                <c:pt idx="685">
                  <c:v>-1.0737865516000001E-2</c:v>
                </c:pt>
                <c:pt idx="686">
                  <c:v>-9.2038847279999995E-3</c:v>
                </c:pt>
                <c:pt idx="687">
                  <c:v>-9.2038847279999995E-3</c:v>
                </c:pt>
                <c:pt idx="688">
                  <c:v>-7.6699039400000002E-3</c:v>
                </c:pt>
                <c:pt idx="689">
                  <c:v>-7.6699039400000002E-3</c:v>
                </c:pt>
                <c:pt idx="690">
                  <c:v>-6.135923152E-3</c:v>
                </c:pt>
                <c:pt idx="691">
                  <c:v>-6.135923152E-3</c:v>
                </c:pt>
                <c:pt idx="692">
                  <c:v>-6.135923152E-3</c:v>
                </c:pt>
                <c:pt idx="693">
                  <c:v>-4.6019423639999998E-3</c:v>
                </c:pt>
                <c:pt idx="694">
                  <c:v>-4.6019423639999998E-3</c:v>
                </c:pt>
                <c:pt idx="695">
                  <c:v>-3.067961576E-3</c:v>
                </c:pt>
                <c:pt idx="696">
                  <c:v>-3.067961576E-3</c:v>
                </c:pt>
                <c:pt idx="697">
                  <c:v>-3.067961576E-3</c:v>
                </c:pt>
                <c:pt idx="698">
                  <c:v>-3.067961576E-3</c:v>
                </c:pt>
                <c:pt idx="699">
                  <c:v>-3.067961576E-3</c:v>
                </c:pt>
                <c:pt idx="700">
                  <c:v>-3.067961576E-3</c:v>
                </c:pt>
                <c:pt idx="701">
                  <c:v>-3.067961576E-3</c:v>
                </c:pt>
                <c:pt idx="702">
                  <c:v>-3.067961576E-3</c:v>
                </c:pt>
                <c:pt idx="703">
                  <c:v>-3.067961576E-3</c:v>
                </c:pt>
                <c:pt idx="704">
                  <c:v>-3.067961576E-3</c:v>
                </c:pt>
                <c:pt idx="705">
                  <c:v>-3.067961576E-3</c:v>
                </c:pt>
                <c:pt idx="706">
                  <c:v>-1.533980788E-3</c:v>
                </c:pt>
                <c:pt idx="707">
                  <c:v>-1.533980788E-3</c:v>
                </c:pt>
                <c:pt idx="708">
                  <c:v>-1.533980788E-3</c:v>
                </c:pt>
                <c:pt idx="709">
                  <c:v>-1.533980788E-3</c:v>
                </c:pt>
                <c:pt idx="710">
                  <c:v>-1.533980788E-3</c:v>
                </c:pt>
                <c:pt idx="711">
                  <c:v>-1.533980788E-3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1.533980788E-3</c:v>
                </c:pt>
                <c:pt idx="719">
                  <c:v>1.533980788E-3</c:v>
                </c:pt>
                <c:pt idx="720">
                  <c:v>1.533980788E-3</c:v>
                </c:pt>
                <c:pt idx="721">
                  <c:v>1.533980788E-3</c:v>
                </c:pt>
                <c:pt idx="722">
                  <c:v>1.533980788E-3</c:v>
                </c:pt>
                <c:pt idx="723">
                  <c:v>1.533980788E-3</c:v>
                </c:pt>
                <c:pt idx="724">
                  <c:v>3.067961576E-3</c:v>
                </c:pt>
                <c:pt idx="725">
                  <c:v>3.067961576E-3</c:v>
                </c:pt>
                <c:pt idx="726">
                  <c:v>4.6019423639999998E-3</c:v>
                </c:pt>
                <c:pt idx="727">
                  <c:v>4.6019423639999998E-3</c:v>
                </c:pt>
                <c:pt idx="728">
                  <c:v>4.6019423639999998E-3</c:v>
                </c:pt>
                <c:pt idx="729">
                  <c:v>6.135923152E-3</c:v>
                </c:pt>
                <c:pt idx="730">
                  <c:v>6.135923152E-3</c:v>
                </c:pt>
                <c:pt idx="731">
                  <c:v>6.135923152E-3</c:v>
                </c:pt>
                <c:pt idx="732">
                  <c:v>6.135923152E-3</c:v>
                </c:pt>
                <c:pt idx="733">
                  <c:v>6.135923152E-3</c:v>
                </c:pt>
                <c:pt idx="734">
                  <c:v>6.135923152E-3</c:v>
                </c:pt>
                <c:pt idx="735">
                  <c:v>6.135923152E-3</c:v>
                </c:pt>
                <c:pt idx="736">
                  <c:v>6.135923152E-3</c:v>
                </c:pt>
                <c:pt idx="737">
                  <c:v>6.135923152E-3</c:v>
                </c:pt>
                <c:pt idx="738">
                  <c:v>6.135923152E-3</c:v>
                </c:pt>
                <c:pt idx="739">
                  <c:v>7.6699039400000002E-3</c:v>
                </c:pt>
                <c:pt idx="740">
                  <c:v>7.6699039400000002E-3</c:v>
                </c:pt>
                <c:pt idx="741">
                  <c:v>7.6699039400000002E-3</c:v>
                </c:pt>
                <c:pt idx="742">
                  <c:v>7.6699039400000002E-3</c:v>
                </c:pt>
                <c:pt idx="743">
                  <c:v>7.6699039400000002E-3</c:v>
                </c:pt>
                <c:pt idx="744">
                  <c:v>7.6699039400000002E-3</c:v>
                </c:pt>
                <c:pt idx="745">
                  <c:v>9.2038847279999995E-3</c:v>
                </c:pt>
                <c:pt idx="746">
                  <c:v>9.2038847279999995E-3</c:v>
                </c:pt>
                <c:pt idx="747">
                  <c:v>9.2038847279999995E-3</c:v>
                </c:pt>
                <c:pt idx="748">
                  <c:v>9.2038847279999995E-3</c:v>
                </c:pt>
                <c:pt idx="749">
                  <c:v>9.2038847279999995E-3</c:v>
                </c:pt>
                <c:pt idx="750">
                  <c:v>9.2038847279999995E-3</c:v>
                </c:pt>
                <c:pt idx="751">
                  <c:v>9.2038847279999995E-3</c:v>
                </c:pt>
                <c:pt idx="752">
                  <c:v>9.2038847279999995E-3</c:v>
                </c:pt>
                <c:pt idx="753">
                  <c:v>9.2038847279999995E-3</c:v>
                </c:pt>
                <c:pt idx="754">
                  <c:v>9.2038847279999995E-3</c:v>
                </c:pt>
                <c:pt idx="755">
                  <c:v>9.2038847279999995E-3</c:v>
                </c:pt>
                <c:pt idx="756">
                  <c:v>7.6699039400000002E-3</c:v>
                </c:pt>
                <c:pt idx="757">
                  <c:v>7.6699039400000002E-3</c:v>
                </c:pt>
                <c:pt idx="758">
                  <c:v>7.6699039400000002E-3</c:v>
                </c:pt>
                <c:pt idx="759">
                  <c:v>7.6699039400000002E-3</c:v>
                </c:pt>
                <c:pt idx="760">
                  <c:v>7.6699039400000002E-3</c:v>
                </c:pt>
                <c:pt idx="761">
                  <c:v>7.6699039400000002E-3</c:v>
                </c:pt>
                <c:pt idx="762">
                  <c:v>9.2038847279999995E-3</c:v>
                </c:pt>
                <c:pt idx="763">
                  <c:v>9.2038847279999995E-3</c:v>
                </c:pt>
                <c:pt idx="764">
                  <c:v>9.2038847279999995E-3</c:v>
                </c:pt>
                <c:pt idx="765">
                  <c:v>9.2038847279999995E-3</c:v>
                </c:pt>
                <c:pt idx="766">
                  <c:v>1.0737865516000001E-2</c:v>
                </c:pt>
                <c:pt idx="767">
                  <c:v>1.0737865516000001E-2</c:v>
                </c:pt>
                <c:pt idx="768">
                  <c:v>1.0737865516000001E-2</c:v>
                </c:pt>
                <c:pt idx="769">
                  <c:v>1.0737865516000001E-2</c:v>
                </c:pt>
                <c:pt idx="770">
                  <c:v>1.2271846304E-2</c:v>
                </c:pt>
                <c:pt idx="771">
                  <c:v>1.2271846304E-2</c:v>
                </c:pt>
                <c:pt idx="772">
                  <c:v>1.2271846304E-2</c:v>
                </c:pt>
                <c:pt idx="773">
                  <c:v>1.2271846304E-2</c:v>
                </c:pt>
                <c:pt idx="774">
                  <c:v>1.2271846304E-2</c:v>
                </c:pt>
                <c:pt idx="775">
                  <c:v>1.2271846304E-2</c:v>
                </c:pt>
                <c:pt idx="776">
                  <c:v>1.2271846304E-2</c:v>
                </c:pt>
                <c:pt idx="777">
                  <c:v>1.0737865516000001E-2</c:v>
                </c:pt>
                <c:pt idx="778">
                  <c:v>1.0737865516000001E-2</c:v>
                </c:pt>
                <c:pt idx="779">
                  <c:v>1.0737865516000001E-2</c:v>
                </c:pt>
                <c:pt idx="780">
                  <c:v>1.0737865516000001E-2</c:v>
                </c:pt>
                <c:pt idx="781">
                  <c:v>9.2038847279999995E-3</c:v>
                </c:pt>
                <c:pt idx="782">
                  <c:v>9.2038847279999995E-3</c:v>
                </c:pt>
                <c:pt idx="783">
                  <c:v>9.2038847279999995E-3</c:v>
                </c:pt>
                <c:pt idx="784">
                  <c:v>9.2038847279999995E-3</c:v>
                </c:pt>
                <c:pt idx="785">
                  <c:v>9.2038847279999995E-3</c:v>
                </c:pt>
                <c:pt idx="786">
                  <c:v>7.6699039400000002E-3</c:v>
                </c:pt>
                <c:pt idx="787">
                  <c:v>7.6699039400000002E-3</c:v>
                </c:pt>
                <c:pt idx="788">
                  <c:v>7.6699039400000002E-3</c:v>
                </c:pt>
                <c:pt idx="789">
                  <c:v>7.6699039400000002E-3</c:v>
                </c:pt>
                <c:pt idx="790">
                  <c:v>7.6699039400000002E-3</c:v>
                </c:pt>
                <c:pt idx="791">
                  <c:v>7.6699039400000002E-3</c:v>
                </c:pt>
                <c:pt idx="792">
                  <c:v>7.6699039400000002E-3</c:v>
                </c:pt>
                <c:pt idx="793">
                  <c:v>7.6699039400000002E-3</c:v>
                </c:pt>
                <c:pt idx="794">
                  <c:v>9.2038847279999995E-3</c:v>
                </c:pt>
                <c:pt idx="795">
                  <c:v>9.2038847279999995E-3</c:v>
                </c:pt>
                <c:pt idx="796">
                  <c:v>9.2038847279999995E-3</c:v>
                </c:pt>
                <c:pt idx="797">
                  <c:v>9.2038847279999995E-3</c:v>
                </c:pt>
                <c:pt idx="798">
                  <c:v>9.2038847279999995E-3</c:v>
                </c:pt>
                <c:pt idx="799">
                  <c:v>9.2038847279999995E-3</c:v>
                </c:pt>
                <c:pt idx="800">
                  <c:v>9.2038847279999995E-3</c:v>
                </c:pt>
                <c:pt idx="801">
                  <c:v>1.0737865516000001E-2</c:v>
                </c:pt>
                <c:pt idx="802">
                  <c:v>1.0737865516000001E-2</c:v>
                </c:pt>
                <c:pt idx="803">
                  <c:v>9.2038847279999995E-3</c:v>
                </c:pt>
                <c:pt idx="804">
                  <c:v>9.2038847279999995E-3</c:v>
                </c:pt>
                <c:pt idx="805">
                  <c:v>9.2038847279999995E-3</c:v>
                </c:pt>
                <c:pt idx="806">
                  <c:v>9.2038847279999995E-3</c:v>
                </c:pt>
                <c:pt idx="807">
                  <c:v>9.2038847279999995E-3</c:v>
                </c:pt>
                <c:pt idx="808">
                  <c:v>9.2038847279999995E-3</c:v>
                </c:pt>
                <c:pt idx="809">
                  <c:v>9.2038847279999995E-3</c:v>
                </c:pt>
                <c:pt idx="810">
                  <c:v>7.6699039400000002E-3</c:v>
                </c:pt>
                <c:pt idx="811">
                  <c:v>7.6699039400000002E-3</c:v>
                </c:pt>
                <c:pt idx="812">
                  <c:v>7.6699039400000002E-3</c:v>
                </c:pt>
                <c:pt idx="813">
                  <c:v>7.6699039400000002E-3</c:v>
                </c:pt>
                <c:pt idx="814">
                  <c:v>7.6699039400000002E-3</c:v>
                </c:pt>
                <c:pt idx="815">
                  <c:v>7.6699039400000002E-3</c:v>
                </c:pt>
                <c:pt idx="816">
                  <c:v>6.135923152E-3</c:v>
                </c:pt>
                <c:pt idx="817">
                  <c:v>6.135923152E-3</c:v>
                </c:pt>
                <c:pt idx="818">
                  <c:v>6.135923152E-3</c:v>
                </c:pt>
                <c:pt idx="819">
                  <c:v>6.135923152E-3</c:v>
                </c:pt>
                <c:pt idx="820">
                  <c:v>6.135923152E-3</c:v>
                </c:pt>
                <c:pt idx="821">
                  <c:v>6.135923152E-3</c:v>
                </c:pt>
                <c:pt idx="822">
                  <c:v>6.135923152E-3</c:v>
                </c:pt>
                <c:pt idx="823">
                  <c:v>4.6019423639999998E-3</c:v>
                </c:pt>
                <c:pt idx="824">
                  <c:v>4.6019423639999998E-3</c:v>
                </c:pt>
                <c:pt idx="825">
                  <c:v>4.6019423639999998E-3</c:v>
                </c:pt>
                <c:pt idx="826">
                  <c:v>4.6019423639999998E-3</c:v>
                </c:pt>
                <c:pt idx="827">
                  <c:v>4.6019423639999998E-3</c:v>
                </c:pt>
                <c:pt idx="828">
                  <c:v>4.6019423639999998E-3</c:v>
                </c:pt>
                <c:pt idx="829">
                  <c:v>3.067961576E-3</c:v>
                </c:pt>
                <c:pt idx="830">
                  <c:v>3.067961576E-3</c:v>
                </c:pt>
                <c:pt idx="831">
                  <c:v>3.067961576E-3</c:v>
                </c:pt>
                <c:pt idx="832">
                  <c:v>3.067961576E-3</c:v>
                </c:pt>
                <c:pt idx="833">
                  <c:v>3.067961576E-3</c:v>
                </c:pt>
                <c:pt idx="834">
                  <c:v>3.067961576E-3</c:v>
                </c:pt>
                <c:pt idx="835">
                  <c:v>3.067961576E-3</c:v>
                </c:pt>
                <c:pt idx="836">
                  <c:v>3.067961576E-3</c:v>
                </c:pt>
                <c:pt idx="837">
                  <c:v>1.533980788E-3</c:v>
                </c:pt>
                <c:pt idx="838">
                  <c:v>1.533980788E-3</c:v>
                </c:pt>
                <c:pt idx="839">
                  <c:v>1.533980788E-3</c:v>
                </c:pt>
                <c:pt idx="840">
                  <c:v>1.533980788E-3</c:v>
                </c:pt>
                <c:pt idx="841">
                  <c:v>3.067961576E-3</c:v>
                </c:pt>
                <c:pt idx="842">
                  <c:v>3.067961576E-3</c:v>
                </c:pt>
                <c:pt idx="843">
                  <c:v>3.067961576E-3</c:v>
                </c:pt>
                <c:pt idx="844">
                  <c:v>3.067961576E-3</c:v>
                </c:pt>
                <c:pt idx="845">
                  <c:v>3.067961576E-3</c:v>
                </c:pt>
                <c:pt idx="846">
                  <c:v>4.6019423639999998E-3</c:v>
                </c:pt>
                <c:pt idx="847">
                  <c:v>4.6019423639999998E-3</c:v>
                </c:pt>
                <c:pt idx="848">
                  <c:v>4.6019423639999998E-3</c:v>
                </c:pt>
                <c:pt idx="849">
                  <c:v>4.6019423639999998E-3</c:v>
                </c:pt>
                <c:pt idx="850">
                  <c:v>4.6019423639999998E-3</c:v>
                </c:pt>
                <c:pt idx="851">
                  <c:v>4.6019423639999998E-3</c:v>
                </c:pt>
                <c:pt idx="852">
                  <c:v>4.6019423639999998E-3</c:v>
                </c:pt>
                <c:pt idx="853">
                  <c:v>4.6019423639999998E-3</c:v>
                </c:pt>
                <c:pt idx="854">
                  <c:v>4.6019423639999998E-3</c:v>
                </c:pt>
                <c:pt idx="855">
                  <c:v>4.6019423639999998E-3</c:v>
                </c:pt>
                <c:pt idx="856">
                  <c:v>4.6019423639999998E-3</c:v>
                </c:pt>
                <c:pt idx="857">
                  <c:v>4.6019423639999998E-3</c:v>
                </c:pt>
                <c:pt idx="858">
                  <c:v>3.067961576E-3</c:v>
                </c:pt>
                <c:pt idx="859">
                  <c:v>3.067961576E-3</c:v>
                </c:pt>
                <c:pt idx="860">
                  <c:v>3.067961576E-3</c:v>
                </c:pt>
                <c:pt idx="861">
                  <c:v>3.067961576E-3</c:v>
                </c:pt>
                <c:pt idx="862">
                  <c:v>3.067961576E-3</c:v>
                </c:pt>
                <c:pt idx="863">
                  <c:v>3.067961576E-3</c:v>
                </c:pt>
                <c:pt idx="864">
                  <c:v>3.067961576E-3</c:v>
                </c:pt>
                <c:pt idx="865">
                  <c:v>3.067961576E-3</c:v>
                </c:pt>
                <c:pt idx="866">
                  <c:v>3.067961576E-3</c:v>
                </c:pt>
                <c:pt idx="867">
                  <c:v>3.067961576E-3</c:v>
                </c:pt>
                <c:pt idx="868">
                  <c:v>3.067961576E-3</c:v>
                </c:pt>
                <c:pt idx="869">
                  <c:v>3.067961576E-3</c:v>
                </c:pt>
                <c:pt idx="870">
                  <c:v>1.533980788E-3</c:v>
                </c:pt>
                <c:pt idx="871">
                  <c:v>1.533980788E-3</c:v>
                </c:pt>
                <c:pt idx="872">
                  <c:v>1.533980788E-3</c:v>
                </c:pt>
                <c:pt idx="873">
                  <c:v>1.533980788E-3</c:v>
                </c:pt>
                <c:pt idx="874">
                  <c:v>1.533980788E-3</c:v>
                </c:pt>
                <c:pt idx="875">
                  <c:v>1.533980788E-3</c:v>
                </c:pt>
                <c:pt idx="876">
                  <c:v>1.533980788E-3</c:v>
                </c:pt>
                <c:pt idx="877">
                  <c:v>1.533980788E-3</c:v>
                </c:pt>
                <c:pt idx="878">
                  <c:v>1.533980788E-3</c:v>
                </c:pt>
                <c:pt idx="879">
                  <c:v>1.533980788E-3</c:v>
                </c:pt>
                <c:pt idx="880">
                  <c:v>1.533980788E-3</c:v>
                </c:pt>
                <c:pt idx="881">
                  <c:v>1.533980788E-3</c:v>
                </c:pt>
                <c:pt idx="882">
                  <c:v>1.533980788E-3</c:v>
                </c:pt>
                <c:pt idx="883">
                  <c:v>1.533980788E-3</c:v>
                </c:pt>
                <c:pt idx="884">
                  <c:v>1.533980788E-3</c:v>
                </c:pt>
                <c:pt idx="885">
                  <c:v>1.533980788E-3</c:v>
                </c:pt>
                <c:pt idx="886">
                  <c:v>1.533980788E-3</c:v>
                </c:pt>
                <c:pt idx="887">
                  <c:v>1.533980788E-3</c:v>
                </c:pt>
                <c:pt idx="888">
                  <c:v>1.533980788E-3</c:v>
                </c:pt>
                <c:pt idx="889">
                  <c:v>1.533980788E-3</c:v>
                </c:pt>
                <c:pt idx="890">
                  <c:v>1.533980788E-3</c:v>
                </c:pt>
                <c:pt idx="891">
                  <c:v>1.533980788E-3</c:v>
                </c:pt>
                <c:pt idx="892">
                  <c:v>1.533980788E-3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1.533980788E-3</c:v>
                </c:pt>
                <c:pt idx="907">
                  <c:v>1.533980788E-3</c:v>
                </c:pt>
                <c:pt idx="908">
                  <c:v>1.533980788E-3</c:v>
                </c:pt>
                <c:pt idx="909">
                  <c:v>1.533980788E-3</c:v>
                </c:pt>
                <c:pt idx="910">
                  <c:v>1.533980788E-3</c:v>
                </c:pt>
                <c:pt idx="911">
                  <c:v>1.533980788E-3</c:v>
                </c:pt>
                <c:pt idx="912">
                  <c:v>1.533980788E-3</c:v>
                </c:pt>
                <c:pt idx="913">
                  <c:v>1.533980788E-3</c:v>
                </c:pt>
                <c:pt idx="914">
                  <c:v>1.533980788E-3</c:v>
                </c:pt>
                <c:pt idx="915">
                  <c:v>1.533980788E-3</c:v>
                </c:pt>
                <c:pt idx="916">
                  <c:v>1.533980788E-3</c:v>
                </c:pt>
                <c:pt idx="917">
                  <c:v>1.533980788E-3</c:v>
                </c:pt>
                <c:pt idx="918">
                  <c:v>1.533980788E-3</c:v>
                </c:pt>
                <c:pt idx="919">
                  <c:v>1.533980788E-3</c:v>
                </c:pt>
                <c:pt idx="920">
                  <c:v>1.533980788E-3</c:v>
                </c:pt>
                <c:pt idx="921">
                  <c:v>1.533980788E-3</c:v>
                </c:pt>
                <c:pt idx="922">
                  <c:v>1.533980788E-3</c:v>
                </c:pt>
                <c:pt idx="923">
                  <c:v>1.533980788E-3</c:v>
                </c:pt>
                <c:pt idx="924">
                  <c:v>1.533980788E-3</c:v>
                </c:pt>
                <c:pt idx="925">
                  <c:v>1.533980788E-3</c:v>
                </c:pt>
                <c:pt idx="926">
                  <c:v>1.533980788E-3</c:v>
                </c:pt>
                <c:pt idx="927">
                  <c:v>1.533980788E-3</c:v>
                </c:pt>
                <c:pt idx="928">
                  <c:v>1.533980788E-3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1.533980788E-3</c:v>
                </c:pt>
                <c:pt idx="939">
                  <c:v>1.533980788E-3</c:v>
                </c:pt>
                <c:pt idx="940">
                  <c:v>1.533980788E-3</c:v>
                </c:pt>
                <c:pt idx="941">
                  <c:v>1.533980788E-3</c:v>
                </c:pt>
                <c:pt idx="942">
                  <c:v>1.533980788E-3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1.533980788E-3</c:v>
                </c:pt>
                <c:pt idx="952">
                  <c:v>1.533980788E-3</c:v>
                </c:pt>
                <c:pt idx="953">
                  <c:v>1.533980788E-3</c:v>
                </c:pt>
                <c:pt idx="954">
                  <c:v>1.533980788E-3</c:v>
                </c:pt>
                <c:pt idx="955">
                  <c:v>1.533980788E-3</c:v>
                </c:pt>
                <c:pt idx="956">
                  <c:v>1.533980788E-3</c:v>
                </c:pt>
                <c:pt idx="957">
                  <c:v>1.533980788E-3</c:v>
                </c:pt>
                <c:pt idx="958">
                  <c:v>1.533980788E-3</c:v>
                </c:pt>
                <c:pt idx="959">
                  <c:v>1.533980788E-3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1.533980788E-3</c:v>
                </c:pt>
                <c:pt idx="966">
                  <c:v>1.533980788E-3</c:v>
                </c:pt>
                <c:pt idx="967">
                  <c:v>1.533980788E-3</c:v>
                </c:pt>
                <c:pt idx="968">
                  <c:v>1.533980788E-3</c:v>
                </c:pt>
                <c:pt idx="969">
                  <c:v>1.533980788E-3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1.533980788E-3</c:v>
                </c:pt>
                <c:pt idx="979">
                  <c:v>1.533980788E-3</c:v>
                </c:pt>
                <c:pt idx="980">
                  <c:v>1.533980788E-3</c:v>
                </c:pt>
                <c:pt idx="981">
                  <c:v>1.533980788E-3</c:v>
                </c:pt>
                <c:pt idx="982">
                  <c:v>1.533980788E-3</c:v>
                </c:pt>
                <c:pt idx="983">
                  <c:v>1.533980788E-3</c:v>
                </c:pt>
                <c:pt idx="984">
                  <c:v>1.533980788E-3</c:v>
                </c:pt>
                <c:pt idx="985">
                  <c:v>1.533980788E-3</c:v>
                </c:pt>
                <c:pt idx="986">
                  <c:v>1.533980788E-3</c:v>
                </c:pt>
                <c:pt idx="987">
                  <c:v>1.533980788E-3</c:v>
                </c:pt>
                <c:pt idx="988">
                  <c:v>1.533980788E-3</c:v>
                </c:pt>
                <c:pt idx="989">
                  <c:v>1.533980788E-3</c:v>
                </c:pt>
                <c:pt idx="990">
                  <c:v>1.533980788E-3</c:v>
                </c:pt>
                <c:pt idx="991">
                  <c:v>3.067961576E-3</c:v>
                </c:pt>
                <c:pt idx="992">
                  <c:v>3.067961576E-3</c:v>
                </c:pt>
                <c:pt idx="993">
                  <c:v>3.067961576E-3</c:v>
                </c:pt>
                <c:pt idx="994">
                  <c:v>3.067961576E-3</c:v>
                </c:pt>
                <c:pt idx="995">
                  <c:v>3.067961576E-3</c:v>
                </c:pt>
                <c:pt idx="996">
                  <c:v>3.067961576E-3</c:v>
                </c:pt>
                <c:pt idx="997">
                  <c:v>3.067961576E-3</c:v>
                </c:pt>
                <c:pt idx="998">
                  <c:v>3.067961576E-3</c:v>
                </c:pt>
                <c:pt idx="999">
                  <c:v>3.067961576E-3</c:v>
                </c:pt>
                <c:pt idx="1000">
                  <c:v>3.067961576E-3</c:v>
                </c:pt>
                <c:pt idx="1001">
                  <c:v>3.067961576E-3</c:v>
                </c:pt>
                <c:pt idx="1002">
                  <c:v>3.067961576E-3</c:v>
                </c:pt>
                <c:pt idx="1003">
                  <c:v>1.533980788E-3</c:v>
                </c:pt>
                <c:pt idx="1004">
                  <c:v>1.533980788E-3</c:v>
                </c:pt>
                <c:pt idx="1005">
                  <c:v>1.533980788E-3</c:v>
                </c:pt>
                <c:pt idx="1006">
                  <c:v>1.533980788E-3</c:v>
                </c:pt>
                <c:pt idx="1007">
                  <c:v>1.533980788E-3</c:v>
                </c:pt>
                <c:pt idx="1008">
                  <c:v>1.533980788E-3</c:v>
                </c:pt>
                <c:pt idx="1009">
                  <c:v>1.533980788E-3</c:v>
                </c:pt>
                <c:pt idx="1010">
                  <c:v>3.067961576E-3</c:v>
                </c:pt>
                <c:pt idx="1011">
                  <c:v>3.067961576E-3</c:v>
                </c:pt>
                <c:pt idx="1012">
                  <c:v>3.067961576E-3</c:v>
                </c:pt>
                <c:pt idx="1013">
                  <c:v>3.067961576E-3</c:v>
                </c:pt>
                <c:pt idx="1014">
                  <c:v>3.067961576E-3</c:v>
                </c:pt>
                <c:pt idx="1015">
                  <c:v>3.067961576E-3</c:v>
                </c:pt>
                <c:pt idx="1016">
                  <c:v>3.067961576E-3</c:v>
                </c:pt>
                <c:pt idx="1017">
                  <c:v>3.067961576E-3</c:v>
                </c:pt>
                <c:pt idx="1018">
                  <c:v>3.067961576E-3</c:v>
                </c:pt>
                <c:pt idx="1019">
                  <c:v>3.067961576E-3</c:v>
                </c:pt>
                <c:pt idx="1020">
                  <c:v>3.067961576E-3</c:v>
                </c:pt>
                <c:pt idx="1021">
                  <c:v>3.067961576E-3</c:v>
                </c:pt>
                <c:pt idx="1022">
                  <c:v>3.067961576E-3</c:v>
                </c:pt>
                <c:pt idx="1023">
                  <c:v>3.067961576E-3</c:v>
                </c:pt>
                <c:pt idx="1024">
                  <c:v>1.533980788E-3</c:v>
                </c:pt>
                <c:pt idx="1025">
                  <c:v>1.533980788E-3</c:v>
                </c:pt>
                <c:pt idx="1026">
                  <c:v>1.533980788E-3</c:v>
                </c:pt>
                <c:pt idx="1027">
                  <c:v>1.533980788E-3</c:v>
                </c:pt>
                <c:pt idx="1028">
                  <c:v>1.533980788E-3</c:v>
                </c:pt>
                <c:pt idx="1029">
                  <c:v>1.533980788E-3</c:v>
                </c:pt>
                <c:pt idx="1030">
                  <c:v>1.533980788E-3</c:v>
                </c:pt>
                <c:pt idx="1031">
                  <c:v>3.067961576E-3</c:v>
                </c:pt>
                <c:pt idx="1032">
                  <c:v>3.067961576E-3</c:v>
                </c:pt>
                <c:pt idx="1033">
                  <c:v>3.067961576E-3</c:v>
                </c:pt>
                <c:pt idx="1034">
                  <c:v>3.067961576E-3</c:v>
                </c:pt>
                <c:pt idx="1035">
                  <c:v>1.533980788E-3</c:v>
                </c:pt>
                <c:pt idx="1036">
                  <c:v>1.533980788E-3</c:v>
                </c:pt>
                <c:pt idx="1037">
                  <c:v>1.533980788E-3</c:v>
                </c:pt>
                <c:pt idx="1038">
                  <c:v>1.533980788E-3</c:v>
                </c:pt>
                <c:pt idx="1039">
                  <c:v>1.533980788E-3</c:v>
                </c:pt>
                <c:pt idx="1040">
                  <c:v>1.533980788E-3</c:v>
                </c:pt>
                <c:pt idx="1041">
                  <c:v>1.533980788E-3</c:v>
                </c:pt>
                <c:pt idx="1042">
                  <c:v>1.533980788E-3</c:v>
                </c:pt>
                <c:pt idx="1043">
                  <c:v>1.533980788E-3</c:v>
                </c:pt>
                <c:pt idx="1044">
                  <c:v>1.533980788E-3</c:v>
                </c:pt>
                <c:pt idx="1045">
                  <c:v>1.533980788E-3</c:v>
                </c:pt>
                <c:pt idx="1046">
                  <c:v>1.533980788E-3</c:v>
                </c:pt>
                <c:pt idx="1047">
                  <c:v>1.533980788E-3</c:v>
                </c:pt>
                <c:pt idx="1048">
                  <c:v>1.533980788E-3</c:v>
                </c:pt>
                <c:pt idx="1049">
                  <c:v>1.533980788E-3</c:v>
                </c:pt>
                <c:pt idx="1050">
                  <c:v>1.533980788E-3</c:v>
                </c:pt>
                <c:pt idx="1051">
                  <c:v>1.533980788E-3</c:v>
                </c:pt>
                <c:pt idx="1052">
                  <c:v>1.533980788E-3</c:v>
                </c:pt>
                <c:pt idx="1053">
                  <c:v>1.533980788E-3</c:v>
                </c:pt>
                <c:pt idx="1054">
                  <c:v>1.533980788E-3</c:v>
                </c:pt>
                <c:pt idx="1055">
                  <c:v>1.533980788E-3</c:v>
                </c:pt>
                <c:pt idx="1056">
                  <c:v>1.533980788E-3</c:v>
                </c:pt>
                <c:pt idx="1057">
                  <c:v>1.533980788E-3</c:v>
                </c:pt>
                <c:pt idx="1058">
                  <c:v>1.533980788E-3</c:v>
                </c:pt>
                <c:pt idx="1059">
                  <c:v>1.533980788E-3</c:v>
                </c:pt>
                <c:pt idx="1060">
                  <c:v>1.533980788E-3</c:v>
                </c:pt>
                <c:pt idx="1061">
                  <c:v>1.533980788E-3</c:v>
                </c:pt>
                <c:pt idx="1062">
                  <c:v>1.533980788E-3</c:v>
                </c:pt>
                <c:pt idx="1063">
                  <c:v>1.533980788E-3</c:v>
                </c:pt>
                <c:pt idx="1064">
                  <c:v>1.533980788E-3</c:v>
                </c:pt>
                <c:pt idx="1065">
                  <c:v>1.533980788E-3</c:v>
                </c:pt>
                <c:pt idx="1066">
                  <c:v>1.533980788E-3</c:v>
                </c:pt>
                <c:pt idx="1067">
                  <c:v>1.533980788E-3</c:v>
                </c:pt>
                <c:pt idx="1068">
                  <c:v>1.533980788E-3</c:v>
                </c:pt>
                <c:pt idx="1069">
                  <c:v>1.533980788E-3</c:v>
                </c:pt>
                <c:pt idx="1070">
                  <c:v>1.533980788E-3</c:v>
                </c:pt>
                <c:pt idx="1071">
                  <c:v>1.533980788E-3</c:v>
                </c:pt>
                <c:pt idx="1072">
                  <c:v>3.067961576E-3</c:v>
                </c:pt>
                <c:pt idx="1073">
                  <c:v>3.067961576E-3</c:v>
                </c:pt>
                <c:pt idx="1074">
                  <c:v>3.067961576E-3</c:v>
                </c:pt>
                <c:pt idx="1075">
                  <c:v>3.067961576E-3</c:v>
                </c:pt>
                <c:pt idx="1076">
                  <c:v>3.067961576E-3</c:v>
                </c:pt>
                <c:pt idx="1077">
                  <c:v>3.067961576E-3</c:v>
                </c:pt>
                <c:pt idx="1078">
                  <c:v>3.067961576E-3</c:v>
                </c:pt>
                <c:pt idx="1079">
                  <c:v>3.067961576E-3</c:v>
                </c:pt>
                <c:pt idx="1080">
                  <c:v>3.067961576E-3</c:v>
                </c:pt>
                <c:pt idx="1081">
                  <c:v>3.067961576E-3</c:v>
                </c:pt>
                <c:pt idx="1082">
                  <c:v>3.067961576E-3</c:v>
                </c:pt>
                <c:pt idx="1083">
                  <c:v>3.067961576E-3</c:v>
                </c:pt>
                <c:pt idx="1084">
                  <c:v>3.067961576E-3</c:v>
                </c:pt>
                <c:pt idx="1085">
                  <c:v>3.067961576E-3</c:v>
                </c:pt>
                <c:pt idx="1086">
                  <c:v>3.067961576E-3</c:v>
                </c:pt>
                <c:pt idx="1087">
                  <c:v>3.067961576E-3</c:v>
                </c:pt>
                <c:pt idx="1088">
                  <c:v>3.067961576E-3</c:v>
                </c:pt>
                <c:pt idx="1089">
                  <c:v>3.067961576E-3</c:v>
                </c:pt>
                <c:pt idx="1090">
                  <c:v>3.067961576E-3</c:v>
                </c:pt>
                <c:pt idx="1091">
                  <c:v>3.067961576E-3</c:v>
                </c:pt>
                <c:pt idx="1092">
                  <c:v>3.067961576E-3</c:v>
                </c:pt>
                <c:pt idx="1093">
                  <c:v>3.067961576E-3</c:v>
                </c:pt>
                <c:pt idx="1094">
                  <c:v>3.067961576E-3</c:v>
                </c:pt>
                <c:pt idx="1095">
                  <c:v>3.067961576E-3</c:v>
                </c:pt>
                <c:pt idx="1096">
                  <c:v>3.067961576E-3</c:v>
                </c:pt>
                <c:pt idx="1097">
                  <c:v>3.067961576E-3</c:v>
                </c:pt>
                <c:pt idx="1098">
                  <c:v>3.067961576E-3</c:v>
                </c:pt>
                <c:pt idx="1099">
                  <c:v>3.067961576E-3</c:v>
                </c:pt>
                <c:pt idx="1100">
                  <c:v>3.067961576E-3</c:v>
                </c:pt>
                <c:pt idx="1101">
                  <c:v>3.067961576E-3</c:v>
                </c:pt>
                <c:pt idx="1102">
                  <c:v>3.067961576E-3</c:v>
                </c:pt>
                <c:pt idx="1103">
                  <c:v>3.067961576E-3</c:v>
                </c:pt>
                <c:pt idx="1104">
                  <c:v>3.067961576E-3</c:v>
                </c:pt>
                <c:pt idx="1105">
                  <c:v>3.067961576E-3</c:v>
                </c:pt>
                <c:pt idx="1106">
                  <c:v>3.067961576E-3</c:v>
                </c:pt>
                <c:pt idx="1107">
                  <c:v>3.067961576E-3</c:v>
                </c:pt>
                <c:pt idx="1108">
                  <c:v>3.067961576E-3</c:v>
                </c:pt>
                <c:pt idx="1109">
                  <c:v>3.067961576E-3</c:v>
                </c:pt>
                <c:pt idx="1110">
                  <c:v>3.067961576E-3</c:v>
                </c:pt>
                <c:pt idx="1111">
                  <c:v>3.067961576E-3</c:v>
                </c:pt>
                <c:pt idx="1112">
                  <c:v>3.067961576E-3</c:v>
                </c:pt>
                <c:pt idx="1113">
                  <c:v>3.067961576E-3</c:v>
                </c:pt>
                <c:pt idx="1114">
                  <c:v>3.067961576E-3</c:v>
                </c:pt>
                <c:pt idx="1115">
                  <c:v>3.067961576E-3</c:v>
                </c:pt>
                <c:pt idx="1116">
                  <c:v>3.067961576E-3</c:v>
                </c:pt>
                <c:pt idx="1117">
                  <c:v>4.6019423639999998E-3</c:v>
                </c:pt>
                <c:pt idx="1118">
                  <c:v>4.6019423639999998E-3</c:v>
                </c:pt>
                <c:pt idx="1119">
                  <c:v>4.6019423639999998E-3</c:v>
                </c:pt>
                <c:pt idx="1120">
                  <c:v>4.6019423639999998E-3</c:v>
                </c:pt>
                <c:pt idx="1121">
                  <c:v>4.6019423639999998E-3</c:v>
                </c:pt>
                <c:pt idx="1122">
                  <c:v>4.6019423639999998E-3</c:v>
                </c:pt>
                <c:pt idx="1123">
                  <c:v>4.6019423639999998E-3</c:v>
                </c:pt>
                <c:pt idx="1124">
                  <c:v>4.6019423639999998E-3</c:v>
                </c:pt>
                <c:pt idx="1125">
                  <c:v>4.6019423639999998E-3</c:v>
                </c:pt>
                <c:pt idx="1126">
                  <c:v>4.6019423639999998E-3</c:v>
                </c:pt>
                <c:pt idx="1127">
                  <c:v>4.6019423639999998E-3</c:v>
                </c:pt>
                <c:pt idx="1128">
                  <c:v>4.6019423639999998E-3</c:v>
                </c:pt>
                <c:pt idx="1129">
                  <c:v>4.6019423639999998E-3</c:v>
                </c:pt>
                <c:pt idx="1130">
                  <c:v>4.6019423639999998E-3</c:v>
                </c:pt>
                <c:pt idx="1131">
                  <c:v>4.6019423639999998E-3</c:v>
                </c:pt>
                <c:pt idx="1132">
                  <c:v>4.6019423639999998E-3</c:v>
                </c:pt>
                <c:pt idx="1133">
                  <c:v>4.6019423639999998E-3</c:v>
                </c:pt>
                <c:pt idx="1134">
                  <c:v>6.135923152E-3</c:v>
                </c:pt>
                <c:pt idx="1135">
                  <c:v>6.135923152E-3</c:v>
                </c:pt>
                <c:pt idx="1136">
                  <c:v>6.135923152E-3</c:v>
                </c:pt>
                <c:pt idx="1137">
                  <c:v>6.135923152E-3</c:v>
                </c:pt>
                <c:pt idx="1138">
                  <c:v>6.135923152E-3</c:v>
                </c:pt>
                <c:pt idx="1139">
                  <c:v>6.135923152E-3</c:v>
                </c:pt>
                <c:pt idx="1140">
                  <c:v>6.135923152E-3</c:v>
                </c:pt>
                <c:pt idx="1141">
                  <c:v>6.135923152E-3</c:v>
                </c:pt>
                <c:pt idx="1142">
                  <c:v>6.135923152E-3</c:v>
                </c:pt>
                <c:pt idx="1143">
                  <c:v>6.135923152E-3</c:v>
                </c:pt>
                <c:pt idx="1144">
                  <c:v>6.135923152E-3</c:v>
                </c:pt>
                <c:pt idx="1145">
                  <c:v>6.135923152E-3</c:v>
                </c:pt>
                <c:pt idx="1146">
                  <c:v>6.135923152E-3</c:v>
                </c:pt>
                <c:pt idx="1147">
                  <c:v>6.135923152E-3</c:v>
                </c:pt>
                <c:pt idx="1148">
                  <c:v>6.135923152E-3</c:v>
                </c:pt>
                <c:pt idx="1149">
                  <c:v>6.135923152E-3</c:v>
                </c:pt>
                <c:pt idx="1150">
                  <c:v>7.6699039400000002E-3</c:v>
                </c:pt>
                <c:pt idx="1151">
                  <c:v>7.6699039400000002E-3</c:v>
                </c:pt>
                <c:pt idx="1152">
                  <c:v>7.6699039400000002E-3</c:v>
                </c:pt>
                <c:pt idx="1153">
                  <c:v>7.6699039400000002E-3</c:v>
                </c:pt>
                <c:pt idx="1154">
                  <c:v>7.6699039400000002E-3</c:v>
                </c:pt>
                <c:pt idx="1155">
                  <c:v>7.6699039400000002E-3</c:v>
                </c:pt>
                <c:pt idx="1156">
                  <c:v>7.6699039400000002E-3</c:v>
                </c:pt>
                <c:pt idx="1157">
                  <c:v>7.6699039400000002E-3</c:v>
                </c:pt>
                <c:pt idx="1158">
                  <c:v>7.6699039400000002E-3</c:v>
                </c:pt>
                <c:pt idx="1159">
                  <c:v>7.6699039400000002E-3</c:v>
                </c:pt>
                <c:pt idx="1160">
                  <c:v>9.2038847279999995E-3</c:v>
                </c:pt>
                <c:pt idx="1161">
                  <c:v>9.2038847279999995E-3</c:v>
                </c:pt>
                <c:pt idx="1162">
                  <c:v>9.2038847279999995E-3</c:v>
                </c:pt>
                <c:pt idx="1163">
                  <c:v>9.2038847279999995E-3</c:v>
                </c:pt>
                <c:pt idx="1164">
                  <c:v>9.2038847279999995E-3</c:v>
                </c:pt>
                <c:pt idx="1165">
                  <c:v>9.2038847279999995E-3</c:v>
                </c:pt>
                <c:pt idx="1166">
                  <c:v>9.2038847279999995E-3</c:v>
                </c:pt>
                <c:pt idx="1167">
                  <c:v>9.2038847279999995E-3</c:v>
                </c:pt>
                <c:pt idx="1168">
                  <c:v>1.0737865516000001E-2</c:v>
                </c:pt>
                <c:pt idx="1169">
                  <c:v>1.0737865516000001E-2</c:v>
                </c:pt>
                <c:pt idx="1170">
                  <c:v>1.0737865516000001E-2</c:v>
                </c:pt>
                <c:pt idx="1171">
                  <c:v>1.0737865516000001E-2</c:v>
                </c:pt>
                <c:pt idx="1172">
                  <c:v>1.0737865516000001E-2</c:v>
                </c:pt>
                <c:pt idx="1173">
                  <c:v>1.0737865516000001E-2</c:v>
                </c:pt>
                <c:pt idx="1174">
                  <c:v>1.0737865516000001E-2</c:v>
                </c:pt>
                <c:pt idx="1175">
                  <c:v>1.0737865516000001E-2</c:v>
                </c:pt>
                <c:pt idx="1176">
                  <c:v>1.0737865516000001E-2</c:v>
                </c:pt>
                <c:pt idx="1177">
                  <c:v>1.2271846304E-2</c:v>
                </c:pt>
                <c:pt idx="1178">
                  <c:v>1.2271846304E-2</c:v>
                </c:pt>
                <c:pt idx="1179">
                  <c:v>1.2271846304E-2</c:v>
                </c:pt>
                <c:pt idx="1180">
                  <c:v>1.2271846304E-2</c:v>
                </c:pt>
                <c:pt idx="1181">
                  <c:v>1.2271846304E-2</c:v>
                </c:pt>
                <c:pt idx="1182">
                  <c:v>1.2271846304E-2</c:v>
                </c:pt>
                <c:pt idx="1183">
                  <c:v>1.2271846304E-2</c:v>
                </c:pt>
                <c:pt idx="1184">
                  <c:v>1.2271846304E-2</c:v>
                </c:pt>
                <c:pt idx="1185">
                  <c:v>1.2271846304E-2</c:v>
                </c:pt>
                <c:pt idx="1186">
                  <c:v>1.2271846304E-2</c:v>
                </c:pt>
                <c:pt idx="1187">
                  <c:v>1.2271846304E-2</c:v>
                </c:pt>
                <c:pt idx="1188">
                  <c:v>1.2271846304E-2</c:v>
                </c:pt>
                <c:pt idx="1189">
                  <c:v>1.2271846304E-2</c:v>
                </c:pt>
                <c:pt idx="1190">
                  <c:v>1.2271846304E-2</c:v>
                </c:pt>
                <c:pt idx="1191">
                  <c:v>1.2271846304E-2</c:v>
                </c:pt>
                <c:pt idx="1192">
                  <c:v>1.2271846304E-2</c:v>
                </c:pt>
                <c:pt idx="1193">
                  <c:v>1.0737865516000001E-2</c:v>
                </c:pt>
                <c:pt idx="1194">
                  <c:v>1.0737865516000001E-2</c:v>
                </c:pt>
                <c:pt idx="1195">
                  <c:v>1.0737865516000001E-2</c:v>
                </c:pt>
                <c:pt idx="1196">
                  <c:v>1.0737865516000001E-2</c:v>
                </c:pt>
                <c:pt idx="1197">
                  <c:v>1.0737865516000001E-2</c:v>
                </c:pt>
                <c:pt idx="1198">
                  <c:v>1.0737865516000001E-2</c:v>
                </c:pt>
                <c:pt idx="1199">
                  <c:v>1.0737865516000001E-2</c:v>
                </c:pt>
                <c:pt idx="1200">
                  <c:v>1.0737865516000001E-2</c:v>
                </c:pt>
                <c:pt idx="1201">
                  <c:v>1.0737865516000001E-2</c:v>
                </c:pt>
                <c:pt idx="1202">
                  <c:v>1.0737865516000001E-2</c:v>
                </c:pt>
                <c:pt idx="1203">
                  <c:v>1.0737865516000001E-2</c:v>
                </c:pt>
                <c:pt idx="1204">
                  <c:v>1.0737865516000001E-2</c:v>
                </c:pt>
                <c:pt idx="1205">
                  <c:v>1.0737865516000001E-2</c:v>
                </c:pt>
                <c:pt idx="1206">
                  <c:v>1.0737865516000001E-2</c:v>
                </c:pt>
                <c:pt idx="1207">
                  <c:v>9.2038847279999995E-3</c:v>
                </c:pt>
                <c:pt idx="1208">
                  <c:v>9.2038847279999995E-3</c:v>
                </c:pt>
                <c:pt idx="1209">
                  <c:v>9.2038847279999995E-3</c:v>
                </c:pt>
                <c:pt idx="1210">
                  <c:v>9.2038847279999995E-3</c:v>
                </c:pt>
                <c:pt idx="1211">
                  <c:v>7.6699039400000002E-3</c:v>
                </c:pt>
                <c:pt idx="1212">
                  <c:v>7.6699039400000002E-3</c:v>
                </c:pt>
                <c:pt idx="1213">
                  <c:v>7.6699039400000002E-3</c:v>
                </c:pt>
                <c:pt idx="1214">
                  <c:v>7.6699039400000002E-3</c:v>
                </c:pt>
                <c:pt idx="1215">
                  <c:v>7.6699039400000002E-3</c:v>
                </c:pt>
                <c:pt idx="1216">
                  <c:v>7.6699039400000002E-3</c:v>
                </c:pt>
                <c:pt idx="1217">
                  <c:v>6.135923152E-3</c:v>
                </c:pt>
                <c:pt idx="1218">
                  <c:v>6.135923152E-3</c:v>
                </c:pt>
                <c:pt idx="1219">
                  <c:v>6.135923152E-3</c:v>
                </c:pt>
                <c:pt idx="1220">
                  <c:v>6.135923152E-3</c:v>
                </c:pt>
                <c:pt idx="1221">
                  <c:v>6.135923152E-3</c:v>
                </c:pt>
                <c:pt idx="1222">
                  <c:v>6.135923152E-3</c:v>
                </c:pt>
                <c:pt idx="1223">
                  <c:v>6.135923152E-3</c:v>
                </c:pt>
                <c:pt idx="1224">
                  <c:v>6.135923152E-3</c:v>
                </c:pt>
                <c:pt idx="1225">
                  <c:v>6.135923152E-3</c:v>
                </c:pt>
                <c:pt idx="1226">
                  <c:v>6.135923152E-3</c:v>
                </c:pt>
                <c:pt idx="1227">
                  <c:v>6.135923152E-3</c:v>
                </c:pt>
                <c:pt idx="1228">
                  <c:v>6.135923152E-3</c:v>
                </c:pt>
                <c:pt idx="1229">
                  <c:v>4.6019423639999998E-3</c:v>
                </c:pt>
                <c:pt idx="1230">
                  <c:v>4.6019423639999998E-3</c:v>
                </c:pt>
                <c:pt idx="1231">
                  <c:v>4.6019423639999998E-3</c:v>
                </c:pt>
                <c:pt idx="1232">
                  <c:v>3.067961576E-3</c:v>
                </c:pt>
                <c:pt idx="1233">
                  <c:v>3.067961576E-3</c:v>
                </c:pt>
                <c:pt idx="1234">
                  <c:v>1.533980788E-3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-1.533980788E-3</c:v>
                </c:pt>
                <c:pt idx="1240">
                  <c:v>-1.533980788E-3</c:v>
                </c:pt>
                <c:pt idx="1241">
                  <c:v>-1.533980788E-3</c:v>
                </c:pt>
                <c:pt idx="1242">
                  <c:v>-1.533980788E-3</c:v>
                </c:pt>
                <c:pt idx="1243">
                  <c:v>-1.533980788E-3</c:v>
                </c:pt>
                <c:pt idx="1244">
                  <c:v>-3.067961576E-3</c:v>
                </c:pt>
                <c:pt idx="1245">
                  <c:v>-3.067961576E-3</c:v>
                </c:pt>
                <c:pt idx="1246">
                  <c:v>-3.067961576E-3</c:v>
                </c:pt>
                <c:pt idx="1247">
                  <c:v>-3.067961576E-3</c:v>
                </c:pt>
                <c:pt idx="1248">
                  <c:v>-3.067961576E-3</c:v>
                </c:pt>
                <c:pt idx="1249">
                  <c:v>-3.067961576E-3</c:v>
                </c:pt>
                <c:pt idx="1250">
                  <c:v>-3.067961576E-3</c:v>
                </c:pt>
                <c:pt idx="1251">
                  <c:v>-3.067961576E-3</c:v>
                </c:pt>
                <c:pt idx="1252">
                  <c:v>-4.6019423639999998E-3</c:v>
                </c:pt>
                <c:pt idx="1253">
                  <c:v>-4.6019423639999998E-3</c:v>
                </c:pt>
                <c:pt idx="1254">
                  <c:v>-4.6019423639999998E-3</c:v>
                </c:pt>
                <c:pt idx="1255">
                  <c:v>-4.6019423639999998E-3</c:v>
                </c:pt>
                <c:pt idx="1256">
                  <c:v>-4.6019423639999998E-3</c:v>
                </c:pt>
                <c:pt idx="1257">
                  <c:v>-4.6019423639999998E-3</c:v>
                </c:pt>
                <c:pt idx="1258">
                  <c:v>-4.6019423639999998E-3</c:v>
                </c:pt>
                <c:pt idx="1259">
                  <c:v>-4.6019423639999998E-3</c:v>
                </c:pt>
                <c:pt idx="1260">
                  <c:v>-4.6019423639999998E-3</c:v>
                </c:pt>
                <c:pt idx="1261">
                  <c:v>-6.135923152E-3</c:v>
                </c:pt>
                <c:pt idx="1262">
                  <c:v>-6.135923152E-3</c:v>
                </c:pt>
                <c:pt idx="1263">
                  <c:v>-6.135923152E-3</c:v>
                </c:pt>
                <c:pt idx="1264">
                  <c:v>-6.135923152E-3</c:v>
                </c:pt>
                <c:pt idx="1265">
                  <c:v>-6.135923152E-3</c:v>
                </c:pt>
                <c:pt idx="1266">
                  <c:v>-6.135923152E-3</c:v>
                </c:pt>
                <c:pt idx="1267">
                  <c:v>-6.135923152E-3</c:v>
                </c:pt>
                <c:pt idx="1268">
                  <c:v>-6.135923152E-3</c:v>
                </c:pt>
                <c:pt idx="1269">
                  <c:v>-7.6699039400000002E-3</c:v>
                </c:pt>
                <c:pt idx="1270">
                  <c:v>-7.6699039400000002E-3</c:v>
                </c:pt>
                <c:pt idx="1271">
                  <c:v>-7.6699039400000002E-3</c:v>
                </c:pt>
                <c:pt idx="1272">
                  <c:v>-7.6699039400000002E-3</c:v>
                </c:pt>
                <c:pt idx="1273">
                  <c:v>-7.6699039400000002E-3</c:v>
                </c:pt>
                <c:pt idx="1274">
                  <c:v>-7.6699039400000002E-3</c:v>
                </c:pt>
                <c:pt idx="1275">
                  <c:v>-7.6699039400000002E-3</c:v>
                </c:pt>
                <c:pt idx="1276">
                  <c:v>-7.6699039400000002E-3</c:v>
                </c:pt>
                <c:pt idx="1277">
                  <c:v>-7.6699039400000002E-3</c:v>
                </c:pt>
                <c:pt idx="1278">
                  <c:v>-7.6699039400000002E-3</c:v>
                </c:pt>
                <c:pt idx="1279">
                  <c:v>-7.6699039400000002E-3</c:v>
                </c:pt>
                <c:pt idx="1280">
                  <c:v>-7.6699039400000002E-3</c:v>
                </c:pt>
                <c:pt idx="1281">
                  <c:v>-7.6699039400000002E-3</c:v>
                </c:pt>
                <c:pt idx="1282">
                  <c:v>-7.6699039400000002E-3</c:v>
                </c:pt>
                <c:pt idx="1283">
                  <c:v>-7.6699039400000002E-3</c:v>
                </c:pt>
                <c:pt idx="1284">
                  <c:v>-7.6699039400000002E-3</c:v>
                </c:pt>
                <c:pt idx="1285">
                  <c:v>-7.6699039400000002E-3</c:v>
                </c:pt>
                <c:pt idx="1286">
                  <c:v>-7.6699039400000002E-3</c:v>
                </c:pt>
                <c:pt idx="1287">
                  <c:v>-7.6699039400000002E-3</c:v>
                </c:pt>
                <c:pt idx="1288">
                  <c:v>-6.135923152E-3</c:v>
                </c:pt>
                <c:pt idx="1289">
                  <c:v>-6.135923152E-3</c:v>
                </c:pt>
                <c:pt idx="1290">
                  <c:v>-6.135923152E-3</c:v>
                </c:pt>
                <c:pt idx="1291">
                  <c:v>-6.135923152E-3</c:v>
                </c:pt>
                <c:pt idx="1292">
                  <c:v>-6.135923152E-3</c:v>
                </c:pt>
                <c:pt idx="1293">
                  <c:v>-6.135923152E-3</c:v>
                </c:pt>
                <c:pt idx="1294">
                  <c:v>-6.135923152E-3</c:v>
                </c:pt>
                <c:pt idx="1295">
                  <c:v>-7.6699039400000002E-3</c:v>
                </c:pt>
                <c:pt idx="1296">
                  <c:v>-7.6699039400000002E-3</c:v>
                </c:pt>
                <c:pt idx="1297">
                  <c:v>-7.6699039400000002E-3</c:v>
                </c:pt>
                <c:pt idx="1298">
                  <c:v>-7.6699039400000002E-3</c:v>
                </c:pt>
                <c:pt idx="1299">
                  <c:v>-7.6699039400000002E-3</c:v>
                </c:pt>
                <c:pt idx="1300">
                  <c:v>-7.6699039400000002E-3</c:v>
                </c:pt>
                <c:pt idx="1301">
                  <c:v>-7.6699039400000002E-3</c:v>
                </c:pt>
                <c:pt idx="1302">
                  <c:v>-7.6699039400000002E-3</c:v>
                </c:pt>
                <c:pt idx="1303">
                  <c:v>-7.6699039400000002E-3</c:v>
                </c:pt>
                <c:pt idx="1304">
                  <c:v>-7.6699039400000002E-3</c:v>
                </c:pt>
                <c:pt idx="1305">
                  <c:v>-7.6699039400000002E-3</c:v>
                </c:pt>
                <c:pt idx="1306">
                  <c:v>-7.6699039400000002E-3</c:v>
                </c:pt>
                <c:pt idx="1307">
                  <c:v>-7.6699039400000002E-3</c:v>
                </c:pt>
                <c:pt idx="1308">
                  <c:v>-7.6699039400000002E-3</c:v>
                </c:pt>
                <c:pt idx="1309">
                  <c:v>-7.6699039400000002E-3</c:v>
                </c:pt>
                <c:pt idx="1310">
                  <c:v>-7.6699039400000002E-3</c:v>
                </c:pt>
                <c:pt idx="1311">
                  <c:v>-7.6699039400000002E-3</c:v>
                </c:pt>
                <c:pt idx="1312">
                  <c:v>-7.6699039400000002E-3</c:v>
                </c:pt>
                <c:pt idx="1313">
                  <c:v>-7.6699039400000002E-3</c:v>
                </c:pt>
                <c:pt idx="1314">
                  <c:v>-7.6699039400000002E-3</c:v>
                </c:pt>
                <c:pt idx="1315">
                  <c:v>-7.6699039400000002E-3</c:v>
                </c:pt>
                <c:pt idx="1316">
                  <c:v>-7.6699039400000002E-3</c:v>
                </c:pt>
                <c:pt idx="1317">
                  <c:v>-7.6699039400000002E-3</c:v>
                </c:pt>
                <c:pt idx="1318">
                  <c:v>-6.135923152E-3</c:v>
                </c:pt>
                <c:pt idx="1319">
                  <c:v>-6.135923152E-3</c:v>
                </c:pt>
                <c:pt idx="1320">
                  <c:v>-6.135923152E-3</c:v>
                </c:pt>
                <c:pt idx="1321">
                  <c:v>-6.135923152E-3</c:v>
                </c:pt>
                <c:pt idx="1322">
                  <c:v>-6.135923152E-3</c:v>
                </c:pt>
                <c:pt idx="1323">
                  <c:v>-6.135923152E-3</c:v>
                </c:pt>
                <c:pt idx="1324">
                  <c:v>-6.135923152E-3</c:v>
                </c:pt>
                <c:pt idx="1325">
                  <c:v>-6.135923152E-3</c:v>
                </c:pt>
                <c:pt idx="1326">
                  <c:v>-6.135923152E-3</c:v>
                </c:pt>
                <c:pt idx="1327">
                  <c:v>-6.135923152E-3</c:v>
                </c:pt>
                <c:pt idx="1328">
                  <c:v>-6.135923152E-3</c:v>
                </c:pt>
                <c:pt idx="1329">
                  <c:v>-6.135923152E-3</c:v>
                </c:pt>
                <c:pt idx="1330">
                  <c:v>-6.135923152E-3</c:v>
                </c:pt>
                <c:pt idx="1331">
                  <c:v>-4.6019423639999998E-3</c:v>
                </c:pt>
                <c:pt idx="1332">
                  <c:v>-4.6019423639999998E-3</c:v>
                </c:pt>
                <c:pt idx="1333">
                  <c:v>-4.6019423639999998E-3</c:v>
                </c:pt>
                <c:pt idx="1334">
                  <c:v>-4.6019423639999998E-3</c:v>
                </c:pt>
                <c:pt idx="1335">
                  <c:v>-4.6019423639999998E-3</c:v>
                </c:pt>
                <c:pt idx="1336">
                  <c:v>-4.6019423639999998E-3</c:v>
                </c:pt>
                <c:pt idx="1337">
                  <c:v>-4.6019423639999998E-3</c:v>
                </c:pt>
                <c:pt idx="1338">
                  <c:v>-4.6019423639999998E-3</c:v>
                </c:pt>
                <c:pt idx="1339">
                  <c:v>-6.135923152E-3</c:v>
                </c:pt>
                <c:pt idx="1340">
                  <c:v>-6.135923152E-3</c:v>
                </c:pt>
                <c:pt idx="1341">
                  <c:v>-6.135923152E-3</c:v>
                </c:pt>
                <c:pt idx="1342">
                  <c:v>-6.135923152E-3</c:v>
                </c:pt>
                <c:pt idx="1343">
                  <c:v>-6.135923152E-3</c:v>
                </c:pt>
                <c:pt idx="1344">
                  <c:v>-6.135923152E-3</c:v>
                </c:pt>
                <c:pt idx="1345">
                  <c:v>-4.6019423639999998E-3</c:v>
                </c:pt>
                <c:pt idx="1346">
                  <c:v>-4.6019423639999998E-3</c:v>
                </c:pt>
                <c:pt idx="1347">
                  <c:v>-4.6019423639999998E-3</c:v>
                </c:pt>
                <c:pt idx="1348">
                  <c:v>-4.6019423639999998E-3</c:v>
                </c:pt>
                <c:pt idx="1349">
                  <c:v>-4.6019423639999998E-3</c:v>
                </c:pt>
                <c:pt idx="1350">
                  <c:v>-4.6019423639999998E-3</c:v>
                </c:pt>
                <c:pt idx="1351">
                  <c:v>-4.6019423639999998E-3</c:v>
                </c:pt>
                <c:pt idx="1352">
                  <c:v>-4.6019423639999998E-3</c:v>
                </c:pt>
                <c:pt idx="1353">
                  <c:v>-4.6019423639999998E-3</c:v>
                </c:pt>
                <c:pt idx="1354">
                  <c:v>-4.6019423639999998E-3</c:v>
                </c:pt>
                <c:pt idx="1355">
                  <c:v>-4.6019423639999998E-3</c:v>
                </c:pt>
                <c:pt idx="1356">
                  <c:v>-4.6019423639999998E-3</c:v>
                </c:pt>
                <c:pt idx="1357">
                  <c:v>-4.6019423639999998E-3</c:v>
                </c:pt>
                <c:pt idx="1358">
                  <c:v>-4.6019423639999998E-3</c:v>
                </c:pt>
                <c:pt idx="1359">
                  <c:v>-4.6019423639999998E-3</c:v>
                </c:pt>
                <c:pt idx="1360">
                  <c:v>-6.135923152E-3</c:v>
                </c:pt>
                <c:pt idx="1361">
                  <c:v>-6.135923152E-3</c:v>
                </c:pt>
                <c:pt idx="1362">
                  <c:v>-6.135923152E-3</c:v>
                </c:pt>
                <c:pt idx="1363">
                  <c:v>-6.135923152E-3</c:v>
                </c:pt>
                <c:pt idx="1364">
                  <c:v>-6.135923152E-3</c:v>
                </c:pt>
                <c:pt idx="1365">
                  <c:v>-6.135923152E-3</c:v>
                </c:pt>
                <c:pt idx="1366">
                  <c:v>-6.135923152E-3</c:v>
                </c:pt>
                <c:pt idx="1367">
                  <c:v>-6.135923152E-3</c:v>
                </c:pt>
                <c:pt idx="1368">
                  <c:v>-6.135923152E-3</c:v>
                </c:pt>
                <c:pt idx="1369">
                  <c:v>-6.135923152E-3</c:v>
                </c:pt>
                <c:pt idx="1370">
                  <c:v>-6.135923152E-3</c:v>
                </c:pt>
                <c:pt idx="1371">
                  <c:v>-6.135923152E-3</c:v>
                </c:pt>
                <c:pt idx="1372">
                  <c:v>-6.135923152E-3</c:v>
                </c:pt>
                <c:pt idx="1373">
                  <c:v>-6.135923152E-3</c:v>
                </c:pt>
                <c:pt idx="1374">
                  <c:v>-7.6699039400000002E-3</c:v>
                </c:pt>
                <c:pt idx="1375">
                  <c:v>-7.6699039400000002E-3</c:v>
                </c:pt>
                <c:pt idx="1376">
                  <c:v>-7.6699039400000002E-3</c:v>
                </c:pt>
                <c:pt idx="1377">
                  <c:v>-7.6699039400000002E-3</c:v>
                </c:pt>
                <c:pt idx="1378">
                  <c:v>-7.6699039400000002E-3</c:v>
                </c:pt>
                <c:pt idx="1379">
                  <c:v>-7.6699039400000002E-3</c:v>
                </c:pt>
                <c:pt idx="1380">
                  <c:v>-7.6699039400000002E-3</c:v>
                </c:pt>
                <c:pt idx="1381">
                  <c:v>-9.2038847279999995E-3</c:v>
                </c:pt>
                <c:pt idx="1382">
                  <c:v>-9.2038847279999995E-3</c:v>
                </c:pt>
                <c:pt idx="1383">
                  <c:v>-9.2038847279999995E-3</c:v>
                </c:pt>
                <c:pt idx="1384">
                  <c:v>-9.2038847279999995E-3</c:v>
                </c:pt>
                <c:pt idx="1385">
                  <c:v>-9.2038847279999995E-3</c:v>
                </c:pt>
                <c:pt idx="1386">
                  <c:v>-9.2038847279999995E-3</c:v>
                </c:pt>
                <c:pt idx="1387">
                  <c:v>-9.2038847279999995E-3</c:v>
                </c:pt>
                <c:pt idx="1388">
                  <c:v>-9.2038847279999995E-3</c:v>
                </c:pt>
                <c:pt idx="1389">
                  <c:v>-1.0737865516000001E-2</c:v>
                </c:pt>
                <c:pt idx="1390">
                  <c:v>-1.0737865516000001E-2</c:v>
                </c:pt>
                <c:pt idx="1391">
                  <c:v>-1.0737865516000001E-2</c:v>
                </c:pt>
                <c:pt idx="1392">
                  <c:v>-1.0737865516000001E-2</c:v>
                </c:pt>
                <c:pt idx="1393">
                  <c:v>-1.0737865516000001E-2</c:v>
                </c:pt>
                <c:pt idx="1394">
                  <c:v>-1.0737865516000001E-2</c:v>
                </c:pt>
                <c:pt idx="1395">
                  <c:v>-1.0737865516000001E-2</c:v>
                </c:pt>
                <c:pt idx="1396">
                  <c:v>-1.0737865516000001E-2</c:v>
                </c:pt>
                <c:pt idx="1397">
                  <c:v>-1.2271846304E-2</c:v>
                </c:pt>
                <c:pt idx="1398">
                  <c:v>-1.2271846304E-2</c:v>
                </c:pt>
                <c:pt idx="1399">
                  <c:v>-1.2271846304E-2</c:v>
                </c:pt>
                <c:pt idx="1400">
                  <c:v>-1.2271846304E-2</c:v>
                </c:pt>
                <c:pt idx="1401">
                  <c:v>-1.2271846304E-2</c:v>
                </c:pt>
                <c:pt idx="1402">
                  <c:v>-1.0737865516000001E-2</c:v>
                </c:pt>
                <c:pt idx="1403">
                  <c:v>-1.0737865516000001E-2</c:v>
                </c:pt>
                <c:pt idx="1404">
                  <c:v>-1.0737865516000001E-2</c:v>
                </c:pt>
                <c:pt idx="1405">
                  <c:v>-1.0737865516000001E-2</c:v>
                </c:pt>
                <c:pt idx="1406">
                  <c:v>-1.0737865516000001E-2</c:v>
                </c:pt>
                <c:pt idx="1407">
                  <c:v>-1.0737865516000001E-2</c:v>
                </c:pt>
                <c:pt idx="1408">
                  <c:v>-9.2038847279999995E-3</c:v>
                </c:pt>
                <c:pt idx="1409">
                  <c:v>-9.2038847279999995E-3</c:v>
                </c:pt>
                <c:pt idx="1410">
                  <c:v>-9.2038847279999995E-3</c:v>
                </c:pt>
                <c:pt idx="1411">
                  <c:v>-9.2038847279999995E-3</c:v>
                </c:pt>
                <c:pt idx="1412">
                  <c:v>-9.2038847279999995E-3</c:v>
                </c:pt>
                <c:pt idx="1413">
                  <c:v>-7.6699039400000002E-3</c:v>
                </c:pt>
                <c:pt idx="1414">
                  <c:v>-7.6699039400000002E-3</c:v>
                </c:pt>
                <c:pt idx="1415">
                  <c:v>-7.6699039400000002E-3</c:v>
                </c:pt>
                <c:pt idx="1416">
                  <c:v>-7.6699039400000002E-3</c:v>
                </c:pt>
                <c:pt idx="1417">
                  <c:v>-7.6699039400000002E-3</c:v>
                </c:pt>
                <c:pt idx="1418">
                  <c:v>-7.6699039400000002E-3</c:v>
                </c:pt>
                <c:pt idx="1419">
                  <c:v>-7.6699039400000002E-3</c:v>
                </c:pt>
                <c:pt idx="1420">
                  <c:v>-7.6699039400000002E-3</c:v>
                </c:pt>
                <c:pt idx="1421">
                  <c:v>-6.135923152E-3</c:v>
                </c:pt>
                <c:pt idx="1422">
                  <c:v>-6.135923152E-3</c:v>
                </c:pt>
                <c:pt idx="1423">
                  <c:v>-6.135923152E-3</c:v>
                </c:pt>
                <c:pt idx="1424">
                  <c:v>-6.135923152E-3</c:v>
                </c:pt>
                <c:pt idx="1425">
                  <c:v>-6.135923152E-3</c:v>
                </c:pt>
                <c:pt idx="1426">
                  <c:v>-6.135923152E-3</c:v>
                </c:pt>
                <c:pt idx="1427">
                  <c:v>-4.6019423639999998E-3</c:v>
                </c:pt>
                <c:pt idx="1428">
                  <c:v>-4.6019423639999998E-3</c:v>
                </c:pt>
                <c:pt idx="1429">
                  <c:v>-4.6019423639999998E-3</c:v>
                </c:pt>
                <c:pt idx="1430">
                  <c:v>-4.6019423639999998E-3</c:v>
                </c:pt>
                <c:pt idx="1431">
                  <c:v>-4.6019423639999998E-3</c:v>
                </c:pt>
                <c:pt idx="1432">
                  <c:v>-4.6019423639999998E-3</c:v>
                </c:pt>
                <c:pt idx="1433">
                  <c:v>-4.6019423639999998E-3</c:v>
                </c:pt>
                <c:pt idx="1434">
                  <c:v>-4.6019423639999998E-3</c:v>
                </c:pt>
                <c:pt idx="1435">
                  <c:v>-4.6019423639999998E-3</c:v>
                </c:pt>
                <c:pt idx="1436">
                  <c:v>-3.067961576E-3</c:v>
                </c:pt>
                <c:pt idx="1437">
                  <c:v>-3.067961576E-3</c:v>
                </c:pt>
                <c:pt idx="1438">
                  <c:v>-3.067961576E-3</c:v>
                </c:pt>
                <c:pt idx="1439">
                  <c:v>-3.067961576E-3</c:v>
                </c:pt>
                <c:pt idx="1440">
                  <c:v>-3.067961576E-3</c:v>
                </c:pt>
                <c:pt idx="1441">
                  <c:v>-1.533980788E-3</c:v>
                </c:pt>
                <c:pt idx="1442">
                  <c:v>-1.533980788E-3</c:v>
                </c:pt>
                <c:pt idx="1443">
                  <c:v>-1.533980788E-3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1.533980788E-3</c:v>
                </c:pt>
                <c:pt idx="1449">
                  <c:v>1.533980788E-3</c:v>
                </c:pt>
                <c:pt idx="1450">
                  <c:v>1.533980788E-3</c:v>
                </c:pt>
                <c:pt idx="1451">
                  <c:v>1.533980788E-3</c:v>
                </c:pt>
                <c:pt idx="1452">
                  <c:v>1.533980788E-3</c:v>
                </c:pt>
                <c:pt idx="1453">
                  <c:v>1.533980788E-3</c:v>
                </c:pt>
                <c:pt idx="1454">
                  <c:v>1.533980788E-3</c:v>
                </c:pt>
                <c:pt idx="1455">
                  <c:v>1.533980788E-3</c:v>
                </c:pt>
                <c:pt idx="1456">
                  <c:v>1.533980788E-3</c:v>
                </c:pt>
                <c:pt idx="1457">
                  <c:v>1.533980788E-3</c:v>
                </c:pt>
                <c:pt idx="1458">
                  <c:v>3.067961576E-3</c:v>
                </c:pt>
                <c:pt idx="1459">
                  <c:v>3.067961576E-3</c:v>
                </c:pt>
                <c:pt idx="1460">
                  <c:v>3.067961576E-3</c:v>
                </c:pt>
                <c:pt idx="1461">
                  <c:v>3.067961576E-3</c:v>
                </c:pt>
                <c:pt idx="1462">
                  <c:v>4.6019423639999998E-3</c:v>
                </c:pt>
                <c:pt idx="1463">
                  <c:v>4.6019423639999998E-3</c:v>
                </c:pt>
                <c:pt idx="1464">
                  <c:v>4.6019423639999998E-3</c:v>
                </c:pt>
                <c:pt idx="1465">
                  <c:v>6.135923152E-3</c:v>
                </c:pt>
                <c:pt idx="1466">
                  <c:v>6.135923152E-3</c:v>
                </c:pt>
                <c:pt idx="1467">
                  <c:v>6.135923152E-3</c:v>
                </c:pt>
                <c:pt idx="1468">
                  <c:v>6.135923152E-3</c:v>
                </c:pt>
                <c:pt idx="1469">
                  <c:v>6.135923152E-3</c:v>
                </c:pt>
                <c:pt idx="1470">
                  <c:v>6.135923152E-3</c:v>
                </c:pt>
                <c:pt idx="1471">
                  <c:v>6.135923152E-3</c:v>
                </c:pt>
                <c:pt idx="1472">
                  <c:v>6.135923152E-3</c:v>
                </c:pt>
                <c:pt idx="1473">
                  <c:v>6.135923152E-3</c:v>
                </c:pt>
                <c:pt idx="1474">
                  <c:v>6.135923152E-3</c:v>
                </c:pt>
                <c:pt idx="1475">
                  <c:v>7.6699039400000002E-3</c:v>
                </c:pt>
                <c:pt idx="1476">
                  <c:v>7.6699039400000002E-3</c:v>
                </c:pt>
                <c:pt idx="1477">
                  <c:v>7.6699039400000002E-3</c:v>
                </c:pt>
                <c:pt idx="1478">
                  <c:v>7.6699039400000002E-3</c:v>
                </c:pt>
                <c:pt idx="1479">
                  <c:v>7.6699039400000002E-3</c:v>
                </c:pt>
                <c:pt idx="1480">
                  <c:v>9.2038847279999995E-3</c:v>
                </c:pt>
                <c:pt idx="1481">
                  <c:v>9.2038847279999995E-3</c:v>
                </c:pt>
                <c:pt idx="1482">
                  <c:v>9.2038847279999995E-3</c:v>
                </c:pt>
                <c:pt idx="1483">
                  <c:v>9.2038847279999995E-3</c:v>
                </c:pt>
                <c:pt idx="1484">
                  <c:v>9.2038847279999995E-3</c:v>
                </c:pt>
                <c:pt idx="1485">
                  <c:v>9.2038847279999995E-3</c:v>
                </c:pt>
                <c:pt idx="1486">
                  <c:v>9.2038847279999995E-3</c:v>
                </c:pt>
                <c:pt idx="1487">
                  <c:v>9.2038847279999995E-3</c:v>
                </c:pt>
                <c:pt idx="1488">
                  <c:v>9.2038847279999995E-3</c:v>
                </c:pt>
                <c:pt idx="1489">
                  <c:v>9.2038847279999995E-3</c:v>
                </c:pt>
                <c:pt idx="1490">
                  <c:v>9.2038847279999995E-3</c:v>
                </c:pt>
                <c:pt idx="1491">
                  <c:v>7.6699039400000002E-3</c:v>
                </c:pt>
                <c:pt idx="1492">
                  <c:v>7.6699039400000002E-3</c:v>
                </c:pt>
                <c:pt idx="1493">
                  <c:v>7.6699039400000002E-3</c:v>
                </c:pt>
                <c:pt idx="1494">
                  <c:v>7.6699039400000002E-3</c:v>
                </c:pt>
                <c:pt idx="1495">
                  <c:v>7.6699039400000002E-3</c:v>
                </c:pt>
                <c:pt idx="1496">
                  <c:v>7.6699039400000002E-3</c:v>
                </c:pt>
                <c:pt idx="1497">
                  <c:v>7.6699039400000002E-3</c:v>
                </c:pt>
                <c:pt idx="1498">
                  <c:v>9.2038847279999995E-3</c:v>
                </c:pt>
                <c:pt idx="1499">
                  <c:v>9.2038847279999995E-3</c:v>
                </c:pt>
                <c:pt idx="1500">
                  <c:v>9.2038847279999995E-3</c:v>
                </c:pt>
                <c:pt idx="1501">
                  <c:v>9.2038847279999995E-3</c:v>
                </c:pt>
                <c:pt idx="1502">
                  <c:v>9.2038847279999995E-3</c:v>
                </c:pt>
                <c:pt idx="1503">
                  <c:v>9.2038847279999995E-3</c:v>
                </c:pt>
                <c:pt idx="1504">
                  <c:v>9.2038847279999995E-3</c:v>
                </c:pt>
                <c:pt idx="1505">
                  <c:v>9.2038847279999995E-3</c:v>
                </c:pt>
                <c:pt idx="1506">
                  <c:v>1.0737865516000001E-2</c:v>
                </c:pt>
                <c:pt idx="1507">
                  <c:v>1.0737865516000001E-2</c:v>
                </c:pt>
                <c:pt idx="1508">
                  <c:v>1.0737865516000001E-2</c:v>
                </c:pt>
                <c:pt idx="1509">
                  <c:v>1.0737865516000001E-2</c:v>
                </c:pt>
                <c:pt idx="1510">
                  <c:v>1.0737865516000001E-2</c:v>
                </c:pt>
                <c:pt idx="1511">
                  <c:v>1.0737865516000001E-2</c:v>
                </c:pt>
                <c:pt idx="1512">
                  <c:v>1.0737865516000001E-2</c:v>
                </c:pt>
                <c:pt idx="1513">
                  <c:v>1.0737865516000001E-2</c:v>
                </c:pt>
                <c:pt idx="1514">
                  <c:v>1.0737865516000001E-2</c:v>
                </c:pt>
                <c:pt idx="1515">
                  <c:v>1.0737865516000001E-2</c:v>
                </c:pt>
                <c:pt idx="1516">
                  <c:v>1.0737865516000001E-2</c:v>
                </c:pt>
                <c:pt idx="1517">
                  <c:v>1.0737865516000001E-2</c:v>
                </c:pt>
                <c:pt idx="1518">
                  <c:v>1.0737865516000001E-2</c:v>
                </c:pt>
                <c:pt idx="1519">
                  <c:v>9.2038847279999995E-3</c:v>
                </c:pt>
                <c:pt idx="1520">
                  <c:v>9.2038847279999995E-3</c:v>
                </c:pt>
                <c:pt idx="1521">
                  <c:v>9.2038847279999995E-3</c:v>
                </c:pt>
                <c:pt idx="1522">
                  <c:v>7.6699039400000002E-3</c:v>
                </c:pt>
                <c:pt idx="1523">
                  <c:v>7.6699039400000002E-3</c:v>
                </c:pt>
                <c:pt idx="1524">
                  <c:v>7.6699039400000002E-3</c:v>
                </c:pt>
                <c:pt idx="1525">
                  <c:v>7.6699039400000002E-3</c:v>
                </c:pt>
                <c:pt idx="1526">
                  <c:v>6.135923152E-3</c:v>
                </c:pt>
                <c:pt idx="1527">
                  <c:v>6.135923152E-3</c:v>
                </c:pt>
                <c:pt idx="1528">
                  <c:v>6.135923152E-3</c:v>
                </c:pt>
                <c:pt idx="1529">
                  <c:v>6.135923152E-3</c:v>
                </c:pt>
                <c:pt idx="1530">
                  <c:v>6.135923152E-3</c:v>
                </c:pt>
                <c:pt idx="1531">
                  <c:v>6.135923152E-3</c:v>
                </c:pt>
                <c:pt idx="1532">
                  <c:v>6.135923152E-3</c:v>
                </c:pt>
                <c:pt idx="1533">
                  <c:v>6.135923152E-3</c:v>
                </c:pt>
                <c:pt idx="1534">
                  <c:v>6.135923152E-3</c:v>
                </c:pt>
                <c:pt idx="1535">
                  <c:v>6.135923152E-3</c:v>
                </c:pt>
                <c:pt idx="1536">
                  <c:v>6.135923152E-3</c:v>
                </c:pt>
                <c:pt idx="1537">
                  <c:v>6.135923152E-3</c:v>
                </c:pt>
                <c:pt idx="1538">
                  <c:v>6.135923152E-3</c:v>
                </c:pt>
                <c:pt idx="1539">
                  <c:v>7.6699039400000002E-3</c:v>
                </c:pt>
                <c:pt idx="1540">
                  <c:v>7.6699039400000002E-3</c:v>
                </c:pt>
                <c:pt idx="1541">
                  <c:v>7.6699039400000002E-3</c:v>
                </c:pt>
                <c:pt idx="1542">
                  <c:v>7.6699039400000002E-3</c:v>
                </c:pt>
                <c:pt idx="1543">
                  <c:v>7.6699039400000002E-3</c:v>
                </c:pt>
                <c:pt idx="1544">
                  <c:v>7.6699039400000002E-3</c:v>
                </c:pt>
                <c:pt idx="1545">
                  <c:v>7.6699039400000002E-3</c:v>
                </c:pt>
                <c:pt idx="1546">
                  <c:v>7.6699039400000002E-3</c:v>
                </c:pt>
                <c:pt idx="1547">
                  <c:v>7.6699039400000002E-3</c:v>
                </c:pt>
                <c:pt idx="1548">
                  <c:v>7.6699039400000002E-3</c:v>
                </c:pt>
                <c:pt idx="1549">
                  <c:v>7.6699039400000002E-3</c:v>
                </c:pt>
                <c:pt idx="1550">
                  <c:v>7.6699039400000002E-3</c:v>
                </c:pt>
                <c:pt idx="1551">
                  <c:v>7.6699039400000002E-3</c:v>
                </c:pt>
                <c:pt idx="1552">
                  <c:v>9.2038847279999995E-3</c:v>
                </c:pt>
                <c:pt idx="1553">
                  <c:v>9.2038847279999995E-3</c:v>
                </c:pt>
                <c:pt idx="1554">
                  <c:v>9.2038847279999995E-3</c:v>
                </c:pt>
                <c:pt idx="1555">
                  <c:v>7.6699039400000002E-3</c:v>
                </c:pt>
                <c:pt idx="1556">
                  <c:v>7.6699039400000002E-3</c:v>
                </c:pt>
                <c:pt idx="1557">
                  <c:v>7.6699039400000002E-3</c:v>
                </c:pt>
                <c:pt idx="1558">
                  <c:v>7.6699039400000002E-3</c:v>
                </c:pt>
                <c:pt idx="1559">
                  <c:v>7.6699039400000002E-3</c:v>
                </c:pt>
                <c:pt idx="1560">
                  <c:v>7.6699039400000002E-3</c:v>
                </c:pt>
                <c:pt idx="1561">
                  <c:v>6.135923152E-3</c:v>
                </c:pt>
                <c:pt idx="1562">
                  <c:v>6.135923152E-3</c:v>
                </c:pt>
                <c:pt idx="1563">
                  <c:v>6.135923152E-3</c:v>
                </c:pt>
                <c:pt idx="1564">
                  <c:v>6.135923152E-3</c:v>
                </c:pt>
                <c:pt idx="1565">
                  <c:v>6.135923152E-3</c:v>
                </c:pt>
                <c:pt idx="1566">
                  <c:v>6.135923152E-3</c:v>
                </c:pt>
                <c:pt idx="1567">
                  <c:v>6.135923152E-3</c:v>
                </c:pt>
                <c:pt idx="1568">
                  <c:v>6.135923152E-3</c:v>
                </c:pt>
                <c:pt idx="1569">
                  <c:v>6.135923152E-3</c:v>
                </c:pt>
                <c:pt idx="1570">
                  <c:v>6.135923152E-3</c:v>
                </c:pt>
                <c:pt idx="1571">
                  <c:v>6.135923152E-3</c:v>
                </c:pt>
                <c:pt idx="1572">
                  <c:v>6.135923152E-3</c:v>
                </c:pt>
                <c:pt idx="1573">
                  <c:v>6.135923152E-3</c:v>
                </c:pt>
                <c:pt idx="1574">
                  <c:v>6.135923152E-3</c:v>
                </c:pt>
                <c:pt idx="1575">
                  <c:v>4.6019423639999998E-3</c:v>
                </c:pt>
                <c:pt idx="1576">
                  <c:v>4.6019423639999998E-3</c:v>
                </c:pt>
                <c:pt idx="1577">
                  <c:v>4.6019423639999998E-3</c:v>
                </c:pt>
                <c:pt idx="1578">
                  <c:v>4.6019423639999998E-3</c:v>
                </c:pt>
                <c:pt idx="1579">
                  <c:v>4.6019423639999998E-3</c:v>
                </c:pt>
                <c:pt idx="1580">
                  <c:v>4.6019423639999998E-3</c:v>
                </c:pt>
                <c:pt idx="1581">
                  <c:v>4.6019423639999998E-3</c:v>
                </c:pt>
                <c:pt idx="1582">
                  <c:v>4.6019423639999998E-3</c:v>
                </c:pt>
                <c:pt idx="1583">
                  <c:v>4.6019423639999998E-3</c:v>
                </c:pt>
                <c:pt idx="1584">
                  <c:v>4.6019423639999998E-3</c:v>
                </c:pt>
                <c:pt idx="1585">
                  <c:v>4.6019423639999998E-3</c:v>
                </c:pt>
                <c:pt idx="1586">
                  <c:v>4.6019423639999998E-3</c:v>
                </c:pt>
                <c:pt idx="1587">
                  <c:v>4.6019423639999998E-3</c:v>
                </c:pt>
                <c:pt idx="1588">
                  <c:v>4.6019423639999998E-3</c:v>
                </c:pt>
                <c:pt idx="1589">
                  <c:v>4.6019423639999998E-3</c:v>
                </c:pt>
                <c:pt idx="1590">
                  <c:v>4.6019423639999998E-3</c:v>
                </c:pt>
                <c:pt idx="1591">
                  <c:v>4.6019423639999998E-3</c:v>
                </c:pt>
                <c:pt idx="1592">
                  <c:v>4.6019423639999998E-3</c:v>
                </c:pt>
                <c:pt idx="1593">
                  <c:v>4.6019423639999998E-3</c:v>
                </c:pt>
                <c:pt idx="1594">
                  <c:v>4.6019423639999998E-3</c:v>
                </c:pt>
                <c:pt idx="1595">
                  <c:v>4.6019423639999998E-3</c:v>
                </c:pt>
                <c:pt idx="1596">
                  <c:v>4.6019423639999998E-3</c:v>
                </c:pt>
                <c:pt idx="1597">
                  <c:v>4.6019423639999998E-3</c:v>
                </c:pt>
                <c:pt idx="1598">
                  <c:v>4.6019423639999998E-3</c:v>
                </c:pt>
                <c:pt idx="1599">
                  <c:v>4.6019423639999998E-3</c:v>
                </c:pt>
                <c:pt idx="1600">
                  <c:v>4.6019423639999998E-3</c:v>
                </c:pt>
                <c:pt idx="1601">
                  <c:v>4.6019423639999998E-3</c:v>
                </c:pt>
                <c:pt idx="1602">
                  <c:v>4.6019423639999998E-3</c:v>
                </c:pt>
                <c:pt idx="1603">
                  <c:v>4.6019423639999998E-3</c:v>
                </c:pt>
                <c:pt idx="1604">
                  <c:v>4.6019423639999998E-3</c:v>
                </c:pt>
                <c:pt idx="1605">
                  <c:v>4.6019423639999998E-3</c:v>
                </c:pt>
                <c:pt idx="1606">
                  <c:v>4.6019423639999998E-3</c:v>
                </c:pt>
                <c:pt idx="1607">
                  <c:v>4.6019423639999998E-3</c:v>
                </c:pt>
                <c:pt idx="1608">
                  <c:v>6.135923152E-3</c:v>
                </c:pt>
                <c:pt idx="1609">
                  <c:v>6.135923152E-3</c:v>
                </c:pt>
                <c:pt idx="1610">
                  <c:v>6.135923152E-3</c:v>
                </c:pt>
                <c:pt idx="1611">
                  <c:v>6.135923152E-3</c:v>
                </c:pt>
                <c:pt idx="1612">
                  <c:v>6.135923152E-3</c:v>
                </c:pt>
                <c:pt idx="1613">
                  <c:v>6.135923152E-3</c:v>
                </c:pt>
                <c:pt idx="1614">
                  <c:v>6.135923152E-3</c:v>
                </c:pt>
                <c:pt idx="1615">
                  <c:v>6.135923152E-3</c:v>
                </c:pt>
                <c:pt idx="1616">
                  <c:v>6.135923152E-3</c:v>
                </c:pt>
                <c:pt idx="1617">
                  <c:v>6.135923152E-3</c:v>
                </c:pt>
                <c:pt idx="1618">
                  <c:v>6.135923152E-3</c:v>
                </c:pt>
                <c:pt idx="1619">
                  <c:v>6.135923152E-3</c:v>
                </c:pt>
                <c:pt idx="1620">
                  <c:v>6.135923152E-3</c:v>
                </c:pt>
                <c:pt idx="1621">
                  <c:v>6.135923152E-3</c:v>
                </c:pt>
                <c:pt idx="1622">
                  <c:v>6.135923152E-3</c:v>
                </c:pt>
                <c:pt idx="1623">
                  <c:v>6.135923152E-3</c:v>
                </c:pt>
                <c:pt idx="1624">
                  <c:v>6.135923152E-3</c:v>
                </c:pt>
                <c:pt idx="1625">
                  <c:v>6.135923152E-3</c:v>
                </c:pt>
                <c:pt idx="1626">
                  <c:v>7.6699039400000002E-3</c:v>
                </c:pt>
                <c:pt idx="1627">
                  <c:v>7.6699039400000002E-3</c:v>
                </c:pt>
                <c:pt idx="1628">
                  <c:v>7.6699039400000002E-3</c:v>
                </c:pt>
                <c:pt idx="1629">
                  <c:v>7.6699039400000002E-3</c:v>
                </c:pt>
                <c:pt idx="1630">
                  <c:v>7.6699039400000002E-3</c:v>
                </c:pt>
                <c:pt idx="1631">
                  <c:v>7.6699039400000002E-3</c:v>
                </c:pt>
                <c:pt idx="1632">
                  <c:v>7.6699039400000002E-3</c:v>
                </c:pt>
                <c:pt idx="1633">
                  <c:v>7.6699039400000002E-3</c:v>
                </c:pt>
                <c:pt idx="1634">
                  <c:v>7.6699039400000002E-3</c:v>
                </c:pt>
                <c:pt idx="1635">
                  <c:v>7.6699039400000002E-3</c:v>
                </c:pt>
                <c:pt idx="1636">
                  <c:v>7.6699039400000002E-3</c:v>
                </c:pt>
                <c:pt idx="1637">
                  <c:v>7.6699039400000002E-3</c:v>
                </c:pt>
                <c:pt idx="1638">
                  <c:v>7.6699039400000002E-3</c:v>
                </c:pt>
                <c:pt idx="1639">
                  <c:v>9.2038847279999995E-3</c:v>
                </c:pt>
                <c:pt idx="1640">
                  <c:v>9.2038847279999995E-3</c:v>
                </c:pt>
                <c:pt idx="1641">
                  <c:v>9.2038847279999995E-3</c:v>
                </c:pt>
                <c:pt idx="1642">
                  <c:v>9.2038847279999995E-3</c:v>
                </c:pt>
                <c:pt idx="1643">
                  <c:v>9.2038847279999995E-3</c:v>
                </c:pt>
                <c:pt idx="1644">
                  <c:v>9.2038847279999995E-3</c:v>
                </c:pt>
                <c:pt idx="1645">
                  <c:v>9.2038847279999995E-3</c:v>
                </c:pt>
                <c:pt idx="1646">
                  <c:v>9.2038847279999995E-3</c:v>
                </c:pt>
                <c:pt idx="1647">
                  <c:v>9.2038847279999995E-3</c:v>
                </c:pt>
                <c:pt idx="1648">
                  <c:v>1.0737865516000001E-2</c:v>
                </c:pt>
                <c:pt idx="1649">
                  <c:v>1.0737865516000001E-2</c:v>
                </c:pt>
                <c:pt idx="1650">
                  <c:v>1.0737865516000001E-2</c:v>
                </c:pt>
                <c:pt idx="1651">
                  <c:v>1.0737865516000001E-2</c:v>
                </c:pt>
                <c:pt idx="1652">
                  <c:v>1.0737865516000001E-2</c:v>
                </c:pt>
                <c:pt idx="1653">
                  <c:v>1.0737865516000001E-2</c:v>
                </c:pt>
                <c:pt idx="1654">
                  <c:v>1.0737865516000001E-2</c:v>
                </c:pt>
                <c:pt idx="1655">
                  <c:v>1.0737865516000001E-2</c:v>
                </c:pt>
                <c:pt idx="1656">
                  <c:v>1.0737865516000001E-2</c:v>
                </c:pt>
                <c:pt idx="1657">
                  <c:v>1.0737865516000001E-2</c:v>
                </c:pt>
                <c:pt idx="1658">
                  <c:v>1.0737865516000001E-2</c:v>
                </c:pt>
                <c:pt idx="1659">
                  <c:v>1.2271846304E-2</c:v>
                </c:pt>
                <c:pt idx="1660">
                  <c:v>1.2271846304E-2</c:v>
                </c:pt>
                <c:pt idx="1661">
                  <c:v>1.2271846304E-2</c:v>
                </c:pt>
                <c:pt idx="1662">
                  <c:v>1.2271846304E-2</c:v>
                </c:pt>
                <c:pt idx="1663">
                  <c:v>1.2271846304E-2</c:v>
                </c:pt>
                <c:pt idx="1664">
                  <c:v>1.2271846304E-2</c:v>
                </c:pt>
                <c:pt idx="1665">
                  <c:v>1.2271846304E-2</c:v>
                </c:pt>
                <c:pt idx="1666">
                  <c:v>1.2271846304E-2</c:v>
                </c:pt>
                <c:pt idx="1667">
                  <c:v>1.2271846304E-2</c:v>
                </c:pt>
                <c:pt idx="1668">
                  <c:v>1.2271846304E-2</c:v>
                </c:pt>
                <c:pt idx="1669">
                  <c:v>1.0737865516000001E-2</c:v>
                </c:pt>
                <c:pt idx="1670">
                  <c:v>1.0737865516000001E-2</c:v>
                </c:pt>
                <c:pt idx="1671">
                  <c:v>1.0737865516000001E-2</c:v>
                </c:pt>
                <c:pt idx="1672">
                  <c:v>1.0737865516000001E-2</c:v>
                </c:pt>
                <c:pt idx="1673">
                  <c:v>1.0737865516000001E-2</c:v>
                </c:pt>
                <c:pt idx="1674">
                  <c:v>1.0737865516000001E-2</c:v>
                </c:pt>
                <c:pt idx="1675">
                  <c:v>1.0737865516000001E-2</c:v>
                </c:pt>
                <c:pt idx="1676">
                  <c:v>1.0737865516000001E-2</c:v>
                </c:pt>
                <c:pt idx="1677">
                  <c:v>1.0737865516000001E-2</c:v>
                </c:pt>
                <c:pt idx="1678">
                  <c:v>1.0737865516000001E-2</c:v>
                </c:pt>
                <c:pt idx="1679">
                  <c:v>9.2038847279999995E-3</c:v>
                </c:pt>
                <c:pt idx="1680">
                  <c:v>9.2038847279999995E-3</c:v>
                </c:pt>
                <c:pt idx="1681">
                  <c:v>9.2038847279999995E-3</c:v>
                </c:pt>
                <c:pt idx="1682">
                  <c:v>9.2038847279999995E-3</c:v>
                </c:pt>
                <c:pt idx="1683">
                  <c:v>9.2038847279999995E-3</c:v>
                </c:pt>
                <c:pt idx="1684">
                  <c:v>9.2038847279999995E-3</c:v>
                </c:pt>
                <c:pt idx="1685">
                  <c:v>9.2038847279999995E-3</c:v>
                </c:pt>
                <c:pt idx="1686">
                  <c:v>9.2038847279999995E-3</c:v>
                </c:pt>
                <c:pt idx="1687">
                  <c:v>7.6699039400000002E-3</c:v>
                </c:pt>
                <c:pt idx="1688">
                  <c:v>7.6699039400000002E-3</c:v>
                </c:pt>
                <c:pt idx="1689">
                  <c:v>7.6699039400000002E-3</c:v>
                </c:pt>
                <c:pt idx="1690">
                  <c:v>7.6699039400000002E-3</c:v>
                </c:pt>
                <c:pt idx="1691">
                  <c:v>7.6699039400000002E-3</c:v>
                </c:pt>
                <c:pt idx="1692">
                  <c:v>7.6699039400000002E-3</c:v>
                </c:pt>
                <c:pt idx="1693">
                  <c:v>7.6699039400000002E-3</c:v>
                </c:pt>
                <c:pt idx="1694">
                  <c:v>9.2038847279999995E-3</c:v>
                </c:pt>
                <c:pt idx="1695">
                  <c:v>9.2038847279999995E-3</c:v>
                </c:pt>
                <c:pt idx="1696">
                  <c:v>9.2038847279999995E-3</c:v>
                </c:pt>
                <c:pt idx="1697">
                  <c:v>9.2038847279999995E-3</c:v>
                </c:pt>
                <c:pt idx="1698">
                  <c:v>9.2038847279999995E-3</c:v>
                </c:pt>
                <c:pt idx="1699">
                  <c:v>9.2038847279999995E-3</c:v>
                </c:pt>
                <c:pt idx="1700">
                  <c:v>7.6699039400000002E-3</c:v>
                </c:pt>
                <c:pt idx="1701">
                  <c:v>7.6699039400000002E-3</c:v>
                </c:pt>
                <c:pt idx="1702">
                  <c:v>7.6699039400000002E-3</c:v>
                </c:pt>
                <c:pt idx="1703">
                  <c:v>6.135923152E-3</c:v>
                </c:pt>
                <c:pt idx="1704">
                  <c:v>6.135923152E-3</c:v>
                </c:pt>
                <c:pt idx="1705">
                  <c:v>6.135923152E-3</c:v>
                </c:pt>
                <c:pt idx="1706">
                  <c:v>4.6019423639999998E-3</c:v>
                </c:pt>
                <c:pt idx="1707">
                  <c:v>4.6019423639999998E-3</c:v>
                </c:pt>
                <c:pt idx="1708">
                  <c:v>4.6019423639999998E-3</c:v>
                </c:pt>
                <c:pt idx="1709">
                  <c:v>3.067961576E-3</c:v>
                </c:pt>
                <c:pt idx="1710">
                  <c:v>3.067961576E-3</c:v>
                </c:pt>
                <c:pt idx="1711">
                  <c:v>3.067961576E-3</c:v>
                </c:pt>
                <c:pt idx="1712">
                  <c:v>1.533980788E-3</c:v>
                </c:pt>
                <c:pt idx="1713">
                  <c:v>1.533980788E-3</c:v>
                </c:pt>
                <c:pt idx="1714">
                  <c:v>1.533980788E-3</c:v>
                </c:pt>
                <c:pt idx="1715">
                  <c:v>1.533980788E-3</c:v>
                </c:pt>
                <c:pt idx="1716">
                  <c:v>1.533980788E-3</c:v>
                </c:pt>
                <c:pt idx="1717">
                  <c:v>1.533980788E-3</c:v>
                </c:pt>
                <c:pt idx="1718">
                  <c:v>1.533980788E-3</c:v>
                </c:pt>
                <c:pt idx="1719">
                  <c:v>1.533980788E-3</c:v>
                </c:pt>
                <c:pt idx="1720">
                  <c:v>1.533980788E-3</c:v>
                </c:pt>
                <c:pt idx="1721">
                  <c:v>3.067961576E-3</c:v>
                </c:pt>
                <c:pt idx="1722">
                  <c:v>3.067961576E-3</c:v>
                </c:pt>
                <c:pt idx="1723">
                  <c:v>3.067961576E-3</c:v>
                </c:pt>
                <c:pt idx="1724">
                  <c:v>3.067961576E-3</c:v>
                </c:pt>
                <c:pt idx="1725">
                  <c:v>3.067961576E-3</c:v>
                </c:pt>
                <c:pt idx="1726">
                  <c:v>3.067961576E-3</c:v>
                </c:pt>
                <c:pt idx="1727">
                  <c:v>3.067961576E-3</c:v>
                </c:pt>
                <c:pt idx="1728">
                  <c:v>1.533980788E-3</c:v>
                </c:pt>
                <c:pt idx="1729">
                  <c:v>1.533980788E-3</c:v>
                </c:pt>
                <c:pt idx="1730">
                  <c:v>1.533980788E-3</c:v>
                </c:pt>
                <c:pt idx="1731">
                  <c:v>1.533980788E-3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-1.533980788E-3</c:v>
                </c:pt>
                <c:pt idx="1736">
                  <c:v>-1.533980788E-3</c:v>
                </c:pt>
                <c:pt idx="1737">
                  <c:v>-3.067961576E-3</c:v>
                </c:pt>
                <c:pt idx="1738">
                  <c:v>-3.067961576E-3</c:v>
                </c:pt>
                <c:pt idx="1739">
                  <c:v>-3.067961576E-3</c:v>
                </c:pt>
                <c:pt idx="1740">
                  <c:v>-3.067961576E-3</c:v>
                </c:pt>
                <c:pt idx="1741">
                  <c:v>-4.6019423639999998E-3</c:v>
                </c:pt>
                <c:pt idx="1742">
                  <c:v>-4.6019423639999998E-3</c:v>
                </c:pt>
                <c:pt idx="1743">
                  <c:v>-4.6019423639999998E-3</c:v>
                </c:pt>
                <c:pt idx="1744">
                  <c:v>-4.6019423639999998E-3</c:v>
                </c:pt>
                <c:pt idx="1745">
                  <c:v>-4.6019423639999998E-3</c:v>
                </c:pt>
                <c:pt idx="1746">
                  <c:v>-4.6019423639999998E-3</c:v>
                </c:pt>
                <c:pt idx="1747">
                  <c:v>-4.6019423639999998E-3</c:v>
                </c:pt>
                <c:pt idx="1748">
                  <c:v>-3.067961576E-3</c:v>
                </c:pt>
                <c:pt idx="1749">
                  <c:v>-3.067961576E-3</c:v>
                </c:pt>
                <c:pt idx="1750">
                  <c:v>-3.067961576E-3</c:v>
                </c:pt>
                <c:pt idx="1751">
                  <c:v>-3.067961576E-3</c:v>
                </c:pt>
                <c:pt idx="1752">
                  <c:v>-3.067961576E-3</c:v>
                </c:pt>
                <c:pt idx="1753">
                  <c:v>-3.067961576E-3</c:v>
                </c:pt>
                <c:pt idx="1754">
                  <c:v>-3.067961576E-3</c:v>
                </c:pt>
                <c:pt idx="1755">
                  <c:v>-3.067961576E-3</c:v>
                </c:pt>
                <c:pt idx="1756">
                  <c:v>-3.067961576E-3</c:v>
                </c:pt>
                <c:pt idx="1757">
                  <c:v>-3.067961576E-3</c:v>
                </c:pt>
                <c:pt idx="1758">
                  <c:v>-3.067961576E-3</c:v>
                </c:pt>
                <c:pt idx="1759">
                  <c:v>-4.6019423639999998E-3</c:v>
                </c:pt>
                <c:pt idx="1760">
                  <c:v>-4.6019423639999998E-3</c:v>
                </c:pt>
                <c:pt idx="1761">
                  <c:v>-4.6019423639999998E-3</c:v>
                </c:pt>
                <c:pt idx="1762">
                  <c:v>-4.6019423639999998E-3</c:v>
                </c:pt>
                <c:pt idx="1763">
                  <c:v>-4.6019423639999998E-3</c:v>
                </c:pt>
                <c:pt idx="1764">
                  <c:v>-6.135923152E-3</c:v>
                </c:pt>
                <c:pt idx="1765">
                  <c:v>-6.135923152E-3</c:v>
                </c:pt>
                <c:pt idx="1766">
                  <c:v>-6.135923152E-3</c:v>
                </c:pt>
                <c:pt idx="1767">
                  <c:v>-6.135923152E-3</c:v>
                </c:pt>
                <c:pt idx="1768">
                  <c:v>-6.135923152E-3</c:v>
                </c:pt>
                <c:pt idx="1769">
                  <c:v>-6.135923152E-3</c:v>
                </c:pt>
                <c:pt idx="1770">
                  <c:v>-7.6699039400000002E-3</c:v>
                </c:pt>
                <c:pt idx="1771">
                  <c:v>-7.6699039400000002E-3</c:v>
                </c:pt>
                <c:pt idx="1772">
                  <c:v>-7.6699039400000002E-3</c:v>
                </c:pt>
                <c:pt idx="1773">
                  <c:v>-7.6699039400000002E-3</c:v>
                </c:pt>
                <c:pt idx="1774">
                  <c:v>-6.135923152E-3</c:v>
                </c:pt>
                <c:pt idx="1775">
                  <c:v>-6.135923152E-3</c:v>
                </c:pt>
                <c:pt idx="1776">
                  <c:v>-6.135923152E-3</c:v>
                </c:pt>
                <c:pt idx="1777">
                  <c:v>-6.135923152E-3</c:v>
                </c:pt>
                <c:pt idx="1778">
                  <c:v>-6.135923152E-3</c:v>
                </c:pt>
                <c:pt idx="1779">
                  <c:v>-6.135923152E-3</c:v>
                </c:pt>
                <c:pt idx="1780">
                  <c:v>-6.135923152E-3</c:v>
                </c:pt>
                <c:pt idx="1781">
                  <c:v>-4.6019423639999998E-3</c:v>
                </c:pt>
                <c:pt idx="1782">
                  <c:v>-4.6019423639999998E-3</c:v>
                </c:pt>
                <c:pt idx="1783">
                  <c:v>-4.6019423639999998E-3</c:v>
                </c:pt>
                <c:pt idx="1784">
                  <c:v>-4.6019423639999998E-3</c:v>
                </c:pt>
                <c:pt idx="1785">
                  <c:v>-4.6019423639999998E-3</c:v>
                </c:pt>
                <c:pt idx="1786">
                  <c:v>-6.135923152E-3</c:v>
                </c:pt>
                <c:pt idx="1787">
                  <c:v>-6.135923152E-3</c:v>
                </c:pt>
                <c:pt idx="1788">
                  <c:v>-6.135923152E-3</c:v>
                </c:pt>
                <c:pt idx="1789">
                  <c:v>-6.135923152E-3</c:v>
                </c:pt>
                <c:pt idx="1790">
                  <c:v>-7.6699039400000002E-3</c:v>
                </c:pt>
                <c:pt idx="1791">
                  <c:v>-7.6699039400000002E-3</c:v>
                </c:pt>
                <c:pt idx="1792">
                  <c:v>-7.6699039400000002E-3</c:v>
                </c:pt>
                <c:pt idx="1793">
                  <c:v>-6.135923152E-3</c:v>
                </c:pt>
                <c:pt idx="1794">
                  <c:v>-6.135923152E-3</c:v>
                </c:pt>
                <c:pt idx="1795">
                  <c:v>-6.135923152E-3</c:v>
                </c:pt>
                <c:pt idx="1796">
                  <c:v>-6.135923152E-3</c:v>
                </c:pt>
                <c:pt idx="1797">
                  <c:v>-6.135923152E-3</c:v>
                </c:pt>
                <c:pt idx="1798">
                  <c:v>-4.6019423639999998E-3</c:v>
                </c:pt>
                <c:pt idx="1799">
                  <c:v>-4.6019423639999998E-3</c:v>
                </c:pt>
                <c:pt idx="1800">
                  <c:v>-4.6019423639999998E-3</c:v>
                </c:pt>
                <c:pt idx="1801">
                  <c:v>-4.6019423639999998E-3</c:v>
                </c:pt>
                <c:pt idx="1802">
                  <c:v>-4.6019423639999998E-3</c:v>
                </c:pt>
                <c:pt idx="1803">
                  <c:v>-4.6019423639999998E-3</c:v>
                </c:pt>
                <c:pt idx="1804">
                  <c:v>-3.067961576E-3</c:v>
                </c:pt>
                <c:pt idx="1805">
                  <c:v>-3.067961576E-3</c:v>
                </c:pt>
                <c:pt idx="1806">
                  <c:v>-3.067961576E-3</c:v>
                </c:pt>
                <c:pt idx="1807">
                  <c:v>-3.067961576E-3</c:v>
                </c:pt>
                <c:pt idx="1808">
                  <c:v>-3.067961576E-3</c:v>
                </c:pt>
                <c:pt idx="1809">
                  <c:v>-3.067961576E-3</c:v>
                </c:pt>
                <c:pt idx="1810">
                  <c:v>-3.067961576E-3</c:v>
                </c:pt>
                <c:pt idx="1811">
                  <c:v>-3.067961576E-3</c:v>
                </c:pt>
                <c:pt idx="1812">
                  <c:v>-3.067961576E-3</c:v>
                </c:pt>
                <c:pt idx="1813">
                  <c:v>-3.067961576E-3</c:v>
                </c:pt>
                <c:pt idx="1814">
                  <c:v>-3.067961576E-3</c:v>
                </c:pt>
                <c:pt idx="1815">
                  <c:v>-3.067961576E-3</c:v>
                </c:pt>
                <c:pt idx="1816">
                  <c:v>-3.067961576E-3</c:v>
                </c:pt>
                <c:pt idx="1817">
                  <c:v>-3.067961576E-3</c:v>
                </c:pt>
                <c:pt idx="1818">
                  <c:v>-4.6019423639999998E-3</c:v>
                </c:pt>
                <c:pt idx="1819">
                  <c:v>-4.6019423639999998E-3</c:v>
                </c:pt>
                <c:pt idx="1820">
                  <c:v>-4.6019423639999998E-3</c:v>
                </c:pt>
                <c:pt idx="1821">
                  <c:v>-4.6019423639999998E-3</c:v>
                </c:pt>
                <c:pt idx="1822">
                  <c:v>-4.6019423639999998E-3</c:v>
                </c:pt>
                <c:pt idx="1823">
                  <c:v>-4.6019423639999998E-3</c:v>
                </c:pt>
                <c:pt idx="1824">
                  <c:v>-4.6019423639999998E-3</c:v>
                </c:pt>
                <c:pt idx="1825">
                  <c:v>-4.6019423639999998E-3</c:v>
                </c:pt>
                <c:pt idx="1826">
                  <c:v>-4.6019423639999998E-3</c:v>
                </c:pt>
                <c:pt idx="1827">
                  <c:v>-4.6019423639999998E-3</c:v>
                </c:pt>
                <c:pt idx="1828">
                  <c:v>-4.6019423639999998E-3</c:v>
                </c:pt>
                <c:pt idx="1829">
                  <c:v>-4.6019423639999998E-3</c:v>
                </c:pt>
                <c:pt idx="1830">
                  <c:v>-3.067961576E-3</c:v>
                </c:pt>
                <c:pt idx="1831">
                  <c:v>-3.067961576E-3</c:v>
                </c:pt>
                <c:pt idx="1832">
                  <c:v>-3.067961576E-3</c:v>
                </c:pt>
                <c:pt idx="1833">
                  <c:v>-3.067961576E-3</c:v>
                </c:pt>
                <c:pt idx="1834">
                  <c:v>-3.067961576E-3</c:v>
                </c:pt>
                <c:pt idx="1835">
                  <c:v>-3.067961576E-3</c:v>
                </c:pt>
                <c:pt idx="1836">
                  <c:v>-3.067961576E-3</c:v>
                </c:pt>
                <c:pt idx="1837">
                  <c:v>-3.067961576E-3</c:v>
                </c:pt>
                <c:pt idx="1838">
                  <c:v>-3.067961576E-3</c:v>
                </c:pt>
                <c:pt idx="1839">
                  <c:v>-3.067961576E-3</c:v>
                </c:pt>
                <c:pt idx="1840">
                  <c:v>-3.067961576E-3</c:v>
                </c:pt>
                <c:pt idx="1841">
                  <c:v>-3.067961576E-3</c:v>
                </c:pt>
                <c:pt idx="1842">
                  <c:v>-3.067961576E-3</c:v>
                </c:pt>
                <c:pt idx="1843">
                  <c:v>-3.067961576E-3</c:v>
                </c:pt>
                <c:pt idx="1844">
                  <c:v>-3.067961576E-3</c:v>
                </c:pt>
                <c:pt idx="1845">
                  <c:v>-3.067961576E-3</c:v>
                </c:pt>
                <c:pt idx="1846">
                  <c:v>-3.067961576E-3</c:v>
                </c:pt>
                <c:pt idx="1847">
                  <c:v>-3.067961576E-3</c:v>
                </c:pt>
                <c:pt idx="1848">
                  <c:v>-3.067961576E-3</c:v>
                </c:pt>
                <c:pt idx="1849">
                  <c:v>-3.067961576E-3</c:v>
                </c:pt>
                <c:pt idx="1850">
                  <c:v>-3.067961576E-3</c:v>
                </c:pt>
                <c:pt idx="1851">
                  <c:v>-3.067961576E-3</c:v>
                </c:pt>
                <c:pt idx="1852">
                  <c:v>-3.067961576E-3</c:v>
                </c:pt>
                <c:pt idx="1853">
                  <c:v>-3.067961576E-3</c:v>
                </c:pt>
                <c:pt idx="1854">
                  <c:v>-3.067961576E-3</c:v>
                </c:pt>
                <c:pt idx="1855">
                  <c:v>-3.067961576E-3</c:v>
                </c:pt>
                <c:pt idx="1856">
                  <c:v>-3.067961576E-3</c:v>
                </c:pt>
                <c:pt idx="1857">
                  <c:v>-3.067961576E-3</c:v>
                </c:pt>
                <c:pt idx="1858">
                  <c:v>-3.067961576E-3</c:v>
                </c:pt>
                <c:pt idx="1859">
                  <c:v>-3.067961576E-3</c:v>
                </c:pt>
                <c:pt idx="1860">
                  <c:v>-3.067961576E-3</c:v>
                </c:pt>
                <c:pt idx="1861">
                  <c:v>-3.067961576E-3</c:v>
                </c:pt>
                <c:pt idx="1862">
                  <c:v>-3.067961576E-3</c:v>
                </c:pt>
                <c:pt idx="1863">
                  <c:v>-3.067961576E-3</c:v>
                </c:pt>
                <c:pt idx="1864">
                  <c:v>-3.067961576E-3</c:v>
                </c:pt>
                <c:pt idx="1865">
                  <c:v>-3.067961576E-3</c:v>
                </c:pt>
                <c:pt idx="1866">
                  <c:v>-3.067961576E-3</c:v>
                </c:pt>
                <c:pt idx="1867">
                  <c:v>-3.067961576E-3</c:v>
                </c:pt>
                <c:pt idx="1868">
                  <c:v>-3.067961576E-3</c:v>
                </c:pt>
                <c:pt idx="1869">
                  <c:v>-3.067961576E-3</c:v>
                </c:pt>
                <c:pt idx="1870">
                  <c:v>-3.067961576E-3</c:v>
                </c:pt>
                <c:pt idx="1871">
                  <c:v>-3.067961576E-3</c:v>
                </c:pt>
                <c:pt idx="1872">
                  <c:v>-4.6019423639999998E-3</c:v>
                </c:pt>
                <c:pt idx="1873">
                  <c:v>-4.6019423639999998E-3</c:v>
                </c:pt>
                <c:pt idx="1874">
                  <c:v>-4.6019423639999998E-3</c:v>
                </c:pt>
                <c:pt idx="1875">
                  <c:v>-4.6019423639999998E-3</c:v>
                </c:pt>
                <c:pt idx="1876">
                  <c:v>-4.6019423639999998E-3</c:v>
                </c:pt>
                <c:pt idx="1877">
                  <c:v>-4.6019423639999998E-3</c:v>
                </c:pt>
                <c:pt idx="1878">
                  <c:v>-4.6019423639999998E-3</c:v>
                </c:pt>
                <c:pt idx="1879">
                  <c:v>-4.6019423639999998E-3</c:v>
                </c:pt>
                <c:pt idx="1880">
                  <c:v>-4.6019423639999998E-3</c:v>
                </c:pt>
                <c:pt idx="1881">
                  <c:v>-4.6019423639999998E-3</c:v>
                </c:pt>
                <c:pt idx="1882">
                  <c:v>-4.6019423639999998E-3</c:v>
                </c:pt>
                <c:pt idx="1883">
                  <c:v>-4.6019423639999998E-3</c:v>
                </c:pt>
                <c:pt idx="1884">
                  <c:v>-4.6019423639999998E-3</c:v>
                </c:pt>
                <c:pt idx="1885">
                  <c:v>-4.6019423639999998E-3</c:v>
                </c:pt>
                <c:pt idx="1886">
                  <c:v>-6.135923152E-3</c:v>
                </c:pt>
                <c:pt idx="1887">
                  <c:v>-6.135923152E-3</c:v>
                </c:pt>
                <c:pt idx="1888">
                  <c:v>-6.135923152E-3</c:v>
                </c:pt>
                <c:pt idx="1889">
                  <c:v>-6.135923152E-3</c:v>
                </c:pt>
                <c:pt idx="1890">
                  <c:v>-6.135923152E-3</c:v>
                </c:pt>
                <c:pt idx="1891">
                  <c:v>-6.135923152E-3</c:v>
                </c:pt>
                <c:pt idx="1892">
                  <c:v>-6.135923152E-3</c:v>
                </c:pt>
                <c:pt idx="1893">
                  <c:v>-6.135923152E-3</c:v>
                </c:pt>
                <c:pt idx="1894">
                  <c:v>-6.135923152E-3</c:v>
                </c:pt>
                <c:pt idx="1895">
                  <c:v>-6.135923152E-3</c:v>
                </c:pt>
                <c:pt idx="1896">
                  <c:v>-7.6699039400000002E-3</c:v>
                </c:pt>
                <c:pt idx="1897">
                  <c:v>-7.6699039400000002E-3</c:v>
                </c:pt>
                <c:pt idx="1898">
                  <c:v>-7.6699039400000002E-3</c:v>
                </c:pt>
                <c:pt idx="1899">
                  <c:v>-7.6699039400000002E-3</c:v>
                </c:pt>
                <c:pt idx="1900">
                  <c:v>-9.2038847279999995E-3</c:v>
                </c:pt>
                <c:pt idx="1901">
                  <c:v>-9.2038847279999995E-3</c:v>
                </c:pt>
                <c:pt idx="1902">
                  <c:v>-9.2038847279999995E-3</c:v>
                </c:pt>
                <c:pt idx="1903">
                  <c:v>-9.2038847279999995E-3</c:v>
                </c:pt>
                <c:pt idx="1904">
                  <c:v>-9.2038847279999995E-3</c:v>
                </c:pt>
                <c:pt idx="1905">
                  <c:v>-9.2038847279999995E-3</c:v>
                </c:pt>
                <c:pt idx="1906">
                  <c:v>-9.2038847279999995E-3</c:v>
                </c:pt>
                <c:pt idx="1907">
                  <c:v>-9.2038847279999995E-3</c:v>
                </c:pt>
                <c:pt idx="1908">
                  <c:v>-9.2038847279999995E-3</c:v>
                </c:pt>
                <c:pt idx="1909">
                  <c:v>-1.0737865516000001E-2</c:v>
                </c:pt>
                <c:pt idx="1910">
                  <c:v>-1.0737865516000001E-2</c:v>
                </c:pt>
                <c:pt idx="1911">
                  <c:v>-1.0737865516000001E-2</c:v>
                </c:pt>
                <c:pt idx="1912">
                  <c:v>-1.0737865516000001E-2</c:v>
                </c:pt>
                <c:pt idx="1913">
                  <c:v>-1.0737865516000001E-2</c:v>
                </c:pt>
                <c:pt idx="1914">
                  <c:v>-1.0737865516000001E-2</c:v>
                </c:pt>
                <c:pt idx="1915">
                  <c:v>-1.0737865516000001E-2</c:v>
                </c:pt>
                <c:pt idx="1916">
                  <c:v>-1.0737865516000001E-2</c:v>
                </c:pt>
                <c:pt idx="1917">
                  <c:v>-9.2038847279999995E-3</c:v>
                </c:pt>
                <c:pt idx="1918">
                  <c:v>-9.2038847279999995E-3</c:v>
                </c:pt>
                <c:pt idx="1919">
                  <c:v>-9.2038847279999995E-3</c:v>
                </c:pt>
                <c:pt idx="1920">
                  <c:v>-9.2038847279999995E-3</c:v>
                </c:pt>
                <c:pt idx="1921">
                  <c:v>-9.2038847279999995E-3</c:v>
                </c:pt>
                <c:pt idx="1922">
                  <c:v>-9.2038847279999995E-3</c:v>
                </c:pt>
                <c:pt idx="1923">
                  <c:v>-7.6699039400000002E-3</c:v>
                </c:pt>
                <c:pt idx="1924">
                  <c:v>-7.6699039400000002E-3</c:v>
                </c:pt>
                <c:pt idx="1925">
                  <c:v>-7.6699039400000002E-3</c:v>
                </c:pt>
                <c:pt idx="1926">
                  <c:v>-7.6699039400000002E-3</c:v>
                </c:pt>
                <c:pt idx="1927">
                  <c:v>-7.6699039400000002E-3</c:v>
                </c:pt>
                <c:pt idx="1928">
                  <c:v>-7.6699039400000002E-3</c:v>
                </c:pt>
                <c:pt idx="1929">
                  <c:v>-7.6699039400000002E-3</c:v>
                </c:pt>
                <c:pt idx="1930">
                  <c:v>-7.6699039400000002E-3</c:v>
                </c:pt>
                <c:pt idx="1931">
                  <c:v>-7.6699039400000002E-3</c:v>
                </c:pt>
                <c:pt idx="1932">
                  <c:v>-7.6699039400000002E-3</c:v>
                </c:pt>
                <c:pt idx="1933">
                  <c:v>-7.6699039400000002E-3</c:v>
                </c:pt>
                <c:pt idx="1934">
                  <c:v>-6.135923152E-3</c:v>
                </c:pt>
                <c:pt idx="1935">
                  <c:v>-6.135923152E-3</c:v>
                </c:pt>
                <c:pt idx="1936">
                  <c:v>-6.135923152E-3</c:v>
                </c:pt>
                <c:pt idx="1937">
                  <c:v>-6.135923152E-3</c:v>
                </c:pt>
                <c:pt idx="1938">
                  <c:v>-6.135923152E-3</c:v>
                </c:pt>
                <c:pt idx="1939">
                  <c:v>-6.135923152E-3</c:v>
                </c:pt>
                <c:pt idx="1940">
                  <c:v>-4.6019423639999998E-3</c:v>
                </c:pt>
                <c:pt idx="1941">
                  <c:v>-4.6019423639999998E-3</c:v>
                </c:pt>
                <c:pt idx="1942">
                  <c:v>-4.6019423639999998E-3</c:v>
                </c:pt>
                <c:pt idx="1943">
                  <c:v>-4.6019423639999998E-3</c:v>
                </c:pt>
                <c:pt idx="1944">
                  <c:v>-4.6019423639999998E-3</c:v>
                </c:pt>
                <c:pt idx="1945">
                  <c:v>-4.6019423639999998E-3</c:v>
                </c:pt>
                <c:pt idx="1946">
                  <c:v>-3.067961576E-3</c:v>
                </c:pt>
                <c:pt idx="1947">
                  <c:v>-3.067961576E-3</c:v>
                </c:pt>
                <c:pt idx="1948">
                  <c:v>-3.067961576E-3</c:v>
                </c:pt>
                <c:pt idx="1949">
                  <c:v>-3.067961576E-3</c:v>
                </c:pt>
                <c:pt idx="1950">
                  <c:v>-3.067961576E-3</c:v>
                </c:pt>
                <c:pt idx="1951">
                  <c:v>-3.067961576E-3</c:v>
                </c:pt>
                <c:pt idx="1952">
                  <c:v>-3.067961576E-3</c:v>
                </c:pt>
                <c:pt idx="1953">
                  <c:v>-3.067961576E-3</c:v>
                </c:pt>
                <c:pt idx="1954">
                  <c:v>-3.067961576E-3</c:v>
                </c:pt>
                <c:pt idx="1955">
                  <c:v>-1.533980788E-3</c:v>
                </c:pt>
                <c:pt idx="1956">
                  <c:v>-1.533980788E-3</c:v>
                </c:pt>
                <c:pt idx="1957">
                  <c:v>-1.533980788E-3</c:v>
                </c:pt>
                <c:pt idx="1958">
                  <c:v>-1.533980788E-3</c:v>
                </c:pt>
                <c:pt idx="1959">
                  <c:v>-1.533980788E-3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1.533980788E-3</c:v>
                </c:pt>
                <c:pt idx="1965">
                  <c:v>1.533980788E-3</c:v>
                </c:pt>
                <c:pt idx="1966">
                  <c:v>1.533980788E-3</c:v>
                </c:pt>
                <c:pt idx="1967">
                  <c:v>1.533980788E-3</c:v>
                </c:pt>
                <c:pt idx="1968">
                  <c:v>1.533980788E-3</c:v>
                </c:pt>
                <c:pt idx="1969">
                  <c:v>1.533980788E-3</c:v>
                </c:pt>
                <c:pt idx="1970">
                  <c:v>3.067961576E-3</c:v>
                </c:pt>
                <c:pt idx="1971">
                  <c:v>3.067961576E-3</c:v>
                </c:pt>
                <c:pt idx="1972">
                  <c:v>3.067961576E-3</c:v>
                </c:pt>
                <c:pt idx="1973">
                  <c:v>3.067961576E-3</c:v>
                </c:pt>
                <c:pt idx="1974">
                  <c:v>3.067961576E-3</c:v>
                </c:pt>
                <c:pt idx="1975">
                  <c:v>3.067961576E-3</c:v>
                </c:pt>
                <c:pt idx="1976">
                  <c:v>3.067961576E-3</c:v>
                </c:pt>
                <c:pt idx="1977">
                  <c:v>3.067961576E-3</c:v>
                </c:pt>
                <c:pt idx="1978">
                  <c:v>3.067961576E-3</c:v>
                </c:pt>
                <c:pt idx="1979">
                  <c:v>3.067961576E-3</c:v>
                </c:pt>
                <c:pt idx="1980">
                  <c:v>3.067961576E-3</c:v>
                </c:pt>
                <c:pt idx="1981">
                  <c:v>3.067961576E-3</c:v>
                </c:pt>
                <c:pt idx="1982">
                  <c:v>3.067961576E-3</c:v>
                </c:pt>
                <c:pt idx="1983">
                  <c:v>3.067961576E-3</c:v>
                </c:pt>
                <c:pt idx="1984">
                  <c:v>3.067961576E-3</c:v>
                </c:pt>
                <c:pt idx="1985">
                  <c:v>4.6019423639999998E-3</c:v>
                </c:pt>
                <c:pt idx="1986">
                  <c:v>4.6019423639999998E-3</c:v>
                </c:pt>
                <c:pt idx="1987">
                  <c:v>4.6019423639999998E-3</c:v>
                </c:pt>
                <c:pt idx="1988">
                  <c:v>6.135923152E-3</c:v>
                </c:pt>
                <c:pt idx="1989">
                  <c:v>6.135923152E-3</c:v>
                </c:pt>
                <c:pt idx="1990">
                  <c:v>6.135923152E-3</c:v>
                </c:pt>
                <c:pt idx="1991">
                  <c:v>7.6699039400000002E-3</c:v>
                </c:pt>
                <c:pt idx="1992">
                  <c:v>7.6699039400000002E-3</c:v>
                </c:pt>
                <c:pt idx="1993">
                  <c:v>7.6699039400000002E-3</c:v>
                </c:pt>
                <c:pt idx="1994">
                  <c:v>7.6699039400000002E-3</c:v>
                </c:pt>
                <c:pt idx="1995">
                  <c:v>7.6699039400000002E-3</c:v>
                </c:pt>
                <c:pt idx="1996">
                  <c:v>7.6699039400000002E-3</c:v>
                </c:pt>
                <c:pt idx="1997">
                  <c:v>7.6699039400000002E-3</c:v>
                </c:pt>
                <c:pt idx="1998">
                  <c:v>7.6699039400000002E-3</c:v>
                </c:pt>
                <c:pt idx="1999">
                  <c:v>7.6699039400000002E-3</c:v>
                </c:pt>
                <c:pt idx="2000">
                  <c:v>7.6699039400000002E-3</c:v>
                </c:pt>
                <c:pt idx="2001">
                  <c:v>7.6699039400000002E-3</c:v>
                </c:pt>
                <c:pt idx="2002">
                  <c:v>9.2038847279999995E-3</c:v>
                </c:pt>
                <c:pt idx="2003">
                  <c:v>9.2038847279999995E-3</c:v>
                </c:pt>
                <c:pt idx="2004">
                  <c:v>9.2038847279999995E-3</c:v>
                </c:pt>
                <c:pt idx="2005">
                  <c:v>9.2038847279999995E-3</c:v>
                </c:pt>
                <c:pt idx="2006">
                  <c:v>9.2038847279999995E-3</c:v>
                </c:pt>
                <c:pt idx="2007">
                  <c:v>9.2038847279999995E-3</c:v>
                </c:pt>
                <c:pt idx="2008">
                  <c:v>9.2038847279999995E-3</c:v>
                </c:pt>
                <c:pt idx="2009">
                  <c:v>9.2038847279999995E-3</c:v>
                </c:pt>
                <c:pt idx="2010">
                  <c:v>9.2038847279999995E-3</c:v>
                </c:pt>
                <c:pt idx="2011">
                  <c:v>9.2038847279999995E-3</c:v>
                </c:pt>
                <c:pt idx="2012">
                  <c:v>9.2038847279999995E-3</c:v>
                </c:pt>
                <c:pt idx="2013">
                  <c:v>9.2038847279999995E-3</c:v>
                </c:pt>
                <c:pt idx="2014">
                  <c:v>7.6699039400000002E-3</c:v>
                </c:pt>
                <c:pt idx="2015">
                  <c:v>7.6699039400000002E-3</c:v>
                </c:pt>
                <c:pt idx="2016">
                  <c:v>7.6699039400000002E-3</c:v>
                </c:pt>
                <c:pt idx="2017">
                  <c:v>7.6699039400000002E-3</c:v>
                </c:pt>
                <c:pt idx="2018">
                  <c:v>7.6699039400000002E-3</c:v>
                </c:pt>
                <c:pt idx="2019">
                  <c:v>7.6699039400000002E-3</c:v>
                </c:pt>
                <c:pt idx="2020">
                  <c:v>7.6699039400000002E-3</c:v>
                </c:pt>
                <c:pt idx="2021">
                  <c:v>7.6699039400000002E-3</c:v>
                </c:pt>
                <c:pt idx="2022">
                  <c:v>7.6699039400000002E-3</c:v>
                </c:pt>
                <c:pt idx="2023">
                  <c:v>7.6699039400000002E-3</c:v>
                </c:pt>
                <c:pt idx="2024">
                  <c:v>7.6699039400000002E-3</c:v>
                </c:pt>
                <c:pt idx="2025">
                  <c:v>9.2038847279999995E-3</c:v>
                </c:pt>
                <c:pt idx="2026">
                  <c:v>9.2038847279999995E-3</c:v>
                </c:pt>
                <c:pt idx="2027">
                  <c:v>9.2038847279999995E-3</c:v>
                </c:pt>
                <c:pt idx="2028">
                  <c:v>9.2038847279999995E-3</c:v>
                </c:pt>
                <c:pt idx="2029">
                  <c:v>9.2038847279999995E-3</c:v>
                </c:pt>
                <c:pt idx="2030">
                  <c:v>9.2038847279999995E-3</c:v>
                </c:pt>
                <c:pt idx="2031">
                  <c:v>9.2038847279999995E-3</c:v>
                </c:pt>
                <c:pt idx="2032">
                  <c:v>9.2038847279999995E-3</c:v>
                </c:pt>
                <c:pt idx="2033">
                  <c:v>9.2038847279999995E-3</c:v>
                </c:pt>
                <c:pt idx="2034">
                  <c:v>1.0737865516000001E-2</c:v>
                </c:pt>
                <c:pt idx="2035">
                  <c:v>1.0737865516000001E-2</c:v>
                </c:pt>
                <c:pt idx="2036">
                  <c:v>1.0737865516000001E-2</c:v>
                </c:pt>
                <c:pt idx="2037">
                  <c:v>1.0737865516000001E-2</c:v>
                </c:pt>
                <c:pt idx="2038">
                  <c:v>1.0737865516000001E-2</c:v>
                </c:pt>
                <c:pt idx="2039">
                  <c:v>1.0737865516000001E-2</c:v>
                </c:pt>
                <c:pt idx="2040">
                  <c:v>1.0737865516000001E-2</c:v>
                </c:pt>
                <c:pt idx="2041">
                  <c:v>1.0737865516000001E-2</c:v>
                </c:pt>
                <c:pt idx="2042">
                  <c:v>1.0737865516000001E-2</c:v>
                </c:pt>
                <c:pt idx="2043">
                  <c:v>1.0737865516000001E-2</c:v>
                </c:pt>
                <c:pt idx="2044">
                  <c:v>9.2038847279999995E-3</c:v>
                </c:pt>
                <c:pt idx="2045">
                  <c:v>9.2038847279999995E-3</c:v>
                </c:pt>
                <c:pt idx="2046">
                  <c:v>9.2038847279999995E-3</c:v>
                </c:pt>
                <c:pt idx="2047">
                  <c:v>9.2038847279999995E-3</c:v>
                </c:pt>
                <c:pt idx="2048">
                  <c:v>9.2038847279999995E-3</c:v>
                </c:pt>
                <c:pt idx="2049">
                  <c:v>9.2038847279999995E-3</c:v>
                </c:pt>
                <c:pt idx="2050">
                  <c:v>9.2038847279999995E-3</c:v>
                </c:pt>
                <c:pt idx="2051">
                  <c:v>9.2038847279999995E-3</c:v>
                </c:pt>
                <c:pt idx="2052">
                  <c:v>9.2038847279999995E-3</c:v>
                </c:pt>
                <c:pt idx="2053">
                  <c:v>9.2038847279999995E-3</c:v>
                </c:pt>
                <c:pt idx="2054">
                  <c:v>9.2038847279999995E-3</c:v>
                </c:pt>
                <c:pt idx="2055">
                  <c:v>9.2038847279999995E-3</c:v>
                </c:pt>
                <c:pt idx="2056">
                  <c:v>9.2038847279999995E-3</c:v>
                </c:pt>
                <c:pt idx="2057">
                  <c:v>9.2038847279999995E-3</c:v>
                </c:pt>
                <c:pt idx="2058">
                  <c:v>9.2038847279999995E-3</c:v>
                </c:pt>
                <c:pt idx="2059">
                  <c:v>9.2038847279999995E-3</c:v>
                </c:pt>
                <c:pt idx="2060">
                  <c:v>7.6699039400000002E-3</c:v>
                </c:pt>
                <c:pt idx="2061">
                  <c:v>7.6699039400000002E-3</c:v>
                </c:pt>
                <c:pt idx="2062">
                  <c:v>7.6699039400000002E-3</c:v>
                </c:pt>
                <c:pt idx="2063">
                  <c:v>7.6699039400000002E-3</c:v>
                </c:pt>
                <c:pt idx="2064">
                  <c:v>7.6699039400000002E-3</c:v>
                </c:pt>
                <c:pt idx="2065">
                  <c:v>6.135923152E-3</c:v>
                </c:pt>
                <c:pt idx="2066">
                  <c:v>6.135923152E-3</c:v>
                </c:pt>
                <c:pt idx="2067">
                  <c:v>6.135923152E-3</c:v>
                </c:pt>
                <c:pt idx="2068">
                  <c:v>6.135923152E-3</c:v>
                </c:pt>
                <c:pt idx="2069">
                  <c:v>6.135923152E-3</c:v>
                </c:pt>
                <c:pt idx="2070">
                  <c:v>6.135923152E-3</c:v>
                </c:pt>
                <c:pt idx="2071">
                  <c:v>6.135923152E-3</c:v>
                </c:pt>
                <c:pt idx="2072">
                  <c:v>6.135923152E-3</c:v>
                </c:pt>
                <c:pt idx="2073">
                  <c:v>6.135923152E-3</c:v>
                </c:pt>
                <c:pt idx="2074">
                  <c:v>6.135923152E-3</c:v>
                </c:pt>
                <c:pt idx="2075">
                  <c:v>6.135923152E-3</c:v>
                </c:pt>
                <c:pt idx="2076">
                  <c:v>6.135923152E-3</c:v>
                </c:pt>
                <c:pt idx="2077">
                  <c:v>6.135923152E-3</c:v>
                </c:pt>
                <c:pt idx="2078">
                  <c:v>6.135923152E-3</c:v>
                </c:pt>
                <c:pt idx="2079">
                  <c:v>6.135923152E-3</c:v>
                </c:pt>
                <c:pt idx="2080">
                  <c:v>6.135923152E-3</c:v>
                </c:pt>
                <c:pt idx="2081">
                  <c:v>4.6019423639999998E-3</c:v>
                </c:pt>
                <c:pt idx="2082">
                  <c:v>4.6019423639999998E-3</c:v>
                </c:pt>
                <c:pt idx="2083">
                  <c:v>4.6019423639999998E-3</c:v>
                </c:pt>
                <c:pt idx="2084">
                  <c:v>4.6019423639999998E-3</c:v>
                </c:pt>
                <c:pt idx="2085">
                  <c:v>4.6019423639999998E-3</c:v>
                </c:pt>
                <c:pt idx="2086">
                  <c:v>4.6019423639999998E-3</c:v>
                </c:pt>
                <c:pt idx="2087">
                  <c:v>6.135923152E-3</c:v>
                </c:pt>
                <c:pt idx="2088">
                  <c:v>6.135923152E-3</c:v>
                </c:pt>
                <c:pt idx="2089">
                  <c:v>6.135923152E-3</c:v>
                </c:pt>
                <c:pt idx="2090">
                  <c:v>6.135923152E-3</c:v>
                </c:pt>
                <c:pt idx="2091">
                  <c:v>4.6019423639999998E-3</c:v>
                </c:pt>
                <c:pt idx="2092">
                  <c:v>4.6019423639999998E-3</c:v>
                </c:pt>
                <c:pt idx="2093">
                  <c:v>4.6019423639999998E-3</c:v>
                </c:pt>
                <c:pt idx="2094">
                  <c:v>4.6019423639999998E-3</c:v>
                </c:pt>
                <c:pt idx="2095">
                  <c:v>4.6019423639999998E-3</c:v>
                </c:pt>
                <c:pt idx="2096">
                  <c:v>4.6019423639999998E-3</c:v>
                </c:pt>
                <c:pt idx="2097">
                  <c:v>4.6019423639999998E-3</c:v>
                </c:pt>
                <c:pt idx="2098">
                  <c:v>4.6019423639999998E-3</c:v>
                </c:pt>
                <c:pt idx="2099">
                  <c:v>4.6019423639999998E-3</c:v>
                </c:pt>
                <c:pt idx="2100">
                  <c:v>4.6019423639999998E-3</c:v>
                </c:pt>
                <c:pt idx="2101">
                  <c:v>4.6019423639999998E-3</c:v>
                </c:pt>
                <c:pt idx="2102">
                  <c:v>4.6019423639999998E-3</c:v>
                </c:pt>
                <c:pt idx="2103">
                  <c:v>4.6019423639999998E-3</c:v>
                </c:pt>
                <c:pt idx="2104">
                  <c:v>4.6019423639999998E-3</c:v>
                </c:pt>
                <c:pt idx="2105">
                  <c:v>4.6019423639999998E-3</c:v>
                </c:pt>
                <c:pt idx="2106">
                  <c:v>4.6019423639999998E-3</c:v>
                </c:pt>
                <c:pt idx="2107">
                  <c:v>4.6019423639999998E-3</c:v>
                </c:pt>
                <c:pt idx="2108">
                  <c:v>4.6019423639999998E-3</c:v>
                </c:pt>
                <c:pt idx="2109">
                  <c:v>4.6019423639999998E-3</c:v>
                </c:pt>
                <c:pt idx="2110">
                  <c:v>4.6019423639999998E-3</c:v>
                </c:pt>
                <c:pt idx="2111">
                  <c:v>4.6019423639999998E-3</c:v>
                </c:pt>
                <c:pt idx="2112">
                  <c:v>4.6019423639999998E-3</c:v>
                </c:pt>
                <c:pt idx="2113">
                  <c:v>4.6019423639999998E-3</c:v>
                </c:pt>
                <c:pt idx="2114">
                  <c:v>4.6019423639999998E-3</c:v>
                </c:pt>
                <c:pt idx="2115">
                  <c:v>4.6019423639999998E-3</c:v>
                </c:pt>
                <c:pt idx="2116">
                  <c:v>4.6019423639999998E-3</c:v>
                </c:pt>
                <c:pt idx="2117">
                  <c:v>4.6019423639999998E-3</c:v>
                </c:pt>
                <c:pt idx="2118">
                  <c:v>4.6019423639999998E-3</c:v>
                </c:pt>
                <c:pt idx="2119">
                  <c:v>4.6019423639999998E-3</c:v>
                </c:pt>
                <c:pt idx="2120">
                  <c:v>4.6019423639999998E-3</c:v>
                </c:pt>
                <c:pt idx="2121">
                  <c:v>4.6019423639999998E-3</c:v>
                </c:pt>
                <c:pt idx="2122">
                  <c:v>4.6019423639999998E-3</c:v>
                </c:pt>
                <c:pt idx="2123">
                  <c:v>4.6019423639999998E-3</c:v>
                </c:pt>
                <c:pt idx="2124">
                  <c:v>4.6019423639999998E-3</c:v>
                </c:pt>
                <c:pt idx="2125">
                  <c:v>6.135923152E-3</c:v>
                </c:pt>
                <c:pt idx="2126">
                  <c:v>6.135923152E-3</c:v>
                </c:pt>
                <c:pt idx="2127">
                  <c:v>6.135923152E-3</c:v>
                </c:pt>
                <c:pt idx="2128">
                  <c:v>6.135923152E-3</c:v>
                </c:pt>
                <c:pt idx="2129">
                  <c:v>6.135923152E-3</c:v>
                </c:pt>
                <c:pt idx="2130">
                  <c:v>6.135923152E-3</c:v>
                </c:pt>
                <c:pt idx="2131">
                  <c:v>6.135923152E-3</c:v>
                </c:pt>
                <c:pt idx="2132">
                  <c:v>6.135923152E-3</c:v>
                </c:pt>
                <c:pt idx="2133">
                  <c:v>6.135923152E-3</c:v>
                </c:pt>
                <c:pt idx="2134">
                  <c:v>6.135923152E-3</c:v>
                </c:pt>
                <c:pt idx="2135">
                  <c:v>6.135923152E-3</c:v>
                </c:pt>
                <c:pt idx="2136">
                  <c:v>6.135923152E-3</c:v>
                </c:pt>
                <c:pt idx="2137">
                  <c:v>6.135923152E-3</c:v>
                </c:pt>
                <c:pt idx="2138">
                  <c:v>6.135923152E-3</c:v>
                </c:pt>
                <c:pt idx="2139">
                  <c:v>6.135923152E-3</c:v>
                </c:pt>
                <c:pt idx="2140">
                  <c:v>6.135923152E-3</c:v>
                </c:pt>
                <c:pt idx="2141">
                  <c:v>6.135923152E-3</c:v>
                </c:pt>
                <c:pt idx="2142">
                  <c:v>6.135923152E-3</c:v>
                </c:pt>
                <c:pt idx="2143">
                  <c:v>7.6699039400000002E-3</c:v>
                </c:pt>
                <c:pt idx="2144">
                  <c:v>7.6699039400000002E-3</c:v>
                </c:pt>
                <c:pt idx="2145">
                  <c:v>7.6699039400000002E-3</c:v>
                </c:pt>
                <c:pt idx="2146">
                  <c:v>7.6699039400000002E-3</c:v>
                </c:pt>
                <c:pt idx="2147">
                  <c:v>7.6699039400000002E-3</c:v>
                </c:pt>
                <c:pt idx="2148">
                  <c:v>7.6699039400000002E-3</c:v>
                </c:pt>
                <c:pt idx="2149">
                  <c:v>7.6699039400000002E-3</c:v>
                </c:pt>
                <c:pt idx="2150">
                  <c:v>7.6699039400000002E-3</c:v>
                </c:pt>
                <c:pt idx="2151">
                  <c:v>7.6699039400000002E-3</c:v>
                </c:pt>
                <c:pt idx="2152">
                  <c:v>7.6699039400000002E-3</c:v>
                </c:pt>
                <c:pt idx="2153">
                  <c:v>9.2038847279999995E-3</c:v>
                </c:pt>
                <c:pt idx="2154">
                  <c:v>9.2038847279999995E-3</c:v>
                </c:pt>
                <c:pt idx="2155">
                  <c:v>9.2038847279999995E-3</c:v>
                </c:pt>
                <c:pt idx="2156">
                  <c:v>9.2038847279999995E-3</c:v>
                </c:pt>
                <c:pt idx="2157">
                  <c:v>9.2038847279999995E-3</c:v>
                </c:pt>
                <c:pt idx="2158">
                  <c:v>9.2038847279999995E-3</c:v>
                </c:pt>
                <c:pt idx="2159">
                  <c:v>9.2038847279999995E-3</c:v>
                </c:pt>
                <c:pt idx="2160">
                  <c:v>9.2038847279999995E-3</c:v>
                </c:pt>
                <c:pt idx="2161">
                  <c:v>9.2038847279999995E-3</c:v>
                </c:pt>
                <c:pt idx="2162">
                  <c:v>9.2038847279999995E-3</c:v>
                </c:pt>
                <c:pt idx="2163">
                  <c:v>1.0737865516000001E-2</c:v>
                </c:pt>
                <c:pt idx="2164">
                  <c:v>1.0737865516000001E-2</c:v>
                </c:pt>
                <c:pt idx="2165">
                  <c:v>1.0737865516000001E-2</c:v>
                </c:pt>
                <c:pt idx="2166">
                  <c:v>1.0737865516000001E-2</c:v>
                </c:pt>
                <c:pt idx="2167">
                  <c:v>1.0737865516000001E-2</c:v>
                </c:pt>
                <c:pt idx="2168">
                  <c:v>1.0737865516000001E-2</c:v>
                </c:pt>
                <c:pt idx="2169">
                  <c:v>1.0737865516000001E-2</c:v>
                </c:pt>
                <c:pt idx="2170">
                  <c:v>1.0737865516000001E-2</c:v>
                </c:pt>
                <c:pt idx="2171">
                  <c:v>1.0737865516000001E-2</c:v>
                </c:pt>
                <c:pt idx="2172">
                  <c:v>1.0737865516000001E-2</c:v>
                </c:pt>
                <c:pt idx="2173">
                  <c:v>1.0737865516000001E-2</c:v>
                </c:pt>
                <c:pt idx="2174">
                  <c:v>1.2271846304E-2</c:v>
                </c:pt>
                <c:pt idx="2175">
                  <c:v>1.2271846304E-2</c:v>
                </c:pt>
                <c:pt idx="2176">
                  <c:v>1.2271846304E-2</c:v>
                </c:pt>
                <c:pt idx="2177">
                  <c:v>1.2271846304E-2</c:v>
                </c:pt>
                <c:pt idx="2178">
                  <c:v>1.2271846304E-2</c:v>
                </c:pt>
                <c:pt idx="2179">
                  <c:v>1.2271846304E-2</c:v>
                </c:pt>
                <c:pt idx="2180">
                  <c:v>1.0737865516000001E-2</c:v>
                </c:pt>
                <c:pt idx="2181">
                  <c:v>1.0737865516000001E-2</c:v>
                </c:pt>
                <c:pt idx="2182">
                  <c:v>1.0737865516000001E-2</c:v>
                </c:pt>
                <c:pt idx="2183">
                  <c:v>1.0737865516000001E-2</c:v>
                </c:pt>
                <c:pt idx="2184">
                  <c:v>9.2038847279999995E-3</c:v>
                </c:pt>
                <c:pt idx="2185">
                  <c:v>9.2038847279999995E-3</c:v>
                </c:pt>
                <c:pt idx="2186">
                  <c:v>9.2038847279999995E-3</c:v>
                </c:pt>
                <c:pt idx="2187">
                  <c:v>1.0737865516000001E-2</c:v>
                </c:pt>
                <c:pt idx="2188">
                  <c:v>1.0737865516000001E-2</c:v>
                </c:pt>
                <c:pt idx="2189">
                  <c:v>1.0737865516000001E-2</c:v>
                </c:pt>
                <c:pt idx="2190">
                  <c:v>1.0737865516000001E-2</c:v>
                </c:pt>
                <c:pt idx="2191">
                  <c:v>1.2271846304E-2</c:v>
                </c:pt>
                <c:pt idx="2192">
                  <c:v>1.2271846304E-2</c:v>
                </c:pt>
                <c:pt idx="2193">
                  <c:v>1.2271846304E-2</c:v>
                </c:pt>
                <c:pt idx="2194">
                  <c:v>1.0737865516000001E-2</c:v>
                </c:pt>
                <c:pt idx="2195">
                  <c:v>1.0737865516000001E-2</c:v>
                </c:pt>
                <c:pt idx="2196">
                  <c:v>9.2038847279999995E-3</c:v>
                </c:pt>
                <c:pt idx="2197">
                  <c:v>9.2038847279999995E-3</c:v>
                </c:pt>
                <c:pt idx="2198">
                  <c:v>7.6699039400000002E-3</c:v>
                </c:pt>
                <c:pt idx="2199">
                  <c:v>6.135923152E-3</c:v>
                </c:pt>
                <c:pt idx="2200">
                  <c:v>6.135923152E-3</c:v>
                </c:pt>
                <c:pt idx="2201">
                  <c:v>4.6019423639999998E-3</c:v>
                </c:pt>
                <c:pt idx="2202">
                  <c:v>4.6019423639999998E-3</c:v>
                </c:pt>
                <c:pt idx="2203">
                  <c:v>4.6019423639999998E-3</c:v>
                </c:pt>
                <c:pt idx="2204">
                  <c:v>4.6019423639999998E-3</c:v>
                </c:pt>
                <c:pt idx="2205">
                  <c:v>4.6019423639999998E-3</c:v>
                </c:pt>
                <c:pt idx="2206">
                  <c:v>4.6019423639999998E-3</c:v>
                </c:pt>
                <c:pt idx="2207">
                  <c:v>4.6019423639999998E-3</c:v>
                </c:pt>
                <c:pt idx="2208">
                  <c:v>4.6019423639999998E-3</c:v>
                </c:pt>
                <c:pt idx="2209">
                  <c:v>3.067961576E-3</c:v>
                </c:pt>
                <c:pt idx="2210">
                  <c:v>3.067961576E-3</c:v>
                </c:pt>
                <c:pt idx="2211">
                  <c:v>3.067961576E-3</c:v>
                </c:pt>
                <c:pt idx="2212">
                  <c:v>3.067961576E-3</c:v>
                </c:pt>
                <c:pt idx="2213">
                  <c:v>3.067961576E-3</c:v>
                </c:pt>
                <c:pt idx="2214">
                  <c:v>3.067961576E-3</c:v>
                </c:pt>
                <c:pt idx="2215">
                  <c:v>3.067961576E-3</c:v>
                </c:pt>
                <c:pt idx="2216">
                  <c:v>4.6019423639999998E-3</c:v>
                </c:pt>
                <c:pt idx="2217">
                  <c:v>4.6019423639999998E-3</c:v>
                </c:pt>
                <c:pt idx="2218">
                  <c:v>4.6019423639999998E-3</c:v>
                </c:pt>
                <c:pt idx="2219">
                  <c:v>4.6019423639999998E-3</c:v>
                </c:pt>
                <c:pt idx="2220">
                  <c:v>3.067961576E-3</c:v>
                </c:pt>
                <c:pt idx="2221">
                  <c:v>3.067961576E-3</c:v>
                </c:pt>
                <c:pt idx="2222">
                  <c:v>3.067961576E-3</c:v>
                </c:pt>
                <c:pt idx="2223">
                  <c:v>3.067961576E-3</c:v>
                </c:pt>
                <c:pt idx="2224">
                  <c:v>3.067961576E-3</c:v>
                </c:pt>
                <c:pt idx="2225">
                  <c:v>1.533980788E-3</c:v>
                </c:pt>
                <c:pt idx="2226">
                  <c:v>1.533980788E-3</c:v>
                </c:pt>
                <c:pt idx="2227">
                  <c:v>1.533980788E-3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-1.533980788E-3</c:v>
                </c:pt>
                <c:pt idx="2234">
                  <c:v>-1.533980788E-3</c:v>
                </c:pt>
                <c:pt idx="2235">
                  <c:v>-1.533980788E-3</c:v>
                </c:pt>
                <c:pt idx="2236">
                  <c:v>-1.533980788E-3</c:v>
                </c:pt>
                <c:pt idx="2237">
                  <c:v>-1.533980788E-3</c:v>
                </c:pt>
                <c:pt idx="2238">
                  <c:v>-1.533980788E-3</c:v>
                </c:pt>
                <c:pt idx="2239">
                  <c:v>-1.533980788E-3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-1.533980788E-3</c:v>
                </c:pt>
                <c:pt idx="2251">
                  <c:v>-1.533980788E-3</c:v>
                </c:pt>
                <c:pt idx="2252">
                  <c:v>-3.067961576E-3</c:v>
                </c:pt>
                <c:pt idx="2253">
                  <c:v>-3.067961576E-3</c:v>
                </c:pt>
                <c:pt idx="2254">
                  <c:v>-3.067961576E-3</c:v>
                </c:pt>
                <c:pt idx="2255">
                  <c:v>-4.6019423639999998E-3</c:v>
                </c:pt>
                <c:pt idx="2256">
                  <c:v>-4.6019423639999998E-3</c:v>
                </c:pt>
                <c:pt idx="2257">
                  <c:v>-4.6019423639999998E-3</c:v>
                </c:pt>
                <c:pt idx="2258">
                  <c:v>-4.6019423639999998E-3</c:v>
                </c:pt>
                <c:pt idx="2259">
                  <c:v>-4.6019423639999998E-3</c:v>
                </c:pt>
                <c:pt idx="2260">
                  <c:v>-4.6019423639999998E-3</c:v>
                </c:pt>
                <c:pt idx="2261">
                  <c:v>-6.135923152E-3</c:v>
                </c:pt>
                <c:pt idx="2262">
                  <c:v>-6.135923152E-3</c:v>
                </c:pt>
                <c:pt idx="2263">
                  <c:v>-6.135923152E-3</c:v>
                </c:pt>
                <c:pt idx="2264">
                  <c:v>-6.135923152E-3</c:v>
                </c:pt>
                <c:pt idx="2265">
                  <c:v>-6.135923152E-3</c:v>
                </c:pt>
                <c:pt idx="2266">
                  <c:v>-6.135923152E-3</c:v>
                </c:pt>
                <c:pt idx="2267">
                  <c:v>-6.135923152E-3</c:v>
                </c:pt>
                <c:pt idx="2268">
                  <c:v>-6.135923152E-3</c:v>
                </c:pt>
                <c:pt idx="2269">
                  <c:v>-4.6019423639999998E-3</c:v>
                </c:pt>
                <c:pt idx="2270">
                  <c:v>-4.6019423639999998E-3</c:v>
                </c:pt>
                <c:pt idx="2271">
                  <c:v>-4.6019423639999998E-3</c:v>
                </c:pt>
                <c:pt idx="2272">
                  <c:v>-4.6019423639999998E-3</c:v>
                </c:pt>
                <c:pt idx="2273">
                  <c:v>-4.6019423639999998E-3</c:v>
                </c:pt>
                <c:pt idx="2274">
                  <c:v>-4.6019423639999998E-3</c:v>
                </c:pt>
                <c:pt idx="2275">
                  <c:v>-4.6019423639999998E-3</c:v>
                </c:pt>
                <c:pt idx="2276">
                  <c:v>-4.6019423639999998E-3</c:v>
                </c:pt>
                <c:pt idx="2277">
                  <c:v>-4.6019423639999998E-3</c:v>
                </c:pt>
                <c:pt idx="2278">
                  <c:v>-4.6019423639999998E-3</c:v>
                </c:pt>
                <c:pt idx="2279">
                  <c:v>-4.6019423639999998E-3</c:v>
                </c:pt>
                <c:pt idx="2280">
                  <c:v>-6.135923152E-3</c:v>
                </c:pt>
                <c:pt idx="2281">
                  <c:v>-6.135923152E-3</c:v>
                </c:pt>
                <c:pt idx="2282">
                  <c:v>-6.135923152E-3</c:v>
                </c:pt>
                <c:pt idx="2283">
                  <c:v>-6.135923152E-3</c:v>
                </c:pt>
                <c:pt idx="2284">
                  <c:v>-6.135923152E-3</c:v>
                </c:pt>
                <c:pt idx="2285">
                  <c:v>-7.6699039400000002E-3</c:v>
                </c:pt>
                <c:pt idx="2286">
                  <c:v>-7.6699039400000002E-3</c:v>
                </c:pt>
                <c:pt idx="2287">
                  <c:v>-7.6699039400000002E-3</c:v>
                </c:pt>
                <c:pt idx="2288">
                  <c:v>-7.6699039400000002E-3</c:v>
                </c:pt>
                <c:pt idx="2289">
                  <c:v>-7.6699039400000002E-3</c:v>
                </c:pt>
                <c:pt idx="2290">
                  <c:v>-7.6699039400000002E-3</c:v>
                </c:pt>
                <c:pt idx="2291">
                  <c:v>-7.6699039400000002E-3</c:v>
                </c:pt>
                <c:pt idx="2292">
                  <c:v>-6.135923152E-3</c:v>
                </c:pt>
                <c:pt idx="2293">
                  <c:v>-6.135923152E-3</c:v>
                </c:pt>
                <c:pt idx="2294">
                  <c:v>-6.135923152E-3</c:v>
                </c:pt>
                <c:pt idx="2295">
                  <c:v>-6.135923152E-3</c:v>
                </c:pt>
                <c:pt idx="2296">
                  <c:v>-6.135923152E-3</c:v>
                </c:pt>
                <c:pt idx="2297">
                  <c:v>-6.135923152E-3</c:v>
                </c:pt>
                <c:pt idx="2298">
                  <c:v>-6.135923152E-3</c:v>
                </c:pt>
                <c:pt idx="2299">
                  <c:v>-6.135923152E-3</c:v>
                </c:pt>
                <c:pt idx="2300">
                  <c:v>-6.135923152E-3</c:v>
                </c:pt>
                <c:pt idx="2301">
                  <c:v>-6.135923152E-3</c:v>
                </c:pt>
                <c:pt idx="2302">
                  <c:v>-4.6019423639999998E-3</c:v>
                </c:pt>
                <c:pt idx="2303">
                  <c:v>-4.6019423639999998E-3</c:v>
                </c:pt>
                <c:pt idx="2304">
                  <c:v>-4.6019423639999998E-3</c:v>
                </c:pt>
                <c:pt idx="2305">
                  <c:v>-4.6019423639999998E-3</c:v>
                </c:pt>
                <c:pt idx="2306">
                  <c:v>-4.6019423639999998E-3</c:v>
                </c:pt>
                <c:pt idx="2307">
                  <c:v>-4.6019423639999998E-3</c:v>
                </c:pt>
                <c:pt idx="2308">
                  <c:v>-4.6019423639999998E-3</c:v>
                </c:pt>
                <c:pt idx="2309">
                  <c:v>-4.6019423639999998E-3</c:v>
                </c:pt>
                <c:pt idx="2310">
                  <c:v>-4.6019423639999998E-3</c:v>
                </c:pt>
                <c:pt idx="2311">
                  <c:v>-4.6019423639999998E-3</c:v>
                </c:pt>
                <c:pt idx="2312">
                  <c:v>-4.6019423639999998E-3</c:v>
                </c:pt>
                <c:pt idx="2313">
                  <c:v>-4.6019423639999998E-3</c:v>
                </c:pt>
                <c:pt idx="2314">
                  <c:v>-3.067961576E-3</c:v>
                </c:pt>
                <c:pt idx="2315">
                  <c:v>-3.067961576E-3</c:v>
                </c:pt>
                <c:pt idx="2316">
                  <c:v>-3.067961576E-3</c:v>
                </c:pt>
                <c:pt idx="2317">
                  <c:v>-3.067961576E-3</c:v>
                </c:pt>
                <c:pt idx="2318">
                  <c:v>-4.6019423639999998E-3</c:v>
                </c:pt>
                <c:pt idx="2319">
                  <c:v>-4.6019423639999998E-3</c:v>
                </c:pt>
                <c:pt idx="2320">
                  <c:v>-4.6019423639999998E-3</c:v>
                </c:pt>
                <c:pt idx="2321">
                  <c:v>-4.6019423639999998E-3</c:v>
                </c:pt>
                <c:pt idx="2322">
                  <c:v>-4.6019423639999998E-3</c:v>
                </c:pt>
                <c:pt idx="2323">
                  <c:v>-4.6019423639999998E-3</c:v>
                </c:pt>
                <c:pt idx="2324">
                  <c:v>-4.6019423639999998E-3</c:v>
                </c:pt>
                <c:pt idx="2325">
                  <c:v>-4.6019423639999998E-3</c:v>
                </c:pt>
                <c:pt idx="2326">
                  <c:v>-4.6019423639999998E-3</c:v>
                </c:pt>
                <c:pt idx="2327">
                  <c:v>-4.6019423639999998E-3</c:v>
                </c:pt>
                <c:pt idx="2328">
                  <c:v>-4.6019423639999998E-3</c:v>
                </c:pt>
                <c:pt idx="2329">
                  <c:v>-4.6019423639999998E-3</c:v>
                </c:pt>
                <c:pt idx="2330">
                  <c:v>-4.6019423639999998E-3</c:v>
                </c:pt>
                <c:pt idx="2331">
                  <c:v>-4.6019423639999998E-3</c:v>
                </c:pt>
                <c:pt idx="2332">
                  <c:v>-4.6019423639999998E-3</c:v>
                </c:pt>
                <c:pt idx="2333">
                  <c:v>-4.6019423639999998E-3</c:v>
                </c:pt>
                <c:pt idx="2334">
                  <c:v>-6.135923152E-3</c:v>
                </c:pt>
                <c:pt idx="2335">
                  <c:v>-6.135923152E-3</c:v>
                </c:pt>
                <c:pt idx="2336">
                  <c:v>-6.135923152E-3</c:v>
                </c:pt>
                <c:pt idx="2337">
                  <c:v>-6.135923152E-3</c:v>
                </c:pt>
                <c:pt idx="2338">
                  <c:v>-4.6019423639999998E-3</c:v>
                </c:pt>
                <c:pt idx="2339">
                  <c:v>-4.6019423639999998E-3</c:v>
                </c:pt>
                <c:pt idx="2340">
                  <c:v>-4.6019423639999998E-3</c:v>
                </c:pt>
                <c:pt idx="2341">
                  <c:v>-4.6019423639999998E-3</c:v>
                </c:pt>
                <c:pt idx="2342">
                  <c:v>-4.6019423639999998E-3</c:v>
                </c:pt>
                <c:pt idx="2343">
                  <c:v>-4.6019423639999998E-3</c:v>
                </c:pt>
                <c:pt idx="2344">
                  <c:v>-4.6019423639999998E-3</c:v>
                </c:pt>
                <c:pt idx="2345">
                  <c:v>-4.6019423639999998E-3</c:v>
                </c:pt>
                <c:pt idx="2346">
                  <c:v>-4.6019423639999998E-3</c:v>
                </c:pt>
                <c:pt idx="2347">
                  <c:v>-4.6019423639999998E-3</c:v>
                </c:pt>
                <c:pt idx="2348">
                  <c:v>-4.6019423639999998E-3</c:v>
                </c:pt>
                <c:pt idx="2349">
                  <c:v>-4.6019423639999998E-3</c:v>
                </c:pt>
                <c:pt idx="2350">
                  <c:v>-4.6019423639999998E-3</c:v>
                </c:pt>
                <c:pt idx="2351">
                  <c:v>-4.6019423639999998E-3</c:v>
                </c:pt>
                <c:pt idx="2352">
                  <c:v>-4.6019423639999998E-3</c:v>
                </c:pt>
                <c:pt idx="2353">
                  <c:v>-3.067961576E-3</c:v>
                </c:pt>
                <c:pt idx="2354">
                  <c:v>-3.067961576E-3</c:v>
                </c:pt>
                <c:pt idx="2355">
                  <c:v>-3.067961576E-3</c:v>
                </c:pt>
                <c:pt idx="2356">
                  <c:v>-3.067961576E-3</c:v>
                </c:pt>
                <c:pt idx="2357">
                  <c:v>-3.067961576E-3</c:v>
                </c:pt>
                <c:pt idx="2358">
                  <c:v>-3.067961576E-3</c:v>
                </c:pt>
                <c:pt idx="2359">
                  <c:v>-3.067961576E-3</c:v>
                </c:pt>
                <c:pt idx="2360">
                  <c:v>-3.067961576E-3</c:v>
                </c:pt>
                <c:pt idx="2361">
                  <c:v>-3.067961576E-3</c:v>
                </c:pt>
                <c:pt idx="2362">
                  <c:v>-3.067961576E-3</c:v>
                </c:pt>
                <c:pt idx="2363">
                  <c:v>-3.067961576E-3</c:v>
                </c:pt>
                <c:pt idx="2364">
                  <c:v>-3.067961576E-3</c:v>
                </c:pt>
                <c:pt idx="2365">
                  <c:v>-3.067961576E-3</c:v>
                </c:pt>
                <c:pt idx="2366">
                  <c:v>-3.067961576E-3</c:v>
                </c:pt>
                <c:pt idx="2367">
                  <c:v>-3.067961576E-3</c:v>
                </c:pt>
                <c:pt idx="2368">
                  <c:v>-3.067961576E-3</c:v>
                </c:pt>
                <c:pt idx="2369">
                  <c:v>-3.067961576E-3</c:v>
                </c:pt>
                <c:pt idx="2370">
                  <c:v>-3.067961576E-3</c:v>
                </c:pt>
                <c:pt idx="2371">
                  <c:v>-3.067961576E-3</c:v>
                </c:pt>
                <c:pt idx="2372">
                  <c:v>-4.6019423639999998E-3</c:v>
                </c:pt>
                <c:pt idx="2373">
                  <c:v>-4.6019423639999998E-3</c:v>
                </c:pt>
                <c:pt idx="2374">
                  <c:v>-4.6019423639999998E-3</c:v>
                </c:pt>
                <c:pt idx="2375">
                  <c:v>-4.6019423639999998E-3</c:v>
                </c:pt>
                <c:pt idx="2376">
                  <c:v>-4.6019423639999998E-3</c:v>
                </c:pt>
                <c:pt idx="2377">
                  <c:v>-4.6019423639999998E-3</c:v>
                </c:pt>
                <c:pt idx="2378">
                  <c:v>-4.6019423639999998E-3</c:v>
                </c:pt>
                <c:pt idx="2379">
                  <c:v>-4.6019423639999998E-3</c:v>
                </c:pt>
                <c:pt idx="2380">
                  <c:v>-4.6019423639999998E-3</c:v>
                </c:pt>
                <c:pt idx="2381">
                  <c:v>-4.6019423639999998E-3</c:v>
                </c:pt>
                <c:pt idx="2382">
                  <c:v>-4.6019423639999998E-3</c:v>
                </c:pt>
                <c:pt idx="2383">
                  <c:v>-4.6019423639999998E-3</c:v>
                </c:pt>
                <c:pt idx="2384">
                  <c:v>-4.6019423639999998E-3</c:v>
                </c:pt>
                <c:pt idx="2385">
                  <c:v>-4.6019423639999998E-3</c:v>
                </c:pt>
                <c:pt idx="2386">
                  <c:v>-4.6019423639999998E-3</c:v>
                </c:pt>
                <c:pt idx="2387">
                  <c:v>-6.135923152E-3</c:v>
                </c:pt>
                <c:pt idx="2388">
                  <c:v>-6.135923152E-3</c:v>
                </c:pt>
                <c:pt idx="2389">
                  <c:v>-6.135923152E-3</c:v>
                </c:pt>
                <c:pt idx="2390">
                  <c:v>-6.135923152E-3</c:v>
                </c:pt>
                <c:pt idx="2391">
                  <c:v>-6.135923152E-3</c:v>
                </c:pt>
                <c:pt idx="2392">
                  <c:v>-6.135923152E-3</c:v>
                </c:pt>
                <c:pt idx="2393">
                  <c:v>-6.135923152E-3</c:v>
                </c:pt>
                <c:pt idx="2394">
                  <c:v>-6.135923152E-3</c:v>
                </c:pt>
                <c:pt idx="2395">
                  <c:v>-6.135923152E-3</c:v>
                </c:pt>
                <c:pt idx="2396">
                  <c:v>-6.135923152E-3</c:v>
                </c:pt>
                <c:pt idx="2397">
                  <c:v>-6.135923152E-3</c:v>
                </c:pt>
                <c:pt idx="2398">
                  <c:v>-7.6699039400000002E-3</c:v>
                </c:pt>
                <c:pt idx="2399">
                  <c:v>-7.6699039400000002E-3</c:v>
                </c:pt>
                <c:pt idx="2400">
                  <c:v>-7.6699039400000002E-3</c:v>
                </c:pt>
                <c:pt idx="2401">
                  <c:v>-7.6699039400000002E-3</c:v>
                </c:pt>
                <c:pt idx="2402">
                  <c:v>-7.6699039400000002E-3</c:v>
                </c:pt>
                <c:pt idx="2403">
                  <c:v>-7.6699039400000002E-3</c:v>
                </c:pt>
                <c:pt idx="2404">
                  <c:v>-7.6699039400000002E-3</c:v>
                </c:pt>
                <c:pt idx="2405">
                  <c:v>-7.6699039400000002E-3</c:v>
                </c:pt>
                <c:pt idx="2406">
                  <c:v>-9.2038847279999995E-3</c:v>
                </c:pt>
                <c:pt idx="2407">
                  <c:v>-9.2038847279999995E-3</c:v>
                </c:pt>
                <c:pt idx="2408">
                  <c:v>-9.2038847279999995E-3</c:v>
                </c:pt>
                <c:pt idx="2409">
                  <c:v>-9.2038847279999995E-3</c:v>
                </c:pt>
                <c:pt idx="2410">
                  <c:v>-9.2038847279999995E-3</c:v>
                </c:pt>
                <c:pt idx="2411">
                  <c:v>-9.2038847279999995E-3</c:v>
                </c:pt>
                <c:pt idx="2412">
                  <c:v>-9.2038847279999995E-3</c:v>
                </c:pt>
                <c:pt idx="2413">
                  <c:v>-9.2038847279999995E-3</c:v>
                </c:pt>
                <c:pt idx="2414">
                  <c:v>-9.2038847279999995E-3</c:v>
                </c:pt>
                <c:pt idx="2415">
                  <c:v>-9.2038847279999995E-3</c:v>
                </c:pt>
                <c:pt idx="2416">
                  <c:v>-9.2038847279999995E-3</c:v>
                </c:pt>
                <c:pt idx="2417">
                  <c:v>-9.2038847279999995E-3</c:v>
                </c:pt>
                <c:pt idx="2418">
                  <c:v>-9.2038847279999995E-3</c:v>
                </c:pt>
                <c:pt idx="2419">
                  <c:v>-1.0737865516000001E-2</c:v>
                </c:pt>
                <c:pt idx="2420">
                  <c:v>-1.0737865516000001E-2</c:v>
                </c:pt>
                <c:pt idx="2421">
                  <c:v>-1.0737865516000001E-2</c:v>
                </c:pt>
                <c:pt idx="2422">
                  <c:v>-1.0737865516000001E-2</c:v>
                </c:pt>
                <c:pt idx="2423">
                  <c:v>-1.0737865516000001E-2</c:v>
                </c:pt>
                <c:pt idx="2424">
                  <c:v>-1.0737865516000001E-2</c:v>
                </c:pt>
                <c:pt idx="2425">
                  <c:v>-9.2038847279999995E-3</c:v>
                </c:pt>
                <c:pt idx="2426">
                  <c:v>-9.2038847279999995E-3</c:v>
                </c:pt>
                <c:pt idx="2427">
                  <c:v>-9.2038847279999995E-3</c:v>
                </c:pt>
                <c:pt idx="2428">
                  <c:v>-9.2038847279999995E-3</c:v>
                </c:pt>
                <c:pt idx="2429">
                  <c:v>-9.2038847279999995E-3</c:v>
                </c:pt>
                <c:pt idx="2430">
                  <c:v>-9.2038847279999995E-3</c:v>
                </c:pt>
                <c:pt idx="2431">
                  <c:v>-7.6699039400000002E-3</c:v>
                </c:pt>
                <c:pt idx="2432">
                  <c:v>-7.6699039400000002E-3</c:v>
                </c:pt>
                <c:pt idx="2433">
                  <c:v>-7.6699039400000002E-3</c:v>
                </c:pt>
                <c:pt idx="2434">
                  <c:v>-7.6699039400000002E-3</c:v>
                </c:pt>
                <c:pt idx="2435">
                  <c:v>-7.6699039400000002E-3</c:v>
                </c:pt>
                <c:pt idx="2436">
                  <c:v>-6.135923152E-3</c:v>
                </c:pt>
                <c:pt idx="2437">
                  <c:v>-6.135923152E-3</c:v>
                </c:pt>
                <c:pt idx="2438">
                  <c:v>-6.135923152E-3</c:v>
                </c:pt>
                <c:pt idx="2439">
                  <c:v>-6.135923152E-3</c:v>
                </c:pt>
                <c:pt idx="2440">
                  <c:v>-6.135923152E-3</c:v>
                </c:pt>
                <c:pt idx="2441">
                  <c:v>-6.135923152E-3</c:v>
                </c:pt>
                <c:pt idx="2442">
                  <c:v>-6.135923152E-3</c:v>
                </c:pt>
                <c:pt idx="2443">
                  <c:v>-6.135923152E-3</c:v>
                </c:pt>
                <c:pt idx="2444">
                  <c:v>-6.135923152E-3</c:v>
                </c:pt>
                <c:pt idx="2445">
                  <c:v>-6.135923152E-3</c:v>
                </c:pt>
                <c:pt idx="2446">
                  <c:v>-6.135923152E-3</c:v>
                </c:pt>
                <c:pt idx="2447">
                  <c:v>-6.135923152E-3</c:v>
                </c:pt>
                <c:pt idx="2448">
                  <c:v>-6.135923152E-3</c:v>
                </c:pt>
                <c:pt idx="2449">
                  <c:v>-6.135923152E-3</c:v>
                </c:pt>
                <c:pt idx="2450">
                  <c:v>-6.135923152E-3</c:v>
                </c:pt>
                <c:pt idx="2451">
                  <c:v>-6.135923152E-3</c:v>
                </c:pt>
                <c:pt idx="2452">
                  <c:v>-6.135923152E-3</c:v>
                </c:pt>
                <c:pt idx="2453">
                  <c:v>-6.135923152E-3</c:v>
                </c:pt>
                <c:pt idx="2454">
                  <c:v>-6.135923152E-3</c:v>
                </c:pt>
                <c:pt idx="2455">
                  <c:v>-6.135923152E-3</c:v>
                </c:pt>
                <c:pt idx="2456">
                  <c:v>-6.135923152E-3</c:v>
                </c:pt>
                <c:pt idx="2457">
                  <c:v>-4.6019423639999998E-3</c:v>
                </c:pt>
                <c:pt idx="2458">
                  <c:v>-4.6019423639999998E-3</c:v>
                </c:pt>
                <c:pt idx="2459">
                  <c:v>-3.067961576E-3</c:v>
                </c:pt>
                <c:pt idx="2460">
                  <c:v>-3.067961576E-3</c:v>
                </c:pt>
                <c:pt idx="2461">
                  <c:v>-1.533980788E-3</c:v>
                </c:pt>
                <c:pt idx="2462">
                  <c:v>-1.533980788E-3</c:v>
                </c:pt>
                <c:pt idx="2463">
                  <c:v>0</c:v>
                </c:pt>
                <c:pt idx="2464">
                  <c:v>0</c:v>
                </c:pt>
                <c:pt idx="2465">
                  <c:v>1.533980788E-3</c:v>
                </c:pt>
                <c:pt idx="2466">
                  <c:v>1.533980788E-3</c:v>
                </c:pt>
                <c:pt idx="2467">
                  <c:v>1.533980788E-3</c:v>
                </c:pt>
                <c:pt idx="2468">
                  <c:v>1.533980788E-3</c:v>
                </c:pt>
                <c:pt idx="2469">
                  <c:v>1.533980788E-3</c:v>
                </c:pt>
                <c:pt idx="2470">
                  <c:v>3.067961576E-3</c:v>
                </c:pt>
                <c:pt idx="2471">
                  <c:v>3.067961576E-3</c:v>
                </c:pt>
                <c:pt idx="2472">
                  <c:v>3.067961576E-3</c:v>
                </c:pt>
                <c:pt idx="2473">
                  <c:v>3.067961576E-3</c:v>
                </c:pt>
                <c:pt idx="2474">
                  <c:v>1.533980788E-3</c:v>
                </c:pt>
                <c:pt idx="2475">
                  <c:v>1.533980788E-3</c:v>
                </c:pt>
                <c:pt idx="2476">
                  <c:v>1.533980788E-3</c:v>
                </c:pt>
                <c:pt idx="2477">
                  <c:v>1.533980788E-3</c:v>
                </c:pt>
                <c:pt idx="2478">
                  <c:v>1.533980788E-3</c:v>
                </c:pt>
                <c:pt idx="2479">
                  <c:v>1.533980788E-3</c:v>
                </c:pt>
                <c:pt idx="2480">
                  <c:v>1.533980788E-3</c:v>
                </c:pt>
                <c:pt idx="2481">
                  <c:v>1.533980788E-3</c:v>
                </c:pt>
                <c:pt idx="2482">
                  <c:v>1.533980788E-3</c:v>
                </c:pt>
                <c:pt idx="2483">
                  <c:v>1.533980788E-3</c:v>
                </c:pt>
                <c:pt idx="2484">
                  <c:v>1.533980788E-3</c:v>
                </c:pt>
                <c:pt idx="2485">
                  <c:v>1.533980788E-3</c:v>
                </c:pt>
                <c:pt idx="2486">
                  <c:v>3.067961576E-3</c:v>
                </c:pt>
                <c:pt idx="2487">
                  <c:v>3.067961576E-3</c:v>
                </c:pt>
                <c:pt idx="2488">
                  <c:v>3.067961576E-3</c:v>
                </c:pt>
                <c:pt idx="2489">
                  <c:v>4.6019423639999998E-3</c:v>
                </c:pt>
                <c:pt idx="2490">
                  <c:v>4.6019423639999998E-3</c:v>
                </c:pt>
                <c:pt idx="2491">
                  <c:v>4.6019423639999998E-3</c:v>
                </c:pt>
                <c:pt idx="2492">
                  <c:v>4.6019423639999998E-3</c:v>
                </c:pt>
                <c:pt idx="2493">
                  <c:v>4.6019423639999998E-3</c:v>
                </c:pt>
                <c:pt idx="2494">
                  <c:v>6.135923152E-3</c:v>
                </c:pt>
                <c:pt idx="2495">
                  <c:v>6.135923152E-3</c:v>
                </c:pt>
                <c:pt idx="2496">
                  <c:v>6.135923152E-3</c:v>
                </c:pt>
                <c:pt idx="2497">
                  <c:v>6.135923152E-3</c:v>
                </c:pt>
                <c:pt idx="2498">
                  <c:v>6.135923152E-3</c:v>
                </c:pt>
                <c:pt idx="2499">
                  <c:v>6.135923152E-3</c:v>
                </c:pt>
                <c:pt idx="2500">
                  <c:v>6.135923152E-3</c:v>
                </c:pt>
                <c:pt idx="2501">
                  <c:v>6.135923152E-3</c:v>
                </c:pt>
                <c:pt idx="2502">
                  <c:v>6.135923152E-3</c:v>
                </c:pt>
                <c:pt idx="2503">
                  <c:v>6.135923152E-3</c:v>
                </c:pt>
                <c:pt idx="2504">
                  <c:v>6.135923152E-3</c:v>
                </c:pt>
                <c:pt idx="2505">
                  <c:v>6.135923152E-3</c:v>
                </c:pt>
                <c:pt idx="2506">
                  <c:v>6.135923152E-3</c:v>
                </c:pt>
                <c:pt idx="2507">
                  <c:v>6.135923152E-3</c:v>
                </c:pt>
                <c:pt idx="2508">
                  <c:v>6.135923152E-3</c:v>
                </c:pt>
                <c:pt idx="2509">
                  <c:v>6.135923152E-3</c:v>
                </c:pt>
                <c:pt idx="2510">
                  <c:v>6.135923152E-3</c:v>
                </c:pt>
                <c:pt idx="2511">
                  <c:v>6.135923152E-3</c:v>
                </c:pt>
                <c:pt idx="2512">
                  <c:v>7.6699039400000002E-3</c:v>
                </c:pt>
                <c:pt idx="2513">
                  <c:v>7.6699039400000002E-3</c:v>
                </c:pt>
                <c:pt idx="2514">
                  <c:v>7.6699039400000002E-3</c:v>
                </c:pt>
                <c:pt idx="2515">
                  <c:v>7.6699039400000002E-3</c:v>
                </c:pt>
                <c:pt idx="2516">
                  <c:v>7.6699039400000002E-3</c:v>
                </c:pt>
                <c:pt idx="2517">
                  <c:v>9.2038847279999995E-3</c:v>
                </c:pt>
                <c:pt idx="2518">
                  <c:v>9.2038847279999995E-3</c:v>
                </c:pt>
                <c:pt idx="2519">
                  <c:v>9.2038847279999995E-3</c:v>
                </c:pt>
                <c:pt idx="2520">
                  <c:v>9.2038847279999995E-3</c:v>
                </c:pt>
                <c:pt idx="2521">
                  <c:v>9.2038847279999995E-3</c:v>
                </c:pt>
                <c:pt idx="2522">
                  <c:v>9.2038847279999995E-3</c:v>
                </c:pt>
                <c:pt idx="2523">
                  <c:v>7.6699039400000002E-3</c:v>
                </c:pt>
                <c:pt idx="2524">
                  <c:v>7.6699039400000002E-3</c:v>
                </c:pt>
                <c:pt idx="2525">
                  <c:v>7.6699039400000002E-3</c:v>
                </c:pt>
                <c:pt idx="2526">
                  <c:v>7.6699039400000002E-3</c:v>
                </c:pt>
                <c:pt idx="2527">
                  <c:v>7.6699039400000002E-3</c:v>
                </c:pt>
                <c:pt idx="2528">
                  <c:v>6.135923152E-3</c:v>
                </c:pt>
                <c:pt idx="2529">
                  <c:v>6.135923152E-3</c:v>
                </c:pt>
                <c:pt idx="2530">
                  <c:v>6.135923152E-3</c:v>
                </c:pt>
                <c:pt idx="2531">
                  <c:v>6.135923152E-3</c:v>
                </c:pt>
                <c:pt idx="2532">
                  <c:v>6.135923152E-3</c:v>
                </c:pt>
                <c:pt idx="2533">
                  <c:v>7.6699039400000002E-3</c:v>
                </c:pt>
                <c:pt idx="2534">
                  <c:v>7.6699039400000002E-3</c:v>
                </c:pt>
                <c:pt idx="2535">
                  <c:v>7.6699039400000002E-3</c:v>
                </c:pt>
                <c:pt idx="2536">
                  <c:v>7.6699039400000002E-3</c:v>
                </c:pt>
                <c:pt idx="2537">
                  <c:v>7.6699039400000002E-3</c:v>
                </c:pt>
                <c:pt idx="2538">
                  <c:v>7.6699039400000002E-3</c:v>
                </c:pt>
                <c:pt idx="2539">
                  <c:v>9.2038847279999995E-3</c:v>
                </c:pt>
                <c:pt idx="2540">
                  <c:v>9.2038847279999995E-3</c:v>
                </c:pt>
                <c:pt idx="2541">
                  <c:v>9.2038847279999995E-3</c:v>
                </c:pt>
                <c:pt idx="2542">
                  <c:v>9.2038847279999995E-3</c:v>
                </c:pt>
                <c:pt idx="2543">
                  <c:v>9.2038847279999995E-3</c:v>
                </c:pt>
                <c:pt idx="2544">
                  <c:v>1.0737865516000001E-2</c:v>
                </c:pt>
                <c:pt idx="2545">
                  <c:v>1.0737865516000001E-2</c:v>
                </c:pt>
                <c:pt idx="2546">
                  <c:v>1.0737865516000001E-2</c:v>
                </c:pt>
                <c:pt idx="2547">
                  <c:v>1.0737865516000001E-2</c:v>
                </c:pt>
                <c:pt idx="2548">
                  <c:v>1.0737865516000001E-2</c:v>
                </c:pt>
                <c:pt idx="2549">
                  <c:v>1.0737865516000001E-2</c:v>
                </c:pt>
                <c:pt idx="2550">
                  <c:v>9.2038847279999995E-3</c:v>
                </c:pt>
                <c:pt idx="2551">
                  <c:v>9.2038847279999995E-3</c:v>
                </c:pt>
                <c:pt idx="2552">
                  <c:v>9.2038847279999995E-3</c:v>
                </c:pt>
                <c:pt idx="2553">
                  <c:v>9.2038847279999995E-3</c:v>
                </c:pt>
                <c:pt idx="2554">
                  <c:v>9.2038847279999995E-3</c:v>
                </c:pt>
                <c:pt idx="2555">
                  <c:v>9.2038847279999995E-3</c:v>
                </c:pt>
                <c:pt idx="2556">
                  <c:v>9.2038847279999995E-3</c:v>
                </c:pt>
                <c:pt idx="2557">
                  <c:v>7.6699039400000002E-3</c:v>
                </c:pt>
                <c:pt idx="2558">
                  <c:v>7.6699039400000002E-3</c:v>
                </c:pt>
                <c:pt idx="2559">
                  <c:v>7.6699039400000002E-3</c:v>
                </c:pt>
                <c:pt idx="2560">
                  <c:v>7.6699039400000002E-3</c:v>
                </c:pt>
                <c:pt idx="2561">
                  <c:v>7.6699039400000002E-3</c:v>
                </c:pt>
                <c:pt idx="2562">
                  <c:v>7.6699039400000002E-3</c:v>
                </c:pt>
                <c:pt idx="2563">
                  <c:v>7.6699039400000002E-3</c:v>
                </c:pt>
                <c:pt idx="2564">
                  <c:v>7.6699039400000002E-3</c:v>
                </c:pt>
                <c:pt idx="2565">
                  <c:v>7.6699039400000002E-3</c:v>
                </c:pt>
                <c:pt idx="2566">
                  <c:v>7.6699039400000002E-3</c:v>
                </c:pt>
                <c:pt idx="2567">
                  <c:v>7.6699039400000002E-3</c:v>
                </c:pt>
                <c:pt idx="2568">
                  <c:v>7.6699039400000002E-3</c:v>
                </c:pt>
                <c:pt idx="2569">
                  <c:v>7.6699039400000002E-3</c:v>
                </c:pt>
                <c:pt idx="2570">
                  <c:v>7.6699039400000002E-3</c:v>
                </c:pt>
                <c:pt idx="2571">
                  <c:v>7.6699039400000002E-3</c:v>
                </c:pt>
                <c:pt idx="2572">
                  <c:v>7.6699039400000002E-3</c:v>
                </c:pt>
                <c:pt idx="2573">
                  <c:v>6.135923152E-3</c:v>
                </c:pt>
                <c:pt idx="2574">
                  <c:v>6.135923152E-3</c:v>
                </c:pt>
                <c:pt idx="2575">
                  <c:v>6.135923152E-3</c:v>
                </c:pt>
                <c:pt idx="2576">
                  <c:v>6.135923152E-3</c:v>
                </c:pt>
                <c:pt idx="2577">
                  <c:v>6.135923152E-3</c:v>
                </c:pt>
                <c:pt idx="2578">
                  <c:v>6.135923152E-3</c:v>
                </c:pt>
                <c:pt idx="2579">
                  <c:v>6.135923152E-3</c:v>
                </c:pt>
                <c:pt idx="2580">
                  <c:v>6.135923152E-3</c:v>
                </c:pt>
                <c:pt idx="2581">
                  <c:v>7.6699039400000002E-3</c:v>
                </c:pt>
                <c:pt idx="2582">
                  <c:v>7.6699039400000002E-3</c:v>
                </c:pt>
                <c:pt idx="2583">
                  <c:v>7.6699039400000002E-3</c:v>
                </c:pt>
                <c:pt idx="2584">
                  <c:v>6.135923152E-3</c:v>
                </c:pt>
                <c:pt idx="2585">
                  <c:v>6.135923152E-3</c:v>
                </c:pt>
                <c:pt idx="2586">
                  <c:v>6.135923152E-3</c:v>
                </c:pt>
                <c:pt idx="2587">
                  <c:v>6.135923152E-3</c:v>
                </c:pt>
                <c:pt idx="2588">
                  <c:v>6.135923152E-3</c:v>
                </c:pt>
                <c:pt idx="2589">
                  <c:v>6.135923152E-3</c:v>
                </c:pt>
                <c:pt idx="2590">
                  <c:v>6.135923152E-3</c:v>
                </c:pt>
                <c:pt idx="2591">
                  <c:v>6.135923152E-3</c:v>
                </c:pt>
                <c:pt idx="2592">
                  <c:v>6.135923152E-3</c:v>
                </c:pt>
                <c:pt idx="2593">
                  <c:v>4.6019423639999998E-3</c:v>
                </c:pt>
                <c:pt idx="2594">
                  <c:v>4.6019423639999998E-3</c:v>
                </c:pt>
                <c:pt idx="2595">
                  <c:v>4.6019423639999998E-3</c:v>
                </c:pt>
                <c:pt idx="2596">
                  <c:v>4.6019423639999998E-3</c:v>
                </c:pt>
                <c:pt idx="2597">
                  <c:v>4.6019423639999998E-3</c:v>
                </c:pt>
                <c:pt idx="2598">
                  <c:v>4.6019423639999998E-3</c:v>
                </c:pt>
                <c:pt idx="2599">
                  <c:v>4.6019423639999998E-3</c:v>
                </c:pt>
                <c:pt idx="2600">
                  <c:v>4.6019423639999998E-3</c:v>
                </c:pt>
                <c:pt idx="2601">
                  <c:v>4.6019423639999998E-3</c:v>
                </c:pt>
                <c:pt idx="2602">
                  <c:v>4.6019423639999998E-3</c:v>
                </c:pt>
                <c:pt idx="2603">
                  <c:v>4.6019423639999998E-3</c:v>
                </c:pt>
                <c:pt idx="2604">
                  <c:v>4.6019423639999998E-3</c:v>
                </c:pt>
                <c:pt idx="2605">
                  <c:v>4.6019423639999998E-3</c:v>
                </c:pt>
                <c:pt idx="2606">
                  <c:v>4.6019423639999998E-3</c:v>
                </c:pt>
                <c:pt idx="2607">
                  <c:v>3.067961576E-3</c:v>
                </c:pt>
                <c:pt idx="2608">
                  <c:v>3.067961576E-3</c:v>
                </c:pt>
                <c:pt idx="2609">
                  <c:v>3.067961576E-3</c:v>
                </c:pt>
                <c:pt idx="2610">
                  <c:v>3.067961576E-3</c:v>
                </c:pt>
                <c:pt idx="2611">
                  <c:v>3.067961576E-3</c:v>
                </c:pt>
                <c:pt idx="2612">
                  <c:v>3.067961576E-3</c:v>
                </c:pt>
                <c:pt idx="2613">
                  <c:v>3.067961576E-3</c:v>
                </c:pt>
                <c:pt idx="2614">
                  <c:v>3.067961576E-3</c:v>
                </c:pt>
                <c:pt idx="2615">
                  <c:v>3.067961576E-3</c:v>
                </c:pt>
                <c:pt idx="2616">
                  <c:v>3.067961576E-3</c:v>
                </c:pt>
                <c:pt idx="2617">
                  <c:v>3.067961576E-3</c:v>
                </c:pt>
                <c:pt idx="2618">
                  <c:v>3.067961576E-3</c:v>
                </c:pt>
                <c:pt idx="2619">
                  <c:v>3.067961576E-3</c:v>
                </c:pt>
                <c:pt idx="2620">
                  <c:v>3.067961576E-3</c:v>
                </c:pt>
                <c:pt idx="2621">
                  <c:v>3.067961576E-3</c:v>
                </c:pt>
                <c:pt idx="2622">
                  <c:v>3.067961576E-3</c:v>
                </c:pt>
                <c:pt idx="2623">
                  <c:v>3.067961576E-3</c:v>
                </c:pt>
                <c:pt idx="2624">
                  <c:v>3.067961576E-3</c:v>
                </c:pt>
                <c:pt idx="2625">
                  <c:v>3.067961576E-3</c:v>
                </c:pt>
                <c:pt idx="2626">
                  <c:v>3.067961576E-3</c:v>
                </c:pt>
                <c:pt idx="2627">
                  <c:v>3.067961576E-3</c:v>
                </c:pt>
                <c:pt idx="2628">
                  <c:v>3.067961576E-3</c:v>
                </c:pt>
                <c:pt idx="2629">
                  <c:v>3.067961576E-3</c:v>
                </c:pt>
                <c:pt idx="2630">
                  <c:v>3.067961576E-3</c:v>
                </c:pt>
                <c:pt idx="2631">
                  <c:v>3.067961576E-3</c:v>
                </c:pt>
                <c:pt idx="2632">
                  <c:v>3.067961576E-3</c:v>
                </c:pt>
                <c:pt idx="2633">
                  <c:v>3.067961576E-3</c:v>
                </c:pt>
                <c:pt idx="2634">
                  <c:v>3.067961576E-3</c:v>
                </c:pt>
                <c:pt idx="2635">
                  <c:v>3.067961576E-3</c:v>
                </c:pt>
                <c:pt idx="2636">
                  <c:v>3.067961576E-3</c:v>
                </c:pt>
                <c:pt idx="2637">
                  <c:v>3.067961576E-3</c:v>
                </c:pt>
                <c:pt idx="2638">
                  <c:v>3.067961576E-3</c:v>
                </c:pt>
                <c:pt idx="2639">
                  <c:v>4.6019423639999998E-3</c:v>
                </c:pt>
                <c:pt idx="2640">
                  <c:v>4.6019423639999998E-3</c:v>
                </c:pt>
                <c:pt idx="2641">
                  <c:v>4.6019423639999998E-3</c:v>
                </c:pt>
                <c:pt idx="2642">
                  <c:v>4.6019423639999998E-3</c:v>
                </c:pt>
                <c:pt idx="2643">
                  <c:v>4.6019423639999998E-3</c:v>
                </c:pt>
                <c:pt idx="2644">
                  <c:v>4.6019423639999998E-3</c:v>
                </c:pt>
                <c:pt idx="2645">
                  <c:v>4.6019423639999998E-3</c:v>
                </c:pt>
                <c:pt idx="2646">
                  <c:v>4.6019423639999998E-3</c:v>
                </c:pt>
                <c:pt idx="2647">
                  <c:v>4.6019423639999998E-3</c:v>
                </c:pt>
                <c:pt idx="2648">
                  <c:v>4.6019423639999998E-3</c:v>
                </c:pt>
                <c:pt idx="2649">
                  <c:v>4.6019423639999998E-3</c:v>
                </c:pt>
                <c:pt idx="2650">
                  <c:v>4.6019423639999998E-3</c:v>
                </c:pt>
                <c:pt idx="2651">
                  <c:v>4.6019423639999998E-3</c:v>
                </c:pt>
                <c:pt idx="2652">
                  <c:v>4.6019423639999998E-3</c:v>
                </c:pt>
                <c:pt idx="2653">
                  <c:v>4.6019423639999998E-3</c:v>
                </c:pt>
                <c:pt idx="2654">
                  <c:v>4.6019423639999998E-3</c:v>
                </c:pt>
                <c:pt idx="2655">
                  <c:v>4.6019423639999998E-3</c:v>
                </c:pt>
                <c:pt idx="2656">
                  <c:v>4.6019423639999998E-3</c:v>
                </c:pt>
                <c:pt idx="2657">
                  <c:v>4.6019423639999998E-3</c:v>
                </c:pt>
                <c:pt idx="2658">
                  <c:v>4.6019423639999998E-3</c:v>
                </c:pt>
                <c:pt idx="2659">
                  <c:v>4.6019423639999998E-3</c:v>
                </c:pt>
                <c:pt idx="2660">
                  <c:v>4.6019423639999998E-3</c:v>
                </c:pt>
                <c:pt idx="2661">
                  <c:v>4.6019423639999998E-3</c:v>
                </c:pt>
                <c:pt idx="2662">
                  <c:v>6.135923152E-3</c:v>
                </c:pt>
                <c:pt idx="2663">
                  <c:v>6.135923152E-3</c:v>
                </c:pt>
                <c:pt idx="2664">
                  <c:v>6.135923152E-3</c:v>
                </c:pt>
                <c:pt idx="2665">
                  <c:v>6.135923152E-3</c:v>
                </c:pt>
                <c:pt idx="2666">
                  <c:v>6.135923152E-3</c:v>
                </c:pt>
                <c:pt idx="2667">
                  <c:v>6.135923152E-3</c:v>
                </c:pt>
                <c:pt idx="2668">
                  <c:v>6.135923152E-3</c:v>
                </c:pt>
                <c:pt idx="2669">
                  <c:v>6.135923152E-3</c:v>
                </c:pt>
                <c:pt idx="2670">
                  <c:v>7.6699039400000002E-3</c:v>
                </c:pt>
                <c:pt idx="2671">
                  <c:v>7.6699039400000002E-3</c:v>
                </c:pt>
                <c:pt idx="2672">
                  <c:v>7.6699039400000002E-3</c:v>
                </c:pt>
                <c:pt idx="2673">
                  <c:v>7.6699039400000002E-3</c:v>
                </c:pt>
                <c:pt idx="2674">
                  <c:v>7.6699039400000002E-3</c:v>
                </c:pt>
                <c:pt idx="2675">
                  <c:v>7.6699039400000002E-3</c:v>
                </c:pt>
                <c:pt idx="2676">
                  <c:v>7.6699039400000002E-3</c:v>
                </c:pt>
                <c:pt idx="2677">
                  <c:v>9.2038847279999995E-3</c:v>
                </c:pt>
                <c:pt idx="2678">
                  <c:v>9.2038847279999995E-3</c:v>
                </c:pt>
                <c:pt idx="2679">
                  <c:v>9.2038847279999995E-3</c:v>
                </c:pt>
                <c:pt idx="2680">
                  <c:v>9.2038847279999995E-3</c:v>
                </c:pt>
                <c:pt idx="2681">
                  <c:v>9.2038847279999995E-3</c:v>
                </c:pt>
                <c:pt idx="2682">
                  <c:v>9.2038847279999995E-3</c:v>
                </c:pt>
                <c:pt idx="2683">
                  <c:v>9.2038847279999995E-3</c:v>
                </c:pt>
                <c:pt idx="2684">
                  <c:v>9.2038847279999995E-3</c:v>
                </c:pt>
                <c:pt idx="2685">
                  <c:v>9.2038847279999995E-3</c:v>
                </c:pt>
                <c:pt idx="2686">
                  <c:v>9.2038847279999995E-3</c:v>
                </c:pt>
                <c:pt idx="2687">
                  <c:v>9.2038847279999995E-3</c:v>
                </c:pt>
                <c:pt idx="2688">
                  <c:v>9.2038847279999995E-3</c:v>
                </c:pt>
                <c:pt idx="2689">
                  <c:v>9.2038847279999995E-3</c:v>
                </c:pt>
                <c:pt idx="2690">
                  <c:v>9.2038847279999995E-3</c:v>
                </c:pt>
                <c:pt idx="2691">
                  <c:v>1.0737865516000001E-2</c:v>
                </c:pt>
                <c:pt idx="2692">
                  <c:v>1.0737865516000001E-2</c:v>
                </c:pt>
                <c:pt idx="2693">
                  <c:v>1.0737865516000001E-2</c:v>
                </c:pt>
                <c:pt idx="2694">
                  <c:v>1.0737865516000001E-2</c:v>
                </c:pt>
                <c:pt idx="2695">
                  <c:v>1.0737865516000001E-2</c:v>
                </c:pt>
                <c:pt idx="2696">
                  <c:v>1.0737865516000001E-2</c:v>
                </c:pt>
                <c:pt idx="2697">
                  <c:v>1.0737865516000001E-2</c:v>
                </c:pt>
                <c:pt idx="2698">
                  <c:v>1.0737865516000001E-2</c:v>
                </c:pt>
                <c:pt idx="2699">
                  <c:v>1.0737865516000001E-2</c:v>
                </c:pt>
                <c:pt idx="2700">
                  <c:v>1.0737865516000001E-2</c:v>
                </c:pt>
                <c:pt idx="2701">
                  <c:v>1.2271846304E-2</c:v>
                </c:pt>
                <c:pt idx="2702">
                  <c:v>1.2271846304E-2</c:v>
                </c:pt>
                <c:pt idx="2703">
                  <c:v>1.2271846304E-2</c:v>
                </c:pt>
                <c:pt idx="2704">
                  <c:v>1.2271846304E-2</c:v>
                </c:pt>
                <c:pt idx="2705">
                  <c:v>1.2271846304E-2</c:v>
                </c:pt>
                <c:pt idx="2706">
                  <c:v>1.2271846304E-2</c:v>
                </c:pt>
                <c:pt idx="2707">
                  <c:v>1.2271846304E-2</c:v>
                </c:pt>
                <c:pt idx="2708">
                  <c:v>1.0737865516000001E-2</c:v>
                </c:pt>
                <c:pt idx="2709">
                  <c:v>1.0737865516000001E-2</c:v>
                </c:pt>
                <c:pt idx="2710">
                  <c:v>1.0737865516000001E-2</c:v>
                </c:pt>
                <c:pt idx="2711">
                  <c:v>1.0737865516000001E-2</c:v>
                </c:pt>
                <c:pt idx="2712">
                  <c:v>1.0737865516000001E-2</c:v>
                </c:pt>
                <c:pt idx="2713">
                  <c:v>1.0737865516000001E-2</c:v>
                </c:pt>
                <c:pt idx="2714">
                  <c:v>9.2038847279999995E-3</c:v>
                </c:pt>
                <c:pt idx="2715">
                  <c:v>9.2038847279999995E-3</c:v>
                </c:pt>
                <c:pt idx="2716">
                  <c:v>9.2038847279999995E-3</c:v>
                </c:pt>
                <c:pt idx="2717">
                  <c:v>9.2038847279999995E-3</c:v>
                </c:pt>
                <c:pt idx="2718">
                  <c:v>9.2038847279999995E-3</c:v>
                </c:pt>
                <c:pt idx="2719">
                  <c:v>9.2038847279999995E-3</c:v>
                </c:pt>
                <c:pt idx="2720">
                  <c:v>1.0737865516000001E-2</c:v>
                </c:pt>
                <c:pt idx="2721">
                  <c:v>1.0737865516000001E-2</c:v>
                </c:pt>
                <c:pt idx="2722">
                  <c:v>1.0737865516000001E-2</c:v>
                </c:pt>
                <c:pt idx="2723">
                  <c:v>1.0737865516000001E-2</c:v>
                </c:pt>
                <c:pt idx="2724">
                  <c:v>1.0737865516000001E-2</c:v>
                </c:pt>
                <c:pt idx="2725">
                  <c:v>1.0737865516000001E-2</c:v>
                </c:pt>
                <c:pt idx="2726">
                  <c:v>1.0737865516000001E-2</c:v>
                </c:pt>
                <c:pt idx="2727">
                  <c:v>1.0737865516000001E-2</c:v>
                </c:pt>
                <c:pt idx="2728">
                  <c:v>1.0737865516000001E-2</c:v>
                </c:pt>
                <c:pt idx="2729">
                  <c:v>1.0737865516000001E-2</c:v>
                </c:pt>
                <c:pt idx="2730">
                  <c:v>1.0737865516000001E-2</c:v>
                </c:pt>
                <c:pt idx="2731">
                  <c:v>1.0737865516000001E-2</c:v>
                </c:pt>
                <c:pt idx="2732">
                  <c:v>1.0737865516000001E-2</c:v>
                </c:pt>
                <c:pt idx="2733">
                  <c:v>9.2038847279999995E-3</c:v>
                </c:pt>
                <c:pt idx="2734">
                  <c:v>9.2038847279999995E-3</c:v>
                </c:pt>
                <c:pt idx="2735">
                  <c:v>9.2038847279999995E-3</c:v>
                </c:pt>
                <c:pt idx="2736">
                  <c:v>9.2038847279999995E-3</c:v>
                </c:pt>
                <c:pt idx="2737">
                  <c:v>7.6699039400000002E-3</c:v>
                </c:pt>
                <c:pt idx="2738">
                  <c:v>7.6699039400000002E-3</c:v>
                </c:pt>
                <c:pt idx="2739">
                  <c:v>7.6699039400000002E-3</c:v>
                </c:pt>
                <c:pt idx="2740">
                  <c:v>6.135923152E-3</c:v>
                </c:pt>
                <c:pt idx="2741">
                  <c:v>6.135923152E-3</c:v>
                </c:pt>
                <c:pt idx="2742">
                  <c:v>4.6019423639999998E-3</c:v>
                </c:pt>
                <c:pt idx="2743">
                  <c:v>4.6019423639999998E-3</c:v>
                </c:pt>
                <c:pt idx="2744">
                  <c:v>4.6019423639999998E-3</c:v>
                </c:pt>
                <c:pt idx="2745">
                  <c:v>4.6019423639999998E-3</c:v>
                </c:pt>
                <c:pt idx="2746">
                  <c:v>3.067961576E-3</c:v>
                </c:pt>
                <c:pt idx="2747">
                  <c:v>3.067961576E-3</c:v>
                </c:pt>
                <c:pt idx="2748">
                  <c:v>3.067961576E-3</c:v>
                </c:pt>
                <c:pt idx="2749">
                  <c:v>3.067961576E-3</c:v>
                </c:pt>
                <c:pt idx="2750">
                  <c:v>3.067961576E-3</c:v>
                </c:pt>
                <c:pt idx="2751">
                  <c:v>3.067961576E-3</c:v>
                </c:pt>
                <c:pt idx="2752">
                  <c:v>3.067961576E-3</c:v>
                </c:pt>
                <c:pt idx="2753">
                  <c:v>3.067961576E-3</c:v>
                </c:pt>
                <c:pt idx="2754">
                  <c:v>3.067961576E-3</c:v>
                </c:pt>
                <c:pt idx="2755">
                  <c:v>4.6019423639999998E-3</c:v>
                </c:pt>
                <c:pt idx="2756">
                  <c:v>4.6019423639999998E-3</c:v>
                </c:pt>
                <c:pt idx="2757">
                  <c:v>4.6019423639999998E-3</c:v>
                </c:pt>
                <c:pt idx="2758">
                  <c:v>4.6019423639999998E-3</c:v>
                </c:pt>
                <c:pt idx="2759">
                  <c:v>4.6019423639999998E-3</c:v>
                </c:pt>
                <c:pt idx="2760">
                  <c:v>4.6019423639999998E-3</c:v>
                </c:pt>
                <c:pt idx="2761">
                  <c:v>3.067961576E-3</c:v>
                </c:pt>
                <c:pt idx="2762">
                  <c:v>3.067961576E-3</c:v>
                </c:pt>
                <c:pt idx="2763">
                  <c:v>3.067961576E-3</c:v>
                </c:pt>
                <c:pt idx="2764">
                  <c:v>1.533980788E-3</c:v>
                </c:pt>
                <c:pt idx="2765">
                  <c:v>1.533980788E-3</c:v>
                </c:pt>
                <c:pt idx="2766">
                  <c:v>1.533980788E-3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-1.533980788E-3</c:v>
                </c:pt>
                <c:pt idx="2773">
                  <c:v>-1.533980788E-3</c:v>
                </c:pt>
                <c:pt idx="2774">
                  <c:v>-1.533980788E-3</c:v>
                </c:pt>
                <c:pt idx="2775">
                  <c:v>-1.533980788E-3</c:v>
                </c:pt>
                <c:pt idx="2776">
                  <c:v>-1.533980788E-3</c:v>
                </c:pt>
                <c:pt idx="2777">
                  <c:v>-1.533980788E-3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-1.533980788E-3</c:v>
                </c:pt>
                <c:pt idx="2790">
                  <c:v>-1.533980788E-3</c:v>
                </c:pt>
                <c:pt idx="2791">
                  <c:v>-1.533980788E-3</c:v>
                </c:pt>
                <c:pt idx="2792">
                  <c:v>-3.067961576E-3</c:v>
                </c:pt>
                <c:pt idx="2793">
                  <c:v>-3.067961576E-3</c:v>
                </c:pt>
                <c:pt idx="2794">
                  <c:v>-4.6019423639999998E-3</c:v>
                </c:pt>
                <c:pt idx="2795">
                  <c:v>-6.135923152E-3</c:v>
                </c:pt>
                <c:pt idx="2796">
                  <c:v>-4.6019423639999998E-3</c:v>
                </c:pt>
                <c:pt idx="2797">
                  <c:v>-4.6019423639999998E-3</c:v>
                </c:pt>
                <c:pt idx="2798">
                  <c:v>-4.6019423639999998E-3</c:v>
                </c:pt>
                <c:pt idx="2799">
                  <c:v>-4.6019423639999998E-3</c:v>
                </c:pt>
                <c:pt idx="2800">
                  <c:v>-4.6019423639999998E-3</c:v>
                </c:pt>
                <c:pt idx="2801">
                  <c:v>-4.6019423639999998E-3</c:v>
                </c:pt>
                <c:pt idx="2802">
                  <c:v>-4.6019423639999998E-3</c:v>
                </c:pt>
                <c:pt idx="2803">
                  <c:v>-6.135923152E-3</c:v>
                </c:pt>
                <c:pt idx="2804">
                  <c:v>-6.135923152E-3</c:v>
                </c:pt>
                <c:pt idx="2805">
                  <c:v>-6.135923152E-3</c:v>
                </c:pt>
                <c:pt idx="2806">
                  <c:v>-6.135923152E-3</c:v>
                </c:pt>
                <c:pt idx="2807">
                  <c:v>-6.135923152E-3</c:v>
                </c:pt>
                <c:pt idx="2808">
                  <c:v>-6.135923152E-3</c:v>
                </c:pt>
                <c:pt idx="2809">
                  <c:v>-7.6699039400000002E-3</c:v>
                </c:pt>
                <c:pt idx="2810">
                  <c:v>-7.6699039400000002E-3</c:v>
                </c:pt>
                <c:pt idx="2811">
                  <c:v>-7.6699039400000002E-3</c:v>
                </c:pt>
                <c:pt idx="2812">
                  <c:v>-7.6699039400000002E-3</c:v>
                </c:pt>
                <c:pt idx="2813">
                  <c:v>-7.6699039400000002E-3</c:v>
                </c:pt>
                <c:pt idx="2814">
                  <c:v>-7.6699039400000002E-3</c:v>
                </c:pt>
                <c:pt idx="2815">
                  <c:v>-6.135923152E-3</c:v>
                </c:pt>
                <c:pt idx="2816">
                  <c:v>-6.135923152E-3</c:v>
                </c:pt>
                <c:pt idx="2817">
                  <c:v>-6.135923152E-3</c:v>
                </c:pt>
                <c:pt idx="2818">
                  <c:v>-6.135923152E-3</c:v>
                </c:pt>
                <c:pt idx="2819">
                  <c:v>-6.135923152E-3</c:v>
                </c:pt>
                <c:pt idx="2820">
                  <c:v>-6.135923152E-3</c:v>
                </c:pt>
                <c:pt idx="2821">
                  <c:v>-6.135923152E-3</c:v>
                </c:pt>
                <c:pt idx="2822">
                  <c:v>-6.135923152E-3</c:v>
                </c:pt>
                <c:pt idx="2823">
                  <c:v>-4.6019423639999998E-3</c:v>
                </c:pt>
                <c:pt idx="2824">
                  <c:v>-4.6019423639999998E-3</c:v>
                </c:pt>
                <c:pt idx="2825">
                  <c:v>-4.6019423639999998E-3</c:v>
                </c:pt>
                <c:pt idx="2826">
                  <c:v>-4.6019423639999998E-3</c:v>
                </c:pt>
                <c:pt idx="2827">
                  <c:v>-4.6019423639999998E-3</c:v>
                </c:pt>
                <c:pt idx="2828">
                  <c:v>-4.6019423639999998E-3</c:v>
                </c:pt>
                <c:pt idx="2829">
                  <c:v>-4.6019423639999998E-3</c:v>
                </c:pt>
                <c:pt idx="2830">
                  <c:v>-3.067961576E-3</c:v>
                </c:pt>
                <c:pt idx="2831">
                  <c:v>-3.067961576E-3</c:v>
                </c:pt>
                <c:pt idx="2832">
                  <c:v>-3.067961576E-3</c:v>
                </c:pt>
                <c:pt idx="2833">
                  <c:v>-3.067961576E-3</c:v>
                </c:pt>
                <c:pt idx="2834">
                  <c:v>-3.067961576E-3</c:v>
                </c:pt>
                <c:pt idx="2835">
                  <c:v>-3.067961576E-3</c:v>
                </c:pt>
                <c:pt idx="2836">
                  <c:v>-3.067961576E-3</c:v>
                </c:pt>
                <c:pt idx="2837">
                  <c:v>-3.067961576E-3</c:v>
                </c:pt>
                <c:pt idx="2838">
                  <c:v>-3.067961576E-3</c:v>
                </c:pt>
                <c:pt idx="2839">
                  <c:v>-3.067961576E-3</c:v>
                </c:pt>
                <c:pt idx="2840">
                  <c:v>-4.6019423639999998E-3</c:v>
                </c:pt>
                <c:pt idx="2841">
                  <c:v>-4.6019423639999998E-3</c:v>
                </c:pt>
                <c:pt idx="2842">
                  <c:v>-4.6019423639999998E-3</c:v>
                </c:pt>
                <c:pt idx="2843">
                  <c:v>-4.6019423639999998E-3</c:v>
                </c:pt>
                <c:pt idx="2844">
                  <c:v>-4.6019423639999998E-3</c:v>
                </c:pt>
                <c:pt idx="2845">
                  <c:v>-4.6019423639999998E-3</c:v>
                </c:pt>
                <c:pt idx="2846">
                  <c:v>-4.6019423639999998E-3</c:v>
                </c:pt>
                <c:pt idx="2847">
                  <c:v>-4.6019423639999998E-3</c:v>
                </c:pt>
                <c:pt idx="2848">
                  <c:v>-4.6019423639999998E-3</c:v>
                </c:pt>
                <c:pt idx="2849">
                  <c:v>-4.6019423639999998E-3</c:v>
                </c:pt>
                <c:pt idx="2850">
                  <c:v>-4.6019423639999998E-3</c:v>
                </c:pt>
                <c:pt idx="2851">
                  <c:v>-4.6019423639999998E-3</c:v>
                </c:pt>
                <c:pt idx="2852">
                  <c:v>-4.6019423639999998E-3</c:v>
                </c:pt>
                <c:pt idx="2853">
                  <c:v>-4.6019423639999998E-3</c:v>
                </c:pt>
                <c:pt idx="2854">
                  <c:v>-3.067961576E-3</c:v>
                </c:pt>
                <c:pt idx="2855">
                  <c:v>-3.067961576E-3</c:v>
                </c:pt>
                <c:pt idx="2856">
                  <c:v>-3.067961576E-3</c:v>
                </c:pt>
                <c:pt idx="2857">
                  <c:v>-3.067961576E-3</c:v>
                </c:pt>
                <c:pt idx="2858">
                  <c:v>-3.067961576E-3</c:v>
                </c:pt>
                <c:pt idx="2859">
                  <c:v>-3.067961576E-3</c:v>
                </c:pt>
                <c:pt idx="2860">
                  <c:v>-3.067961576E-3</c:v>
                </c:pt>
                <c:pt idx="2861">
                  <c:v>-3.067961576E-3</c:v>
                </c:pt>
                <c:pt idx="2862">
                  <c:v>-3.067961576E-3</c:v>
                </c:pt>
                <c:pt idx="2863">
                  <c:v>-3.067961576E-3</c:v>
                </c:pt>
                <c:pt idx="2864">
                  <c:v>-3.067961576E-3</c:v>
                </c:pt>
                <c:pt idx="2865">
                  <c:v>-1.533980788E-3</c:v>
                </c:pt>
                <c:pt idx="2866">
                  <c:v>-1.533980788E-3</c:v>
                </c:pt>
                <c:pt idx="2867">
                  <c:v>-1.533980788E-3</c:v>
                </c:pt>
                <c:pt idx="2868">
                  <c:v>-1.533980788E-3</c:v>
                </c:pt>
                <c:pt idx="2869">
                  <c:v>-1.533980788E-3</c:v>
                </c:pt>
                <c:pt idx="2870">
                  <c:v>-1.533980788E-3</c:v>
                </c:pt>
                <c:pt idx="2871">
                  <c:v>-1.533980788E-3</c:v>
                </c:pt>
                <c:pt idx="2872">
                  <c:v>-1.533980788E-3</c:v>
                </c:pt>
                <c:pt idx="2873">
                  <c:v>-1.533980788E-3</c:v>
                </c:pt>
                <c:pt idx="2874">
                  <c:v>-3.067961576E-3</c:v>
                </c:pt>
                <c:pt idx="2875">
                  <c:v>-3.067961576E-3</c:v>
                </c:pt>
                <c:pt idx="2876">
                  <c:v>-3.067961576E-3</c:v>
                </c:pt>
                <c:pt idx="2877">
                  <c:v>-3.067961576E-3</c:v>
                </c:pt>
                <c:pt idx="2878">
                  <c:v>-3.067961576E-3</c:v>
                </c:pt>
                <c:pt idx="2879">
                  <c:v>-3.067961576E-3</c:v>
                </c:pt>
                <c:pt idx="2880">
                  <c:v>-3.067961576E-3</c:v>
                </c:pt>
                <c:pt idx="2881">
                  <c:v>-3.067961576E-3</c:v>
                </c:pt>
                <c:pt idx="2882">
                  <c:v>-3.067961576E-3</c:v>
                </c:pt>
                <c:pt idx="2883">
                  <c:v>-3.067961576E-3</c:v>
                </c:pt>
                <c:pt idx="2884">
                  <c:v>-3.067961576E-3</c:v>
                </c:pt>
                <c:pt idx="2885">
                  <c:v>-3.067961576E-3</c:v>
                </c:pt>
                <c:pt idx="2886">
                  <c:v>-3.067961576E-3</c:v>
                </c:pt>
                <c:pt idx="2887">
                  <c:v>-3.067961576E-3</c:v>
                </c:pt>
                <c:pt idx="2888">
                  <c:v>-1.533980788E-3</c:v>
                </c:pt>
                <c:pt idx="2889">
                  <c:v>-1.533980788E-3</c:v>
                </c:pt>
                <c:pt idx="2890">
                  <c:v>-1.533980788E-3</c:v>
                </c:pt>
                <c:pt idx="2891">
                  <c:v>-1.533980788E-3</c:v>
                </c:pt>
                <c:pt idx="2892">
                  <c:v>-1.533980788E-3</c:v>
                </c:pt>
                <c:pt idx="2893">
                  <c:v>-1.533980788E-3</c:v>
                </c:pt>
                <c:pt idx="2894">
                  <c:v>-1.533980788E-3</c:v>
                </c:pt>
                <c:pt idx="2895">
                  <c:v>-3.067961576E-3</c:v>
                </c:pt>
                <c:pt idx="2896">
                  <c:v>-3.067961576E-3</c:v>
                </c:pt>
                <c:pt idx="2897">
                  <c:v>-3.067961576E-3</c:v>
                </c:pt>
                <c:pt idx="2898">
                  <c:v>-3.067961576E-3</c:v>
                </c:pt>
                <c:pt idx="2899">
                  <c:v>-3.067961576E-3</c:v>
                </c:pt>
                <c:pt idx="2900">
                  <c:v>-3.067961576E-3</c:v>
                </c:pt>
                <c:pt idx="2901">
                  <c:v>-3.067961576E-3</c:v>
                </c:pt>
                <c:pt idx="2902">
                  <c:v>-3.067961576E-3</c:v>
                </c:pt>
                <c:pt idx="2903">
                  <c:v>-3.067961576E-3</c:v>
                </c:pt>
                <c:pt idx="2904">
                  <c:v>-3.067961576E-3</c:v>
                </c:pt>
                <c:pt idx="2905">
                  <c:v>-3.067961576E-3</c:v>
                </c:pt>
                <c:pt idx="2906">
                  <c:v>-3.067961576E-3</c:v>
                </c:pt>
                <c:pt idx="2907">
                  <c:v>-3.067961576E-3</c:v>
                </c:pt>
                <c:pt idx="2908">
                  <c:v>-3.067961576E-3</c:v>
                </c:pt>
                <c:pt idx="2909">
                  <c:v>-3.067961576E-3</c:v>
                </c:pt>
                <c:pt idx="2910">
                  <c:v>-3.067961576E-3</c:v>
                </c:pt>
                <c:pt idx="2911">
                  <c:v>-3.067961576E-3</c:v>
                </c:pt>
                <c:pt idx="2912">
                  <c:v>-3.067961576E-3</c:v>
                </c:pt>
                <c:pt idx="2913">
                  <c:v>-3.067961576E-3</c:v>
                </c:pt>
                <c:pt idx="2914">
                  <c:v>-3.067961576E-3</c:v>
                </c:pt>
                <c:pt idx="2915">
                  <c:v>-3.067961576E-3</c:v>
                </c:pt>
                <c:pt idx="2916">
                  <c:v>-3.067961576E-3</c:v>
                </c:pt>
                <c:pt idx="2917">
                  <c:v>-3.067961576E-3</c:v>
                </c:pt>
                <c:pt idx="2918">
                  <c:v>-3.067961576E-3</c:v>
                </c:pt>
                <c:pt idx="2919">
                  <c:v>-3.067961576E-3</c:v>
                </c:pt>
                <c:pt idx="2920">
                  <c:v>-3.067961576E-3</c:v>
                </c:pt>
                <c:pt idx="2921">
                  <c:v>-3.067961576E-3</c:v>
                </c:pt>
                <c:pt idx="2922">
                  <c:v>-3.067961576E-3</c:v>
                </c:pt>
                <c:pt idx="2923">
                  <c:v>-3.067961576E-3</c:v>
                </c:pt>
                <c:pt idx="2924">
                  <c:v>-3.067961576E-3</c:v>
                </c:pt>
                <c:pt idx="2925">
                  <c:v>-3.067961576E-3</c:v>
                </c:pt>
                <c:pt idx="2926">
                  <c:v>-3.067961576E-3</c:v>
                </c:pt>
                <c:pt idx="2927">
                  <c:v>-3.067961576E-3</c:v>
                </c:pt>
                <c:pt idx="2928">
                  <c:v>-3.067961576E-3</c:v>
                </c:pt>
                <c:pt idx="2929">
                  <c:v>-3.067961576E-3</c:v>
                </c:pt>
                <c:pt idx="2930">
                  <c:v>-3.067961576E-3</c:v>
                </c:pt>
                <c:pt idx="2931">
                  <c:v>-3.067961576E-3</c:v>
                </c:pt>
                <c:pt idx="2932">
                  <c:v>-3.067961576E-3</c:v>
                </c:pt>
                <c:pt idx="2933">
                  <c:v>-3.067961576E-3</c:v>
                </c:pt>
                <c:pt idx="2934">
                  <c:v>-4.6019423639999998E-3</c:v>
                </c:pt>
                <c:pt idx="2935">
                  <c:v>-4.6019423639999998E-3</c:v>
                </c:pt>
                <c:pt idx="2936">
                  <c:v>-4.6019423639999998E-3</c:v>
                </c:pt>
                <c:pt idx="2937">
                  <c:v>-4.6019423639999998E-3</c:v>
                </c:pt>
                <c:pt idx="2938">
                  <c:v>-4.6019423639999998E-3</c:v>
                </c:pt>
                <c:pt idx="2939">
                  <c:v>-4.6019423639999998E-3</c:v>
                </c:pt>
                <c:pt idx="2940">
                  <c:v>-4.6019423639999998E-3</c:v>
                </c:pt>
                <c:pt idx="2941">
                  <c:v>-4.6019423639999998E-3</c:v>
                </c:pt>
                <c:pt idx="2942">
                  <c:v>-4.6019423639999998E-3</c:v>
                </c:pt>
                <c:pt idx="2943">
                  <c:v>-4.6019423639999998E-3</c:v>
                </c:pt>
                <c:pt idx="2944">
                  <c:v>-4.6019423639999998E-3</c:v>
                </c:pt>
                <c:pt idx="2945">
                  <c:v>-4.6019423639999998E-3</c:v>
                </c:pt>
                <c:pt idx="2946">
                  <c:v>-4.6019423639999998E-3</c:v>
                </c:pt>
                <c:pt idx="2947">
                  <c:v>-6.135923152E-3</c:v>
                </c:pt>
                <c:pt idx="2948">
                  <c:v>-6.135923152E-3</c:v>
                </c:pt>
                <c:pt idx="2949">
                  <c:v>-6.135923152E-3</c:v>
                </c:pt>
                <c:pt idx="2950">
                  <c:v>-6.135923152E-3</c:v>
                </c:pt>
                <c:pt idx="2951">
                  <c:v>-6.135923152E-3</c:v>
                </c:pt>
                <c:pt idx="2952">
                  <c:v>-6.135923152E-3</c:v>
                </c:pt>
                <c:pt idx="2953">
                  <c:v>-6.135923152E-3</c:v>
                </c:pt>
                <c:pt idx="2954">
                  <c:v>-6.135923152E-3</c:v>
                </c:pt>
                <c:pt idx="2955">
                  <c:v>-6.135923152E-3</c:v>
                </c:pt>
                <c:pt idx="2956">
                  <c:v>-7.6699039400000002E-3</c:v>
                </c:pt>
                <c:pt idx="2957">
                  <c:v>-7.6699039400000002E-3</c:v>
                </c:pt>
                <c:pt idx="2958">
                  <c:v>-7.6699039400000002E-3</c:v>
                </c:pt>
                <c:pt idx="2959">
                  <c:v>-7.6699039400000002E-3</c:v>
                </c:pt>
                <c:pt idx="2960">
                  <c:v>-7.6699039400000002E-3</c:v>
                </c:pt>
                <c:pt idx="2961">
                  <c:v>-7.6699039400000002E-3</c:v>
                </c:pt>
                <c:pt idx="2962">
                  <c:v>-7.6699039400000002E-3</c:v>
                </c:pt>
                <c:pt idx="2963">
                  <c:v>-9.2038847279999995E-3</c:v>
                </c:pt>
                <c:pt idx="2964">
                  <c:v>-9.2038847279999995E-3</c:v>
                </c:pt>
                <c:pt idx="2965">
                  <c:v>-9.2038847279999995E-3</c:v>
                </c:pt>
                <c:pt idx="2966">
                  <c:v>-9.2038847279999995E-3</c:v>
                </c:pt>
                <c:pt idx="2967">
                  <c:v>-9.2038847279999995E-3</c:v>
                </c:pt>
                <c:pt idx="2968">
                  <c:v>-9.2038847279999995E-3</c:v>
                </c:pt>
                <c:pt idx="2969">
                  <c:v>-9.2038847279999995E-3</c:v>
                </c:pt>
                <c:pt idx="2970">
                  <c:v>-9.2038847279999995E-3</c:v>
                </c:pt>
                <c:pt idx="2971">
                  <c:v>-1.0737865516000001E-2</c:v>
                </c:pt>
                <c:pt idx="2972">
                  <c:v>-1.0737865516000001E-2</c:v>
                </c:pt>
                <c:pt idx="2973">
                  <c:v>-1.0737865516000001E-2</c:v>
                </c:pt>
                <c:pt idx="2974">
                  <c:v>-1.0737865516000001E-2</c:v>
                </c:pt>
                <c:pt idx="2975">
                  <c:v>-1.0737865516000001E-2</c:v>
                </c:pt>
                <c:pt idx="2976">
                  <c:v>-1.0737865516000001E-2</c:v>
                </c:pt>
                <c:pt idx="2977">
                  <c:v>-1.0737865516000001E-2</c:v>
                </c:pt>
                <c:pt idx="2978">
                  <c:v>-1.0737865516000001E-2</c:v>
                </c:pt>
                <c:pt idx="2979">
                  <c:v>-9.2038847279999995E-3</c:v>
                </c:pt>
                <c:pt idx="2980">
                  <c:v>-9.2038847279999995E-3</c:v>
                </c:pt>
                <c:pt idx="2981">
                  <c:v>-9.2038847279999995E-3</c:v>
                </c:pt>
                <c:pt idx="2982">
                  <c:v>-9.2038847279999995E-3</c:v>
                </c:pt>
                <c:pt idx="2983">
                  <c:v>-7.6699039400000002E-3</c:v>
                </c:pt>
                <c:pt idx="2984">
                  <c:v>-7.6699039400000002E-3</c:v>
                </c:pt>
                <c:pt idx="2985">
                  <c:v>-7.6699039400000002E-3</c:v>
                </c:pt>
                <c:pt idx="2986">
                  <c:v>-7.6699039400000002E-3</c:v>
                </c:pt>
                <c:pt idx="2987">
                  <c:v>-7.6699039400000002E-3</c:v>
                </c:pt>
                <c:pt idx="2988">
                  <c:v>-7.6699039400000002E-3</c:v>
                </c:pt>
                <c:pt idx="2989">
                  <c:v>-7.6699039400000002E-3</c:v>
                </c:pt>
                <c:pt idx="2990">
                  <c:v>-7.6699039400000002E-3</c:v>
                </c:pt>
                <c:pt idx="2991">
                  <c:v>-7.6699039400000002E-3</c:v>
                </c:pt>
                <c:pt idx="2992">
                  <c:v>-7.6699039400000002E-3</c:v>
                </c:pt>
                <c:pt idx="2993">
                  <c:v>-6.135923152E-3</c:v>
                </c:pt>
                <c:pt idx="2994">
                  <c:v>-6.135923152E-3</c:v>
                </c:pt>
                <c:pt idx="2995">
                  <c:v>-6.135923152E-3</c:v>
                </c:pt>
                <c:pt idx="2996">
                  <c:v>-6.135923152E-3</c:v>
                </c:pt>
                <c:pt idx="2997">
                  <c:v>-6.135923152E-3</c:v>
                </c:pt>
                <c:pt idx="2998">
                  <c:v>-7.6699039400000002E-3</c:v>
                </c:pt>
                <c:pt idx="2999">
                  <c:v>-7.6699039400000002E-3</c:v>
                </c:pt>
                <c:pt idx="3000">
                  <c:v>-7.6699039400000002E-3</c:v>
                </c:pt>
                <c:pt idx="3001">
                  <c:v>-7.6699039400000002E-3</c:v>
                </c:pt>
                <c:pt idx="3002">
                  <c:v>-7.6699039400000002E-3</c:v>
                </c:pt>
                <c:pt idx="3003">
                  <c:v>-7.6699039400000002E-3</c:v>
                </c:pt>
                <c:pt idx="3004">
                  <c:v>-7.6699039400000002E-3</c:v>
                </c:pt>
                <c:pt idx="3005">
                  <c:v>-7.6699039400000002E-3</c:v>
                </c:pt>
                <c:pt idx="3006">
                  <c:v>-6.135923152E-3</c:v>
                </c:pt>
                <c:pt idx="3007">
                  <c:v>-6.135923152E-3</c:v>
                </c:pt>
                <c:pt idx="3008">
                  <c:v>-6.135923152E-3</c:v>
                </c:pt>
                <c:pt idx="3009">
                  <c:v>-6.135923152E-3</c:v>
                </c:pt>
                <c:pt idx="3010">
                  <c:v>-4.6019423639999998E-3</c:v>
                </c:pt>
                <c:pt idx="3011">
                  <c:v>-4.6019423639999998E-3</c:v>
                </c:pt>
                <c:pt idx="3012">
                  <c:v>-4.6019423639999998E-3</c:v>
                </c:pt>
                <c:pt idx="3013">
                  <c:v>-4.6019423639999998E-3</c:v>
                </c:pt>
                <c:pt idx="3014">
                  <c:v>-3.067961576E-3</c:v>
                </c:pt>
                <c:pt idx="3015">
                  <c:v>-3.067961576E-3</c:v>
                </c:pt>
                <c:pt idx="3016">
                  <c:v>-3.067961576E-3</c:v>
                </c:pt>
                <c:pt idx="3017">
                  <c:v>-1.533980788E-3</c:v>
                </c:pt>
                <c:pt idx="3018">
                  <c:v>-1.533980788E-3</c:v>
                </c:pt>
                <c:pt idx="3019">
                  <c:v>-1.533980788E-3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1.533980788E-3</c:v>
                </c:pt>
                <c:pt idx="3030">
                  <c:v>1.533980788E-3</c:v>
                </c:pt>
                <c:pt idx="3031">
                  <c:v>1.533980788E-3</c:v>
                </c:pt>
                <c:pt idx="3032">
                  <c:v>1.533980788E-3</c:v>
                </c:pt>
                <c:pt idx="3033">
                  <c:v>1.533980788E-3</c:v>
                </c:pt>
                <c:pt idx="3034">
                  <c:v>1.533980788E-3</c:v>
                </c:pt>
                <c:pt idx="3035">
                  <c:v>1.533980788E-3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1.533980788E-3</c:v>
                </c:pt>
                <c:pt idx="3041">
                  <c:v>1.533980788E-3</c:v>
                </c:pt>
                <c:pt idx="3042">
                  <c:v>1.533980788E-3</c:v>
                </c:pt>
                <c:pt idx="3043">
                  <c:v>1.533980788E-3</c:v>
                </c:pt>
                <c:pt idx="3044">
                  <c:v>3.067961576E-3</c:v>
                </c:pt>
                <c:pt idx="3045">
                  <c:v>3.067961576E-3</c:v>
                </c:pt>
                <c:pt idx="3046">
                  <c:v>3.067961576E-3</c:v>
                </c:pt>
                <c:pt idx="3047">
                  <c:v>4.6019423639999998E-3</c:v>
                </c:pt>
                <c:pt idx="3048">
                  <c:v>4.6019423639999998E-3</c:v>
                </c:pt>
                <c:pt idx="3049">
                  <c:v>4.6019423639999998E-3</c:v>
                </c:pt>
                <c:pt idx="3050">
                  <c:v>4.6019423639999998E-3</c:v>
                </c:pt>
                <c:pt idx="3051">
                  <c:v>4.6019423639999998E-3</c:v>
                </c:pt>
                <c:pt idx="3052">
                  <c:v>4.6019423639999998E-3</c:v>
                </c:pt>
                <c:pt idx="3053">
                  <c:v>6.135923152E-3</c:v>
                </c:pt>
                <c:pt idx="3054">
                  <c:v>6.135923152E-3</c:v>
                </c:pt>
                <c:pt idx="3055">
                  <c:v>6.135923152E-3</c:v>
                </c:pt>
                <c:pt idx="3056">
                  <c:v>6.135923152E-3</c:v>
                </c:pt>
                <c:pt idx="3057">
                  <c:v>6.135923152E-3</c:v>
                </c:pt>
                <c:pt idx="3058">
                  <c:v>6.135923152E-3</c:v>
                </c:pt>
                <c:pt idx="3059">
                  <c:v>6.135923152E-3</c:v>
                </c:pt>
                <c:pt idx="3060">
                  <c:v>6.135923152E-3</c:v>
                </c:pt>
                <c:pt idx="3061">
                  <c:v>6.135923152E-3</c:v>
                </c:pt>
                <c:pt idx="3062">
                  <c:v>6.135923152E-3</c:v>
                </c:pt>
                <c:pt idx="3063">
                  <c:v>4.6019423639999998E-3</c:v>
                </c:pt>
                <c:pt idx="3064">
                  <c:v>4.6019423639999998E-3</c:v>
                </c:pt>
                <c:pt idx="3065">
                  <c:v>4.6019423639999998E-3</c:v>
                </c:pt>
                <c:pt idx="3066">
                  <c:v>6.135923152E-3</c:v>
                </c:pt>
                <c:pt idx="3067">
                  <c:v>6.135923152E-3</c:v>
                </c:pt>
                <c:pt idx="3068">
                  <c:v>6.135923152E-3</c:v>
                </c:pt>
                <c:pt idx="3069">
                  <c:v>6.135923152E-3</c:v>
                </c:pt>
                <c:pt idx="3070">
                  <c:v>6.135923152E-3</c:v>
                </c:pt>
                <c:pt idx="3071">
                  <c:v>7.6699039400000002E-3</c:v>
                </c:pt>
                <c:pt idx="3072">
                  <c:v>7.6699039400000002E-3</c:v>
                </c:pt>
                <c:pt idx="3073">
                  <c:v>7.6699039400000002E-3</c:v>
                </c:pt>
                <c:pt idx="3074">
                  <c:v>7.6699039400000002E-3</c:v>
                </c:pt>
                <c:pt idx="3075">
                  <c:v>9.2038847279999995E-3</c:v>
                </c:pt>
                <c:pt idx="3076">
                  <c:v>9.2038847279999995E-3</c:v>
                </c:pt>
                <c:pt idx="3077">
                  <c:v>9.2038847279999995E-3</c:v>
                </c:pt>
                <c:pt idx="3078">
                  <c:v>9.2038847279999995E-3</c:v>
                </c:pt>
                <c:pt idx="3079">
                  <c:v>9.2038847279999995E-3</c:v>
                </c:pt>
                <c:pt idx="3080">
                  <c:v>9.2038847279999995E-3</c:v>
                </c:pt>
                <c:pt idx="3081">
                  <c:v>9.2038847279999995E-3</c:v>
                </c:pt>
                <c:pt idx="3082">
                  <c:v>9.2038847279999995E-3</c:v>
                </c:pt>
                <c:pt idx="3083">
                  <c:v>9.2038847279999995E-3</c:v>
                </c:pt>
                <c:pt idx="3084">
                  <c:v>7.6699039400000002E-3</c:v>
                </c:pt>
                <c:pt idx="3085">
                  <c:v>7.6699039400000002E-3</c:v>
                </c:pt>
                <c:pt idx="3086">
                  <c:v>7.6699039400000002E-3</c:v>
                </c:pt>
                <c:pt idx="3087">
                  <c:v>7.6699039400000002E-3</c:v>
                </c:pt>
                <c:pt idx="3088">
                  <c:v>7.6699039400000002E-3</c:v>
                </c:pt>
                <c:pt idx="3089">
                  <c:v>7.6699039400000002E-3</c:v>
                </c:pt>
                <c:pt idx="3090">
                  <c:v>7.6699039400000002E-3</c:v>
                </c:pt>
                <c:pt idx="3091">
                  <c:v>7.6699039400000002E-3</c:v>
                </c:pt>
                <c:pt idx="3092">
                  <c:v>7.6699039400000002E-3</c:v>
                </c:pt>
                <c:pt idx="3093">
                  <c:v>7.6699039400000002E-3</c:v>
                </c:pt>
                <c:pt idx="3094">
                  <c:v>7.6699039400000002E-3</c:v>
                </c:pt>
                <c:pt idx="3095">
                  <c:v>7.6699039400000002E-3</c:v>
                </c:pt>
                <c:pt idx="3096">
                  <c:v>7.6699039400000002E-3</c:v>
                </c:pt>
                <c:pt idx="3097">
                  <c:v>9.2038847279999995E-3</c:v>
                </c:pt>
                <c:pt idx="3098">
                  <c:v>9.2038847279999995E-3</c:v>
                </c:pt>
                <c:pt idx="3099">
                  <c:v>9.2038847279999995E-3</c:v>
                </c:pt>
                <c:pt idx="3100">
                  <c:v>9.2038847279999995E-3</c:v>
                </c:pt>
                <c:pt idx="3101">
                  <c:v>1.0737865516000001E-2</c:v>
                </c:pt>
                <c:pt idx="3102">
                  <c:v>1.0737865516000001E-2</c:v>
                </c:pt>
                <c:pt idx="3103">
                  <c:v>1.0737865516000001E-2</c:v>
                </c:pt>
                <c:pt idx="3104">
                  <c:v>1.0737865516000001E-2</c:v>
                </c:pt>
                <c:pt idx="3105">
                  <c:v>1.0737865516000001E-2</c:v>
                </c:pt>
                <c:pt idx="3106">
                  <c:v>1.0737865516000001E-2</c:v>
                </c:pt>
                <c:pt idx="3107">
                  <c:v>1.0737865516000001E-2</c:v>
                </c:pt>
                <c:pt idx="3108">
                  <c:v>1.0737865516000001E-2</c:v>
                </c:pt>
                <c:pt idx="3109">
                  <c:v>9.2038847279999995E-3</c:v>
                </c:pt>
                <c:pt idx="3110">
                  <c:v>9.2038847279999995E-3</c:v>
                </c:pt>
                <c:pt idx="3111">
                  <c:v>9.2038847279999995E-3</c:v>
                </c:pt>
                <c:pt idx="3112">
                  <c:v>9.2038847279999995E-3</c:v>
                </c:pt>
                <c:pt idx="3113">
                  <c:v>7.6699039400000002E-3</c:v>
                </c:pt>
                <c:pt idx="3114">
                  <c:v>7.6699039400000002E-3</c:v>
                </c:pt>
                <c:pt idx="3115">
                  <c:v>7.6699039400000002E-3</c:v>
                </c:pt>
                <c:pt idx="3116">
                  <c:v>7.6699039400000002E-3</c:v>
                </c:pt>
                <c:pt idx="3117">
                  <c:v>7.6699039400000002E-3</c:v>
                </c:pt>
                <c:pt idx="3118">
                  <c:v>7.6699039400000002E-3</c:v>
                </c:pt>
                <c:pt idx="3119">
                  <c:v>6.135923152E-3</c:v>
                </c:pt>
                <c:pt idx="3120">
                  <c:v>6.135923152E-3</c:v>
                </c:pt>
                <c:pt idx="3121">
                  <c:v>6.135923152E-3</c:v>
                </c:pt>
                <c:pt idx="3122">
                  <c:v>6.135923152E-3</c:v>
                </c:pt>
                <c:pt idx="3123">
                  <c:v>6.135923152E-3</c:v>
                </c:pt>
                <c:pt idx="3124">
                  <c:v>6.135923152E-3</c:v>
                </c:pt>
                <c:pt idx="3125">
                  <c:v>6.135923152E-3</c:v>
                </c:pt>
                <c:pt idx="3126">
                  <c:v>6.135923152E-3</c:v>
                </c:pt>
                <c:pt idx="3127">
                  <c:v>6.135923152E-3</c:v>
                </c:pt>
                <c:pt idx="3128">
                  <c:v>7.6699039400000002E-3</c:v>
                </c:pt>
                <c:pt idx="3129">
                  <c:v>7.6699039400000002E-3</c:v>
                </c:pt>
                <c:pt idx="3130">
                  <c:v>7.6699039400000002E-3</c:v>
                </c:pt>
                <c:pt idx="3131">
                  <c:v>7.6699039400000002E-3</c:v>
                </c:pt>
                <c:pt idx="3132">
                  <c:v>7.6699039400000002E-3</c:v>
                </c:pt>
                <c:pt idx="3133">
                  <c:v>7.6699039400000002E-3</c:v>
                </c:pt>
                <c:pt idx="3134">
                  <c:v>7.6699039400000002E-3</c:v>
                </c:pt>
                <c:pt idx="3135">
                  <c:v>6.135923152E-3</c:v>
                </c:pt>
                <c:pt idx="3136">
                  <c:v>6.135923152E-3</c:v>
                </c:pt>
                <c:pt idx="3137">
                  <c:v>6.135923152E-3</c:v>
                </c:pt>
                <c:pt idx="3138">
                  <c:v>6.135923152E-3</c:v>
                </c:pt>
                <c:pt idx="3139">
                  <c:v>6.135923152E-3</c:v>
                </c:pt>
                <c:pt idx="3140">
                  <c:v>6.135923152E-3</c:v>
                </c:pt>
                <c:pt idx="3141">
                  <c:v>4.6019423639999998E-3</c:v>
                </c:pt>
                <c:pt idx="3142">
                  <c:v>4.6019423639999998E-3</c:v>
                </c:pt>
                <c:pt idx="3143">
                  <c:v>4.6019423639999998E-3</c:v>
                </c:pt>
                <c:pt idx="3144">
                  <c:v>4.6019423639999998E-3</c:v>
                </c:pt>
                <c:pt idx="3145">
                  <c:v>4.6019423639999998E-3</c:v>
                </c:pt>
                <c:pt idx="3146">
                  <c:v>4.6019423639999998E-3</c:v>
                </c:pt>
                <c:pt idx="3147">
                  <c:v>4.6019423639999998E-3</c:v>
                </c:pt>
                <c:pt idx="3148">
                  <c:v>4.6019423639999998E-3</c:v>
                </c:pt>
                <c:pt idx="3149">
                  <c:v>4.6019423639999998E-3</c:v>
                </c:pt>
                <c:pt idx="3150">
                  <c:v>4.6019423639999998E-3</c:v>
                </c:pt>
                <c:pt idx="3151">
                  <c:v>3.067961576E-3</c:v>
                </c:pt>
                <c:pt idx="3152">
                  <c:v>3.067961576E-3</c:v>
                </c:pt>
                <c:pt idx="3153">
                  <c:v>3.067961576E-3</c:v>
                </c:pt>
                <c:pt idx="3154">
                  <c:v>4.6019423639999998E-3</c:v>
                </c:pt>
                <c:pt idx="3155">
                  <c:v>4.6019423639999998E-3</c:v>
                </c:pt>
                <c:pt idx="3156">
                  <c:v>4.6019423639999998E-3</c:v>
                </c:pt>
                <c:pt idx="3157">
                  <c:v>4.6019423639999998E-3</c:v>
                </c:pt>
                <c:pt idx="3158">
                  <c:v>4.6019423639999998E-3</c:v>
                </c:pt>
                <c:pt idx="3159">
                  <c:v>4.6019423639999998E-3</c:v>
                </c:pt>
                <c:pt idx="3160">
                  <c:v>6.135923152E-3</c:v>
                </c:pt>
                <c:pt idx="3161">
                  <c:v>6.135923152E-3</c:v>
                </c:pt>
                <c:pt idx="3162">
                  <c:v>6.135923152E-3</c:v>
                </c:pt>
                <c:pt idx="3163">
                  <c:v>6.135923152E-3</c:v>
                </c:pt>
                <c:pt idx="3164">
                  <c:v>6.135923152E-3</c:v>
                </c:pt>
                <c:pt idx="3165">
                  <c:v>4.6019423639999998E-3</c:v>
                </c:pt>
                <c:pt idx="3166">
                  <c:v>4.6019423639999998E-3</c:v>
                </c:pt>
                <c:pt idx="3167">
                  <c:v>4.6019423639999998E-3</c:v>
                </c:pt>
                <c:pt idx="3168">
                  <c:v>4.6019423639999998E-3</c:v>
                </c:pt>
                <c:pt idx="3169">
                  <c:v>4.6019423639999998E-3</c:v>
                </c:pt>
                <c:pt idx="3170">
                  <c:v>4.6019423639999998E-3</c:v>
                </c:pt>
                <c:pt idx="3171">
                  <c:v>4.6019423639999998E-3</c:v>
                </c:pt>
                <c:pt idx="3172">
                  <c:v>4.6019423639999998E-3</c:v>
                </c:pt>
                <c:pt idx="3173">
                  <c:v>4.6019423639999998E-3</c:v>
                </c:pt>
                <c:pt idx="3174">
                  <c:v>4.6019423639999998E-3</c:v>
                </c:pt>
                <c:pt idx="3175">
                  <c:v>4.6019423639999998E-3</c:v>
                </c:pt>
                <c:pt idx="3176">
                  <c:v>4.6019423639999998E-3</c:v>
                </c:pt>
                <c:pt idx="3177">
                  <c:v>4.6019423639999998E-3</c:v>
                </c:pt>
                <c:pt idx="3178">
                  <c:v>4.6019423639999998E-3</c:v>
                </c:pt>
                <c:pt idx="3179">
                  <c:v>4.6019423639999998E-3</c:v>
                </c:pt>
                <c:pt idx="3180">
                  <c:v>4.6019423639999998E-3</c:v>
                </c:pt>
                <c:pt idx="3181">
                  <c:v>4.6019423639999998E-3</c:v>
                </c:pt>
                <c:pt idx="3182">
                  <c:v>4.6019423639999998E-3</c:v>
                </c:pt>
                <c:pt idx="3183">
                  <c:v>4.6019423639999998E-3</c:v>
                </c:pt>
                <c:pt idx="3184">
                  <c:v>4.6019423639999998E-3</c:v>
                </c:pt>
                <c:pt idx="3185">
                  <c:v>4.6019423639999998E-3</c:v>
                </c:pt>
                <c:pt idx="3186">
                  <c:v>4.6019423639999998E-3</c:v>
                </c:pt>
                <c:pt idx="3187">
                  <c:v>4.6019423639999998E-3</c:v>
                </c:pt>
                <c:pt idx="3188">
                  <c:v>6.135923152E-3</c:v>
                </c:pt>
                <c:pt idx="3189">
                  <c:v>6.135923152E-3</c:v>
                </c:pt>
                <c:pt idx="3190">
                  <c:v>4.6019423639999998E-3</c:v>
                </c:pt>
                <c:pt idx="3191">
                  <c:v>4.6019423639999998E-3</c:v>
                </c:pt>
                <c:pt idx="3192">
                  <c:v>4.6019423639999998E-3</c:v>
                </c:pt>
                <c:pt idx="3193">
                  <c:v>4.6019423639999998E-3</c:v>
                </c:pt>
                <c:pt idx="3194">
                  <c:v>4.6019423639999998E-3</c:v>
                </c:pt>
                <c:pt idx="3195">
                  <c:v>4.6019423639999998E-3</c:v>
                </c:pt>
                <c:pt idx="3196">
                  <c:v>4.6019423639999998E-3</c:v>
                </c:pt>
                <c:pt idx="3197">
                  <c:v>4.6019423639999998E-3</c:v>
                </c:pt>
                <c:pt idx="3198">
                  <c:v>4.6019423639999998E-3</c:v>
                </c:pt>
                <c:pt idx="3199">
                  <c:v>4.6019423639999998E-3</c:v>
                </c:pt>
                <c:pt idx="3200">
                  <c:v>4.6019423639999998E-3</c:v>
                </c:pt>
                <c:pt idx="3201">
                  <c:v>4.6019423639999998E-3</c:v>
                </c:pt>
                <c:pt idx="3202">
                  <c:v>4.6019423639999998E-3</c:v>
                </c:pt>
                <c:pt idx="3203">
                  <c:v>4.6019423639999998E-3</c:v>
                </c:pt>
                <c:pt idx="3204">
                  <c:v>4.6019423639999998E-3</c:v>
                </c:pt>
                <c:pt idx="3205">
                  <c:v>4.6019423639999998E-3</c:v>
                </c:pt>
                <c:pt idx="3206">
                  <c:v>4.6019423639999998E-3</c:v>
                </c:pt>
                <c:pt idx="3207">
                  <c:v>4.6019423639999998E-3</c:v>
                </c:pt>
                <c:pt idx="3208">
                  <c:v>4.6019423639999998E-3</c:v>
                </c:pt>
                <c:pt idx="3209">
                  <c:v>4.6019423639999998E-3</c:v>
                </c:pt>
                <c:pt idx="3210">
                  <c:v>4.6019423639999998E-3</c:v>
                </c:pt>
                <c:pt idx="3211">
                  <c:v>4.6019423639999998E-3</c:v>
                </c:pt>
                <c:pt idx="3212">
                  <c:v>4.6019423639999998E-3</c:v>
                </c:pt>
                <c:pt idx="3213">
                  <c:v>6.135923152E-3</c:v>
                </c:pt>
                <c:pt idx="3214">
                  <c:v>6.135923152E-3</c:v>
                </c:pt>
                <c:pt idx="3215">
                  <c:v>6.135923152E-3</c:v>
                </c:pt>
                <c:pt idx="3216">
                  <c:v>6.135923152E-3</c:v>
                </c:pt>
                <c:pt idx="3217">
                  <c:v>6.135923152E-3</c:v>
                </c:pt>
                <c:pt idx="3218">
                  <c:v>6.135923152E-3</c:v>
                </c:pt>
                <c:pt idx="3219">
                  <c:v>6.135923152E-3</c:v>
                </c:pt>
                <c:pt idx="3220">
                  <c:v>6.135923152E-3</c:v>
                </c:pt>
                <c:pt idx="3221">
                  <c:v>6.135923152E-3</c:v>
                </c:pt>
                <c:pt idx="3222">
                  <c:v>6.135923152E-3</c:v>
                </c:pt>
                <c:pt idx="3223">
                  <c:v>6.135923152E-3</c:v>
                </c:pt>
                <c:pt idx="3224">
                  <c:v>6.135923152E-3</c:v>
                </c:pt>
                <c:pt idx="3225">
                  <c:v>6.135923152E-3</c:v>
                </c:pt>
                <c:pt idx="3226">
                  <c:v>6.135923152E-3</c:v>
                </c:pt>
                <c:pt idx="3227">
                  <c:v>6.135923152E-3</c:v>
                </c:pt>
                <c:pt idx="3228">
                  <c:v>6.135923152E-3</c:v>
                </c:pt>
                <c:pt idx="3229">
                  <c:v>6.135923152E-3</c:v>
                </c:pt>
                <c:pt idx="3230">
                  <c:v>6.135923152E-3</c:v>
                </c:pt>
                <c:pt idx="3231">
                  <c:v>6.135923152E-3</c:v>
                </c:pt>
                <c:pt idx="3232">
                  <c:v>6.135923152E-3</c:v>
                </c:pt>
                <c:pt idx="3233">
                  <c:v>6.135923152E-3</c:v>
                </c:pt>
                <c:pt idx="3234">
                  <c:v>7.6699039400000002E-3</c:v>
                </c:pt>
                <c:pt idx="3235">
                  <c:v>7.6699039400000002E-3</c:v>
                </c:pt>
                <c:pt idx="3236">
                  <c:v>7.6699039400000002E-3</c:v>
                </c:pt>
                <c:pt idx="3237">
                  <c:v>7.6699039400000002E-3</c:v>
                </c:pt>
                <c:pt idx="3238">
                  <c:v>7.6699039400000002E-3</c:v>
                </c:pt>
                <c:pt idx="3239">
                  <c:v>7.6699039400000002E-3</c:v>
                </c:pt>
                <c:pt idx="3240">
                  <c:v>7.6699039400000002E-3</c:v>
                </c:pt>
                <c:pt idx="3241">
                  <c:v>7.6699039400000002E-3</c:v>
                </c:pt>
                <c:pt idx="3242">
                  <c:v>7.6699039400000002E-3</c:v>
                </c:pt>
                <c:pt idx="3243">
                  <c:v>7.6699039400000002E-3</c:v>
                </c:pt>
                <c:pt idx="3244">
                  <c:v>7.6699039400000002E-3</c:v>
                </c:pt>
                <c:pt idx="3245">
                  <c:v>7.6699039400000002E-3</c:v>
                </c:pt>
                <c:pt idx="3246">
                  <c:v>9.2038847279999995E-3</c:v>
                </c:pt>
                <c:pt idx="3247">
                  <c:v>9.2038847279999995E-3</c:v>
                </c:pt>
                <c:pt idx="3248">
                  <c:v>9.2038847279999995E-3</c:v>
                </c:pt>
                <c:pt idx="3249">
                  <c:v>9.2038847279999995E-3</c:v>
                </c:pt>
                <c:pt idx="3250">
                  <c:v>9.2038847279999995E-3</c:v>
                </c:pt>
                <c:pt idx="3251">
                  <c:v>9.2038847279999995E-3</c:v>
                </c:pt>
                <c:pt idx="3252">
                  <c:v>9.2038847279999995E-3</c:v>
                </c:pt>
                <c:pt idx="3253">
                  <c:v>9.2038847279999995E-3</c:v>
                </c:pt>
                <c:pt idx="3254">
                  <c:v>9.2038847279999995E-3</c:v>
                </c:pt>
                <c:pt idx="3255">
                  <c:v>1.0737865516000001E-2</c:v>
                </c:pt>
                <c:pt idx="3256">
                  <c:v>1.0737865516000001E-2</c:v>
                </c:pt>
                <c:pt idx="3257">
                  <c:v>1.0737865516000001E-2</c:v>
                </c:pt>
                <c:pt idx="3258">
                  <c:v>1.0737865516000001E-2</c:v>
                </c:pt>
                <c:pt idx="3259">
                  <c:v>1.0737865516000001E-2</c:v>
                </c:pt>
                <c:pt idx="3260">
                  <c:v>1.0737865516000001E-2</c:v>
                </c:pt>
                <c:pt idx="3261">
                  <c:v>1.0737865516000001E-2</c:v>
                </c:pt>
                <c:pt idx="3262">
                  <c:v>1.0737865516000001E-2</c:v>
                </c:pt>
                <c:pt idx="3263">
                  <c:v>1.2271846304E-2</c:v>
                </c:pt>
                <c:pt idx="3264">
                  <c:v>1.2271846304E-2</c:v>
                </c:pt>
                <c:pt idx="3265">
                  <c:v>1.2271846304E-2</c:v>
                </c:pt>
                <c:pt idx="3266">
                  <c:v>1.2271846304E-2</c:v>
                </c:pt>
                <c:pt idx="3267">
                  <c:v>1.2271846304E-2</c:v>
                </c:pt>
                <c:pt idx="3268">
                  <c:v>1.2271846304E-2</c:v>
                </c:pt>
                <c:pt idx="3269">
                  <c:v>1.2271846304E-2</c:v>
                </c:pt>
                <c:pt idx="3270">
                  <c:v>1.2271846304E-2</c:v>
                </c:pt>
                <c:pt idx="3271">
                  <c:v>1.2271846304E-2</c:v>
                </c:pt>
                <c:pt idx="3272">
                  <c:v>1.2271846304E-2</c:v>
                </c:pt>
                <c:pt idx="3273">
                  <c:v>1.2271846304E-2</c:v>
                </c:pt>
                <c:pt idx="3274">
                  <c:v>1.2271846304E-2</c:v>
                </c:pt>
                <c:pt idx="3275">
                  <c:v>1.2271846304E-2</c:v>
                </c:pt>
                <c:pt idx="3276">
                  <c:v>1.2271846304E-2</c:v>
                </c:pt>
                <c:pt idx="3277">
                  <c:v>1.2271846304E-2</c:v>
                </c:pt>
                <c:pt idx="3278">
                  <c:v>1.2271846304E-2</c:v>
                </c:pt>
                <c:pt idx="3279">
                  <c:v>1.3805827091999999E-2</c:v>
                </c:pt>
                <c:pt idx="3280">
                  <c:v>1.3805827091999999E-2</c:v>
                </c:pt>
                <c:pt idx="3281">
                  <c:v>1.3805827091999999E-2</c:v>
                </c:pt>
                <c:pt idx="3282">
                  <c:v>1.3805827091999999E-2</c:v>
                </c:pt>
                <c:pt idx="3283">
                  <c:v>1.2271846304E-2</c:v>
                </c:pt>
                <c:pt idx="3284">
                  <c:v>1.2271846304E-2</c:v>
                </c:pt>
                <c:pt idx="3285">
                  <c:v>1.2271846304E-2</c:v>
                </c:pt>
                <c:pt idx="3286">
                  <c:v>1.2271846304E-2</c:v>
                </c:pt>
                <c:pt idx="3287">
                  <c:v>1.2271846304E-2</c:v>
                </c:pt>
                <c:pt idx="3288">
                  <c:v>1.0737865516000001E-2</c:v>
                </c:pt>
                <c:pt idx="3289">
                  <c:v>1.0737865516000001E-2</c:v>
                </c:pt>
                <c:pt idx="3290">
                  <c:v>1.0737865516000001E-2</c:v>
                </c:pt>
                <c:pt idx="3291">
                  <c:v>9.2038847279999995E-3</c:v>
                </c:pt>
                <c:pt idx="3292">
                  <c:v>9.2038847279999995E-3</c:v>
                </c:pt>
                <c:pt idx="3293">
                  <c:v>9.2038847279999995E-3</c:v>
                </c:pt>
                <c:pt idx="3294">
                  <c:v>9.2038847279999995E-3</c:v>
                </c:pt>
                <c:pt idx="3295">
                  <c:v>7.6699039400000002E-3</c:v>
                </c:pt>
                <c:pt idx="3296">
                  <c:v>7.6699039400000002E-3</c:v>
                </c:pt>
                <c:pt idx="3297">
                  <c:v>7.6699039400000002E-3</c:v>
                </c:pt>
                <c:pt idx="3298">
                  <c:v>7.6699039400000002E-3</c:v>
                </c:pt>
                <c:pt idx="3299">
                  <c:v>7.6699039400000002E-3</c:v>
                </c:pt>
                <c:pt idx="3300">
                  <c:v>7.6699039400000002E-3</c:v>
                </c:pt>
                <c:pt idx="3301">
                  <c:v>7.6699039400000002E-3</c:v>
                </c:pt>
                <c:pt idx="3302">
                  <c:v>7.6699039400000002E-3</c:v>
                </c:pt>
                <c:pt idx="3303">
                  <c:v>9.2038847279999995E-3</c:v>
                </c:pt>
                <c:pt idx="3304">
                  <c:v>9.2038847279999995E-3</c:v>
                </c:pt>
                <c:pt idx="3305">
                  <c:v>9.2038847279999995E-3</c:v>
                </c:pt>
                <c:pt idx="3306">
                  <c:v>9.2038847279999995E-3</c:v>
                </c:pt>
                <c:pt idx="3307">
                  <c:v>9.2038847279999995E-3</c:v>
                </c:pt>
                <c:pt idx="3308">
                  <c:v>9.2038847279999995E-3</c:v>
                </c:pt>
                <c:pt idx="3309">
                  <c:v>9.2038847279999995E-3</c:v>
                </c:pt>
                <c:pt idx="3310">
                  <c:v>9.2038847279999995E-3</c:v>
                </c:pt>
                <c:pt idx="3311">
                  <c:v>9.2038847279999995E-3</c:v>
                </c:pt>
                <c:pt idx="3312">
                  <c:v>9.2038847279999995E-3</c:v>
                </c:pt>
                <c:pt idx="3313">
                  <c:v>9.2038847279999995E-3</c:v>
                </c:pt>
                <c:pt idx="3314">
                  <c:v>9.2038847279999995E-3</c:v>
                </c:pt>
                <c:pt idx="3315">
                  <c:v>9.2038847279999995E-3</c:v>
                </c:pt>
                <c:pt idx="3316">
                  <c:v>7.6699039400000002E-3</c:v>
                </c:pt>
                <c:pt idx="3317">
                  <c:v>7.6699039400000002E-3</c:v>
                </c:pt>
                <c:pt idx="3318">
                  <c:v>7.6699039400000002E-3</c:v>
                </c:pt>
                <c:pt idx="3319">
                  <c:v>7.6699039400000002E-3</c:v>
                </c:pt>
                <c:pt idx="3320">
                  <c:v>6.135923152E-3</c:v>
                </c:pt>
                <c:pt idx="3321">
                  <c:v>6.135923152E-3</c:v>
                </c:pt>
                <c:pt idx="3322">
                  <c:v>4.6019423639999998E-3</c:v>
                </c:pt>
                <c:pt idx="3323">
                  <c:v>3.067961576E-3</c:v>
                </c:pt>
                <c:pt idx="3324">
                  <c:v>3.067961576E-3</c:v>
                </c:pt>
                <c:pt idx="3325">
                  <c:v>1.533980788E-3</c:v>
                </c:pt>
                <c:pt idx="3326">
                  <c:v>1.533980788E-3</c:v>
                </c:pt>
                <c:pt idx="3327">
                  <c:v>1.533980788E-3</c:v>
                </c:pt>
                <c:pt idx="3328">
                  <c:v>1.533980788E-3</c:v>
                </c:pt>
                <c:pt idx="3329">
                  <c:v>1.533980788E-3</c:v>
                </c:pt>
                <c:pt idx="3330">
                  <c:v>1.533980788E-3</c:v>
                </c:pt>
                <c:pt idx="3331">
                  <c:v>1.533980788E-3</c:v>
                </c:pt>
                <c:pt idx="3332">
                  <c:v>1.533980788E-3</c:v>
                </c:pt>
                <c:pt idx="3333">
                  <c:v>1.533980788E-3</c:v>
                </c:pt>
                <c:pt idx="3334">
                  <c:v>1.533980788E-3</c:v>
                </c:pt>
                <c:pt idx="3335">
                  <c:v>1.533980788E-3</c:v>
                </c:pt>
                <c:pt idx="3336">
                  <c:v>1.533980788E-3</c:v>
                </c:pt>
                <c:pt idx="3337">
                  <c:v>1.533980788E-3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1.533980788E-3</c:v>
                </c:pt>
                <c:pt idx="3348">
                  <c:v>1.533980788E-3</c:v>
                </c:pt>
                <c:pt idx="3349">
                  <c:v>1.533980788E-3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-1.533980788E-3</c:v>
                </c:pt>
                <c:pt idx="3357">
                  <c:v>-1.533980788E-3</c:v>
                </c:pt>
                <c:pt idx="3358">
                  <c:v>-1.533980788E-3</c:v>
                </c:pt>
                <c:pt idx="3359">
                  <c:v>-1.533980788E-3</c:v>
                </c:pt>
                <c:pt idx="3360">
                  <c:v>-1.533980788E-3</c:v>
                </c:pt>
                <c:pt idx="3361">
                  <c:v>-1.533980788E-3</c:v>
                </c:pt>
                <c:pt idx="3362">
                  <c:v>-1.533980788E-3</c:v>
                </c:pt>
                <c:pt idx="3363">
                  <c:v>-1.533980788E-3</c:v>
                </c:pt>
                <c:pt idx="3364">
                  <c:v>-3.067961576E-3</c:v>
                </c:pt>
                <c:pt idx="3365">
                  <c:v>-3.067961576E-3</c:v>
                </c:pt>
                <c:pt idx="3366">
                  <c:v>-3.067961576E-3</c:v>
                </c:pt>
                <c:pt idx="3367">
                  <c:v>-3.067961576E-3</c:v>
                </c:pt>
                <c:pt idx="3368">
                  <c:v>-3.067961576E-3</c:v>
                </c:pt>
                <c:pt idx="3369">
                  <c:v>-3.067961576E-3</c:v>
                </c:pt>
                <c:pt idx="3370">
                  <c:v>-3.067961576E-3</c:v>
                </c:pt>
                <c:pt idx="3371">
                  <c:v>-3.067961576E-3</c:v>
                </c:pt>
                <c:pt idx="3372">
                  <c:v>-3.067961576E-3</c:v>
                </c:pt>
                <c:pt idx="3373">
                  <c:v>-3.067961576E-3</c:v>
                </c:pt>
                <c:pt idx="3374">
                  <c:v>-3.067961576E-3</c:v>
                </c:pt>
                <c:pt idx="3375">
                  <c:v>-3.067961576E-3</c:v>
                </c:pt>
                <c:pt idx="3376">
                  <c:v>-3.067961576E-3</c:v>
                </c:pt>
                <c:pt idx="3377">
                  <c:v>-3.067961576E-3</c:v>
                </c:pt>
                <c:pt idx="3378">
                  <c:v>-3.067961576E-3</c:v>
                </c:pt>
                <c:pt idx="3379">
                  <c:v>-3.067961576E-3</c:v>
                </c:pt>
                <c:pt idx="3380">
                  <c:v>-4.6019423639999998E-3</c:v>
                </c:pt>
                <c:pt idx="3381">
                  <c:v>-4.6019423639999998E-3</c:v>
                </c:pt>
                <c:pt idx="3382">
                  <c:v>-4.6019423639999998E-3</c:v>
                </c:pt>
                <c:pt idx="3383">
                  <c:v>-4.6019423639999998E-3</c:v>
                </c:pt>
                <c:pt idx="3384">
                  <c:v>-6.135923152E-3</c:v>
                </c:pt>
                <c:pt idx="3385">
                  <c:v>-6.135923152E-3</c:v>
                </c:pt>
                <c:pt idx="3386">
                  <c:v>-6.135923152E-3</c:v>
                </c:pt>
                <c:pt idx="3387">
                  <c:v>-6.135923152E-3</c:v>
                </c:pt>
                <c:pt idx="3388">
                  <c:v>-6.135923152E-3</c:v>
                </c:pt>
                <c:pt idx="3389">
                  <c:v>-6.135923152E-3</c:v>
                </c:pt>
                <c:pt idx="3390">
                  <c:v>-6.135923152E-3</c:v>
                </c:pt>
                <c:pt idx="3391">
                  <c:v>-6.135923152E-3</c:v>
                </c:pt>
                <c:pt idx="3392">
                  <c:v>-6.135923152E-3</c:v>
                </c:pt>
                <c:pt idx="3393">
                  <c:v>-6.135923152E-3</c:v>
                </c:pt>
                <c:pt idx="3394">
                  <c:v>-7.6699039400000002E-3</c:v>
                </c:pt>
                <c:pt idx="3395">
                  <c:v>-7.6699039400000002E-3</c:v>
                </c:pt>
                <c:pt idx="3396">
                  <c:v>-7.6699039400000002E-3</c:v>
                </c:pt>
                <c:pt idx="3397">
                  <c:v>-7.6699039400000002E-3</c:v>
                </c:pt>
                <c:pt idx="3398">
                  <c:v>-7.6699039400000002E-3</c:v>
                </c:pt>
                <c:pt idx="3399">
                  <c:v>-7.6699039400000002E-3</c:v>
                </c:pt>
                <c:pt idx="3400">
                  <c:v>-7.6699039400000002E-3</c:v>
                </c:pt>
                <c:pt idx="3401">
                  <c:v>-6.135923152E-3</c:v>
                </c:pt>
                <c:pt idx="3402">
                  <c:v>-6.135923152E-3</c:v>
                </c:pt>
                <c:pt idx="3403">
                  <c:v>-6.135923152E-3</c:v>
                </c:pt>
                <c:pt idx="3404">
                  <c:v>-6.135923152E-3</c:v>
                </c:pt>
                <c:pt idx="3405">
                  <c:v>-6.135923152E-3</c:v>
                </c:pt>
                <c:pt idx="3406">
                  <c:v>-6.135923152E-3</c:v>
                </c:pt>
                <c:pt idx="3407">
                  <c:v>-6.135923152E-3</c:v>
                </c:pt>
                <c:pt idx="3408">
                  <c:v>-6.135923152E-3</c:v>
                </c:pt>
                <c:pt idx="3409">
                  <c:v>-6.135923152E-3</c:v>
                </c:pt>
                <c:pt idx="3410">
                  <c:v>-6.135923152E-3</c:v>
                </c:pt>
                <c:pt idx="3411">
                  <c:v>-6.135923152E-3</c:v>
                </c:pt>
                <c:pt idx="3412">
                  <c:v>-6.135923152E-3</c:v>
                </c:pt>
                <c:pt idx="3413">
                  <c:v>-6.135923152E-3</c:v>
                </c:pt>
                <c:pt idx="3414">
                  <c:v>-6.135923152E-3</c:v>
                </c:pt>
                <c:pt idx="3415">
                  <c:v>-6.135923152E-3</c:v>
                </c:pt>
                <c:pt idx="3416">
                  <c:v>-6.135923152E-3</c:v>
                </c:pt>
                <c:pt idx="3417">
                  <c:v>-6.135923152E-3</c:v>
                </c:pt>
                <c:pt idx="3418">
                  <c:v>-6.135923152E-3</c:v>
                </c:pt>
                <c:pt idx="3419">
                  <c:v>-6.135923152E-3</c:v>
                </c:pt>
                <c:pt idx="3420">
                  <c:v>-6.135923152E-3</c:v>
                </c:pt>
                <c:pt idx="3421">
                  <c:v>-6.135923152E-3</c:v>
                </c:pt>
                <c:pt idx="3422">
                  <c:v>-6.135923152E-3</c:v>
                </c:pt>
                <c:pt idx="3423">
                  <c:v>-6.135923152E-3</c:v>
                </c:pt>
                <c:pt idx="3424">
                  <c:v>-6.135923152E-3</c:v>
                </c:pt>
                <c:pt idx="3425">
                  <c:v>-6.135923152E-3</c:v>
                </c:pt>
                <c:pt idx="3426">
                  <c:v>-6.135923152E-3</c:v>
                </c:pt>
                <c:pt idx="3427">
                  <c:v>-6.135923152E-3</c:v>
                </c:pt>
                <c:pt idx="3428">
                  <c:v>-6.135923152E-3</c:v>
                </c:pt>
                <c:pt idx="3429">
                  <c:v>-6.135923152E-3</c:v>
                </c:pt>
                <c:pt idx="3430">
                  <c:v>-6.135923152E-3</c:v>
                </c:pt>
                <c:pt idx="3431">
                  <c:v>-6.135923152E-3</c:v>
                </c:pt>
                <c:pt idx="3432">
                  <c:v>-6.135923152E-3</c:v>
                </c:pt>
                <c:pt idx="3433">
                  <c:v>-6.135923152E-3</c:v>
                </c:pt>
                <c:pt idx="3434">
                  <c:v>-6.135923152E-3</c:v>
                </c:pt>
                <c:pt idx="3435">
                  <c:v>-6.135923152E-3</c:v>
                </c:pt>
                <c:pt idx="3436">
                  <c:v>-6.135923152E-3</c:v>
                </c:pt>
                <c:pt idx="3437">
                  <c:v>-6.135923152E-3</c:v>
                </c:pt>
                <c:pt idx="3438">
                  <c:v>-6.135923152E-3</c:v>
                </c:pt>
                <c:pt idx="3439">
                  <c:v>-4.6019423639999998E-3</c:v>
                </c:pt>
                <c:pt idx="3440">
                  <c:v>-4.6019423639999998E-3</c:v>
                </c:pt>
                <c:pt idx="3441">
                  <c:v>-4.6019423639999998E-3</c:v>
                </c:pt>
                <c:pt idx="3442">
                  <c:v>-4.6019423639999998E-3</c:v>
                </c:pt>
                <c:pt idx="3443">
                  <c:v>-4.6019423639999998E-3</c:v>
                </c:pt>
                <c:pt idx="3444">
                  <c:v>-4.6019423639999998E-3</c:v>
                </c:pt>
                <c:pt idx="3445">
                  <c:v>-4.6019423639999998E-3</c:v>
                </c:pt>
                <c:pt idx="3446">
                  <c:v>-4.6019423639999998E-3</c:v>
                </c:pt>
                <c:pt idx="3447">
                  <c:v>-4.6019423639999998E-3</c:v>
                </c:pt>
                <c:pt idx="3448">
                  <c:v>-4.6019423639999998E-3</c:v>
                </c:pt>
                <c:pt idx="3449">
                  <c:v>-3.067961576E-3</c:v>
                </c:pt>
                <c:pt idx="3450">
                  <c:v>-3.067961576E-3</c:v>
                </c:pt>
                <c:pt idx="3451">
                  <c:v>-3.067961576E-3</c:v>
                </c:pt>
                <c:pt idx="3452">
                  <c:v>-3.067961576E-3</c:v>
                </c:pt>
                <c:pt idx="3453">
                  <c:v>-3.067961576E-3</c:v>
                </c:pt>
                <c:pt idx="3454">
                  <c:v>-3.067961576E-3</c:v>
                </c:pt>
                <c:pt idx="3455">
                  <c:v>-3.067961576E-3</c:v>
                </c:pt>
                <c:pt idx="3456">
                  <c:v>-3.067961576E-3</c:v>
                </c:pt>
                <c:pt idx="3457">
                  <c:v>-3.067961576E-3</c:v>
                </c:pt>
                <c:pt idx="3458">
                  <c:v>-3.067961576E-3</c:v>
                </c:pt>
                <c:pt idx="3459">
                  <c:v>-4.6019423639999998E-3</c:v>
                </c:pt>
                <c:pt idx="3460">
                  <c:v>-4.6019423639999998E-3</c:v>
                </c:pt>
                <c:pt idx="3461">
                  <c:v>-4.6019423639999998E-3</c:v>
                </c:pt>
                <c:pt idx="3462">
                  <c:v>-4.6019423639999998E-3</c:v>
                </c:pt>
                <c:pt idx="3463">
                  <c:v>-4.6019423639999998E-3</c:v>
                </c:pt>
                <c:pt idx="3464">
                  <c:v>-4.6019423639999998E-3</c:v>
                </c:pt>
                <c:pt idx="3465">
                  <c:v>-4.6019423639999998E-3</c:v>
                </c:pt>
                <c:pt idx="3466">
                  <c:v>-4.6019423639999998E-3</c:v>
                </c:pt>
                <c:pt idx="3467">
                  <c:v>-4.6019423639999998E-3</c:v>
                </c:pt>
                <c:pt idx="3468">
                  <c:v>-4.6019423639999998E-3</c:v>
                </c:pt>
                <c:pt idx="3469">
                  <c:v>-4.6019423639999998E-3</c:v>
                </c:pt>
                <c:pt idx="3470">
                  <c:v>-4.6019423639999998E-3</c:v>
                </c:pt>
                <c:pt idx="3471">
                  <c:v>-4.6019423639999998E-3</c:v>
                </c:pt>
                <c:pt idx="3472">
                  <c:v>-3.067961576E-3</c:v>
                </c:pt>
                <c:pt idx="3473">
                  <c:v>-3.067961576E-3</c:v>
                </c:pt>
                <c:pt idx="3474">
                  <c:v>-3.067961576E-3</c:v>
                </c:pt>
                <c:pt idx="3475">
                  <c:v>-3.067961576E-3</c:v>
                </c:pt>
                <c:pt idx="3476">
                  <c:v>-3.067961576E-3</c:v>
                </c:pt>
                <c:pt idx="3477">
                  <c:v>-3.067961576E-3</c:v>
                </c:pt>
                <c:pt idx="3478">
                  <c:v>-3.067961576E-3</c:v>
                </c:pt>
                <c:pt idx="3479">
                  <c:v>-3.067961576E-3</c:v>
                </c:pt>
                <c:pt idx="3480">
                  <c:v>-3.067961576E-3</c:v>
                </c:pt>
                <c:pt idx="3481">
                  <c:v>-3.067961576E-3</c:v>
                </c:pt>
                <c:pt idx="3482">
                  <c:v>-3.067961576E-3</c:v>
                </c:pt>
                <c:pt idx="3483">
                  <c:v>-3.067961576E-3</c:v>
                </c:pt>
                <c:pt idx="3484">
                  <c:v>-3.067961576E-3</c:v>
                </c:pt>
                <c:pt idx="3485">
                  <c:v>-3.067961576E-3</c:v>
                </c:pt>
                <c:pt idx="3486">
                  <c:v>-3.067961576E-3</c:v>
                </c:pt>
                <c:pt idx="3487">
                  <c:v>-3.067961576E-3</c:v>
                </c:pt>
                <c:pt idx="3488">
                  <c:v>-3.067961576E-3</c:v>
                </c:pt>
                <c:pt idx="3489">
                  <c:v>-3.067961576E-3</c:v>
                </c:pt>
                <c:pt idx="3490">
                  <c:v>-3.067961576E-3</c:v>
                </c:pt>
                <c:pt idx="3491">
                  <c:v>-3.067961576E-3</c:v>
                </c:pt>
                <c:pt idx="3492">
                  <c:v>-3.067961576E-3</c:v>
                </c:pt>
                <c:pt idx="3493">
                  <c:v>-3.067961576E-3</c:v>
                </c:pt>
                <c:pt idx="3494">
                  <c:v>-3.067961576E-3</c:v>
                </c:pt>
                <c:pt idx="3495">
                  <c:v>-3.067961576E-3</c:v>
                </c:pt>
                <c:pt idx="3496">
                  <c:v>-3.067961576E-3</c:v>
                </c:pt>
                <c:pt idx="3497">
                  <c:v>-3.067961576E-3</c:v>
                </c:pt>
                <c:pt idx="3498">
                  <c:v>-3.067961576E-3</c:v>
                </c:pt>
                <c:pt idx="3499">
                  <c:v>-3.067961576E-3</c:v>
                </c:pt>
                <c:pt idx="3500">
                  <c:v>-3.067961576E-3</c:v>
                </c:pt>
                <c:pt idx="3501">
                  <c:v>-3.067961576E-3</c:v>
                </c:pt>
                <c:pt idx="3502">
                  <c:v>-3.067961576E-3</c:v>
                </c:pt>
                <c:pt idx="3503">
                  <c:v>-3.067961576E-3</c:v>
                </c:pt>
                <c:pt idx="3504">
                  <c:v>-3.067961576E-3</c:v>
                </c:pt>
                <c:pt idx="3505">
                  <c:v>-3.067961576E-3</c:v>
                </c:pt>
                <c:pt idx="3506">
                  <c:v>-3.067961576E-3</c:v>
                </c:pt>
                <c:pt idx="3507">
                  <c:v>-3.067961576E-3</c:v>
                </c:pt>
                <c:pt idx="3508">
                  <c:v>-3.067961576E-3</c:v>
                </c:pt>
                <c:pt idx="3509">
                  <c:v>-3.067961576E-3</c:v>
                </c:pt>
                <c:pt idx="3510">
                  <c:v>-3.067961576E-3</c:v>
                </c:pt>
                <c:pt idx="3511">
                  <c:v>-4.6019423639999998E-3</c:v>
                </c:pt>
                <c:pt idx="3512">
                  <c:v>-4.6019423639999998E-3</c:v>
                </c:pt>
                <c:pt idx="3513">
                  <c:v>-4.6019423639999998E-3</c:v>
                </c:pt>
                <c:pt idx="3514">
                  <c:v>-4.6019423639999998E-3</c:v>
                </c:pt>
                <c:pt idx="3515">
                  <c:v>-4.6019423639999998E-3</c:v>
                </c:pt>
                <c:pt idx="3516">
                  <c:v>-4.6019423639999998E-3</c:v>
                </c:pt>
                <c:pt idx="3517">
                  <c:v>-4.6019423639999998E-3</c:v>
                </c:pt>
                <c:pt idx="3518">
                  <c:v>-4.6019423639999998E-3</c:v>
                </c:pt>
                <c:pt idx="3519">
                  <c:v>-4.6019423639999998E-3</c:v>
                </c:pt>
                <c:pt idx="3520">
                  <c:v>-4.6019423639999998E-3</c:v>
                </c:pt>
                <c:pt idx="3521">
                  <c:v>-4.6019423639999998E-3</c:v>
                </c:pt>
                <c:pt idx="3522">
                  <c:v>-4.6019423639999998E-3</c:v>
                </c:pt>
                <c:pt idx="3523">
                  <c:v>-4.6019423639999998E-3</c:v>
                </c:pt>
                <c:pt idx="3524">
                  <c:v>-4.6019423639999998E-3</c:v>
                </c:pt>
                <c:pt idx="3525">
                  <c:v>-6.135923152E-3</c:v>
                </c:pt>
                <c:pt idx="3526">
                  <c:v>-6.135923152E-3</c:v>
                </c:pt>
                <c:pt idx="3527">
                  <c:v>-6.135923152E-3</c:v>
                </c:pt>
                <c:pt idx="3528">
                  <c:v>-6.135923152E-3</c:v>
                </c:pt>
                <c:pt idx="3529">
                  <c:v>-6.135923152E-3</c:v>
                </c:pt>
                <c:pt idx="3530">
                  <c:v>-6.135923152E-3</c:v>
                </c:pt>
                <c:pt idx="3531">
                  <c:v>-6.135923152E-3</c:v>
                </c:pt>
                <c:pt idx="3532">
                  <c:v>-6.135923152E-3</c:v>
                </c:pt>
                <c:pt idx="3533">
                  <c:v>-6.135923152E-3</c:v>
                </c:pt>
                <c:pt idx="3534">
                  <c:v>-6.135923152E-3</c:v>
                </c:pt>
                <c:pt idx="3535">
                  <c:v>-7.6699039400000002E-3</c:v>
                </c:pt>
                <c:pt idx="3536">
                  <c:v>-7.6699039400000002E-3</c:v>
                </c:pt>
                <c:pt idx="3537">
                  <c:v>-7.6699039400000002E-3</c:v>
                </c:pt>
                <c:pt idx="3538">
                  <c:v>-7.6699039400000002E-3</c:v>
                </c:pt>
                <c:pt idx="3539">
                  <c:v>-7.6699039400000002E-3</c:v>
                </c:pt>
                <c:pt idx="3540">
                  <c:v>-7.6699039400000002E-3</c:v>
                </c:pt>
                <c:pt idx="3541">
                  <c:v>-7.6699039400000002E-3</c:v>
                </c:pt>
                <c:pt idx="3542">
                  <c:v>-7.6699039400000002E-3</c:v>
                </c:pt>
                <c:pt idx="3543">
                  <c:v>-9.2038847279999995E-3</c:v>
                </c:pt>
                <c:pt idx="3544">
                  <c:v>-9.2038847279999995E-3</c:v>
                </c:pt>
                <c:pt idx="3545">
                  <c:v>-9.2038847279999995E-3</c:v>
                </c:pt>
                <c:pt idx="3546">
                  <c:v>-9.2038847279999995E-3</c:v>
                </c:pt>
                <c:pt idx="3547">
                  <c:v>-9.2038847279999995E-3</c:v>
                </c:pt>
                <c:pt idx="3548">
                  <c:v>-9.2038847279999995E-3</c:v>
                </c:pt>
                <c:pt idx="3549">
                  <c:v>-9.2038847279999995E-3</c:v>
                </c:pt>
                <c:pt idx="3550">
                  <c:v>-1.0737865516000001E-2</c:v>
                </c:pt>
                <c:pt idx="3551">
                  <c:v>-1.0737865516000001E-2</c:v>
                </c:pt>
                <c:pt idx="3552">
                  <c:v>-1.0737865516000001E-2</c:v>
                </c:pt>
                <c:pt idx="3553">
                  <c:v>-1.0737865516000001E-2</c:v>
                </c:pt>
                <c:pt idx="3554">
                  <c:v>-1.0737865516000001E-2</c:v>
                </c:pt>
                <c:pt idx="3555">
                  <c:v>-1.0737865516000001E-2</c:v>
                </c:pt>
                <c:pt idx="3556">
                  <c:v>-1.0737865516000001E-2</c:v>
                </c:pt>
                <c:pt idx="3557">
                  <c:v>-1.0737865516000001E-2</c:v>
                </c:pt>
                <c:pt idx="3558">
                  <c:v>-9.2038847279999995E-3</c:v>
                </c:pt>
                <c:pt idx="3559">
                  <c:v>-9.2038847279999995E-3</c:v>
                </c:pt>
                <c:pt idx="3560">
                  <c:v>-9.2038847279999995E-3</c:v>
                </c:pt>
                <c:pt idx="3561">
                  <c:v>-9.2038847279999995E-3</c:v>
                </c:pt>
                <c:pt idx="3562">
                  <c:v>-9.2038847279999995E-3</c:v>
                </c:pt>
                <c:pt idx="3563">
                  <c:v>-7.6699039400000002E-3</c:v>
                </c:pt>
                <c:pt idx="3564">
                  <c:v>-7.6699039400000002E-3</c:v>
                </c:pt>
                <c:pt idx="3565">
                  <c:v>-7.6699039400000002E-3</c:v>
                </c:pt>
                <c:pt idx="3566">
                  <c:v>-7.6699039400000002E-3</c:v>
                </c:pt>
                <c:pt idx="3567">
                  <c:v>-7.6699039400000002E-3</c:v>
                </c:pt>
                <c:pt idx="3568">
                  <c:v>-7.6699039400000002E-3</c:v>
                </c:pt>
                <c:pt idx="3569">
                  <c:v>-7.6699039400000002E-3</c:v>
                </c:pt>
                <c:pt idx="3570">
                  <c:v>-7.6699039400000002E-3</c:v>
                </c:pt>
                <c:pt idx="3571">
                  <c:v>-7.6699039400000002E-3</c:v>
                </c:pt>
                <c:pt idx="3572">
                  <c:v>-7.6699039400000002E-3</c:v>
                </c:pt>
                <c:pt idx="3573">
                  <c:v>-7.6699039400000002E-3</c:v>
                </c:pt>
                <c:pt idx="3574">
                  <c:v>-6.135923152E-3</c:v>
                </c:pt>
                <c:pt idx="3575">
                  <c:v>-6.135923152E-3</c:v>
                </c:pt>
                <c:pt idx="3576">
                  <c:v>-6.135923152E-3</c:v>
                </c:pt>
                <c:pt idx="3577">
                  <c:v>-6.135923152E-3</c:v>
                </c:pt>
                <c:pt idx="3578">
                  <c:v>-6.135923152E-3</c:v>
                </c:pt>
                <c:pt idx="3579">
                  <c:v>-6.135923152E-3</c:v>
                </c:pt>
                <c:pt idx="3580">
                  <c:v>-7.6699039400000002E-3</c:v>
                </c:pt>
                <c:pt idx="3581">
                  <c:v>-7.6699039400000002E-3</c:v>
                </c:pt>
                <c:pt idx="3582">
                  <c:v>-7.6699039400000002E-3</c:v>
                </c:pt>
                <c:pt idx="3583">
                  <c:v>-7.6699039400000002E-3</c:v>
                </c:pt>
                <c:pt idx="3584">
                  <c:v>-7.6699039400000002E-3</c:v>
                </c:pt>
                <c:pt idx="3585">
                  <c:v>-7.6699039400000002E-3</c:v>
                </c:pt>
                <c:pt idx="3586">
                  <c:v>-6.135923152E-3</c:v>
                </c:pt>
                <c:pt idx="3587">
                  <c:v>-6.135923152E-3</c:v>
                </c:pt>
                <c:pt idx="3588">
                  <c:v>-6.135923152E-3</c:v>
                </c:pt>
                <c:pt idx="3589">
                  <c:v>-6.135923152E-3</c:v>
                </c:pt>
                <c:pt idx="3590">
                  <c:v>-4.6019423639999998E-3</c:v>
                </c:pt>
                <c:pt idx="3591">
                  <c:v>-4.6019423639999998E-3</c:v>
                </c:pt>
                <c:pt idx="3592">
                  <c:v>-4.6019423639999998E-3</c:v>
                </c:pt>
                <c:pt idx="3593">
                  <c:v>-4.6019423639999998E-3</c:v>
                </c:pt>
                <c:pt idx="3594">
                  <c:v>-3.067961576E-3</c:v>
                </c:pt>
                <c:pt idx="3595">
                  <c:v>-3.067961576E-3</c:v>
                </c:pt>
                <c:pt idx="3596">
                  <c:v>-1.533980788E-3</c:v>
                </c:pt>
                <c:pt idx="3597">
                  <c:v>-1.533980788E-3</c:v>
                </c:pt>
                <c:pt idx="3598">
                  <c:v>-1.533980788E-3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1.533980788E-3</c:v>
                </c:pt>
                <c:pt idx="3611">
                  <c:v>1.533980788E-3</c:v>
                </c:pt>
                <c:pt idx="3612">
                  <c:v>1.533980788E-3</c:v>
                </c:pt>
                <c:pt idx="3613">
                  <c:v>1.533980788E-3</c:v>
                </c:pt>
                <c:pt idx="3614">
                  <c:v>1.533980788E-3</c:v>
                </c:pt>
                <c:pt idx="3615">
                  <c:v>1.533980788E-3</c:v>
                </c:pt>
                <c:pt idx="3616">
                  <c:v>3.067961576E-3</c:v>
                </c:pt>
                <c:pt idx="3617">
                  <c:v>3.067961576E-3</c:v>
                </c:pt>
                <c:pt idx="3618">
                  <c:v>3.067961576E-3</c:v>
                </c:pt>
                <c:pt idx="3619">
                  <c:v>4.6019423639999998E-3</c:v>
                </c:pt>
                <c:pt idx="3620">
                  <c:v>4.6019423639999998E-3</c:v>
                </c:pt>
                <c:pt idx="3621">
                  <c:v>4.6019423639999998E-3</c:v>
                </c:pt>
                <c:pt idx="3622">
                  <c:v>4.6019423639999998E-3</c:v>
                </c:pt>
                <c:pt idx="3623">
                  <c:v>4.6019423639999998E-3</c:v>
                </c:pt>
                <c:pt idx="3624">
                  <c:v>6.135923152E-3</c:v>
                </c:pt>
                <c:pt idx="3625">
                  <c:v>6.135923152E-3</c:v>
                </c:pt>
                <c:pt idx="3626">
                  <c:v>6.135923152E-3</c:v>
                </c:pt>
                <c:pt idx="3627">
                  <c:v>6.135923152E-3</c:v>
                </c:pt>
                <c:pt idx="3628">
                  <c:v>6.135923152E-3</c:v>
                </c:pt>
                <c:pt idx="3629">
                  <c:v>6.135923152E-3</c:v>
                </c:pt>
                <c:pt idx="3630">
                  <c:v>6.135923152E-3</c:v>
                </c:pt>
                <c:pt idx="3631">
                  <c:v>6.135923152E-3</c:v>
                </c:pt>
                <c:pt idx="3632">
                  <c:v>6.135923152E-3</c:v>
                </c:pt>
                <c:pt idx="3633">
                  <c:v>6.135923152E-3</c:v>
                </c:pt>
                <c:pt idx="3634">
                  <c:v>6.135923152E-3</c:v>
                </c:pt>
                <c:pt idx="3635">
                  <c:v>6.135923152E-3</c:v>
                </c:pt>
                <c:pt idx="3636">
                  <c:v>6.135923152E-3</c:v>
                </c:pt>
                <c:pt idx="3637">
                  <c:v>6.135923152E-3</c:v>
                </c:pt>
                <c:pt idx="3638">
                  <c:v>6.135923152E-3</c:v>
                </c:pt>
                <c:pt idx="3639">
                  <c:v>6.135923152E-3</c:v>
                </c:pt>
                <c:pt idx="3640">
                  <c:v>7.6699039400000002E-3</c:v>
                </c:pt>
                <c:pt idx="3641">
                  <c:v>7.6699039400000002E-3</c:v>
                </c:pt>
                <c:pt idx="3642">
                  <c:v>7.6699039400000002E-3</c:v>
                </c:pt>
                <c:pt idx="3643">
                  <c:v>7.6699039400000002E-3</c:v>
                </c:pt>
                <c:pt idx="3644">
                  <c:v>7.6699039400000002E-3</c:v>
                </c:pt>
                <c:pt idx="3645">
                  <c:v>9.2038847279999995E-3</c:v>
                </c:pt>
                <c:pt idx="3646">
                  <c:v>9.2038847279999995E-3</c:v>
                </c:pt>
                <c:pt idx="3647">
                  <c:v>9.2038847279999995E-3</c:v>
                </c:pt>
                <c:pt idx="3648">
                  <c:v>9.2038847279999995E-3</c:v>
                </c:pt>
                <c:pt idx="3649">
                  <c:v>9.2038847279999995E-3</c:v>
                </c:pt>
                <c:pt idx="3650">
                  <c:v>9.2038847279999995E-3</c:v>
                </c:pt>
                <c:pt idx="3651">
                  <c:v>9.2038847279999995E-3</c:v>
                </c:pt>
                <c:pt idx="3652">
                  <c:v>7.6699039400000002E-3</c:v>
                </c:pt>
                <c:pt idx="3653">
                  <c:v>7.6699039400000002E-3</c:v>
                </c:pt>
                <c:pt idx="3654">
                  <c:v>7.6699039400000002E-3</c:v>
                </c:pt>
                <c:pt idx="3655">
                  <c:v>7.6699039400000002E-3</c:v>
                </c:pt>
                <c:pt idx="3656">
                  <c:v>7.6699039400000002E-3</c:v>
                </c:pt>
                <c:pt idx="3657">
                  <c:v>7.6699039400000002E-3</c:v>
                </c:pt>
                <c:pt idx="3658">
                  <c:v>7.6699039400000002E-3</c:v>
                </c:pt>
                <c:pt idx="3659">
                  <c:v>7.6699039400000002E-3</c:v>
                </c:pt>
                <c:pt idx="3660">
                  <c:v>9.2038847279999995E-3</c:v>
                </c:pt>
                <c:pt idx="3661">
                  <c:v>9.2038847279999995E-3</c:v>
                </c:pt>
                <c:pt idx="3662">
                  <c:v>9.2038847279999995E-3</c:v>
                </c:pt>
                <c:pt idx="3663">
                  <c:v>9.2038847279999995E-3</c:v>
                </c:pt>
                <c:pt idx="3664">
                  <c:v>9.2038847279999995E-3</c:v>
                </c:pt>
                <c:pt idx="3665">
                  <c:v>9.2038847279999995E-3</c:v>
                </c:pt>
                <c:pt idx="3666">
                  <c:v>1.0737865516000001E-2</c:v>
                </c:pt>
                <c:pt idx="3667">
                  <c:v>1.0737865516000001E-2</c:v>
                </c:pt>
                <c:pt idx="3668">
                  <c:v>1.0737865516000001E-2</c:v>
                </c:pt>
                <c:pt idx="3669">
                  <c:v>1.0737865516000001E-2</c:v>
                </c:pt>
                <c:pt idx="3670">
                  <c:v>1.0737865516000001E-2</c:v>
                </c:pt>
                <c:pt idx="3671">
                  <c:v>1.0737865516000001E-2</c:v>
                </c:pt>
                <c:pt idx="3672">
                  <c:v>1.0737865516000001E-2</c:v>
                </c:pt>
                <c:pt idx="3673">
                  <c:v>1.0737865516000001E-2</c:v>
                </c:pt>
                <c:pt idx="3674">
                  <c:v>1.0737865516000001E-2</c:v>
                </c:pt>
                <c:pt idx="3675">
                  <c:v>1.0737865516000001E-2</c:v>
                </c:pt>
                <c:pt idx="3676">
                  <c:v>1.0737865516000001E-2</c:v>
                </c:pt>
                <c:pt idx="3677">
                  <c:v>1.0737865516000001E-2</c:v>
                </c:pt>
                <c:pt idx="3678">
                  <c:v>1.0737865516000001E-2</c:v>
                </c:pt>
                <c:pt idx="3679">
                  <c:v>1.0737865516000001E-2</c:v>
                </c:pt>
                <c:pt idx="3680">
                  <c:v>1.0737865516000001E-2</c:v>
                </c:pt>
                <c:pt idx="3681">
                  <c:v>9.2038847279999995E-3</c:v>
                </c:pt>
                <c:pt idx="3682">
                  <c:v>9.2038847279999995E-3</c:v>
                </c:pt>
                <c:pt idx="3683">
                  <c:v>9.2038847279999995E-3</c:v>
                </c:pt>
                <c:pt idx="3684">
                  <c:v>9.2038847279999995E-3</c:v>
                </c:pt>
                <c:pt idx="3685">
                  <c:v>9.2038847279999995E-3</c:v>
                </c:pt>
                <c:pt idx="3686">
                  <c:v>7.6699039400000002E-3</c:v>
                </c:pt>
                <c:pt idx="3687">
                  <c:v>7.6699039400000002E-3</c:v>
                </c:pt>
                <c:pt idx="3688">
                  <c:v>7.6699039400000002E-3</c:v>
                </c:pt>
                <c:pt idx="3689">
                  <c:v>7.6699039400000002E-3</c:v>
                </c:pt>
                <c:pt idx="3690">
                  <c:v>7.6699039400000002E-3</c:v>
                </c:pt>
                <c:pt idx="3691">
                  <c:v>7.6699039400000002E-3</c:v>
                </c:pt>
                <c:pt idx="3692">
                  <c:v>7.6699039400000002E-3</c:v>
                </c:pt>
                <c:pt idx="3693">
                  <c:v>7.6699039400000002E-3</c:v>
                </c:pt>
                <c:pt idx="3694">
                  <c:v>7.6699039400000002E-3</c:v>
                </c:pt>
                <c:pt idx="3695">
                  <c:v>7.6699039400000002E-3</c:v>
                </c:pt>
                <c:pt idx="3696">
                  <c:v>9.2038847279999995E-3</c:v>
                </c:pt>
                <c:pt idx="3697">
                  <c:v>9.2038847279999995E-3</c:v>
                </c:pt>
                <c:pt idx="3698">
                  <c:v>7.6699039400000002E-3</c:v>
                </c:pt>
                <c:pt idx="3699">
                  <c:v>7.6699039400000002E-3</c:v>
                </c:pt>
                <c:pt idx="3700">
                  <c:v>7.6699039400000002E-3</c:v>
                </c:pt>
                <c:pt idx="3701">
                  <c:v>7.6699039400000002E-3</c:v>
                </c:pt>
                <c:pt idx="3702">
                  <c:v>7.6699039400000002E-3</c:v>
                </c:pt>
                <c:pt idx="3703">
                  <c:v>7.6699039400000002E-3</c:v>
                </c:pt>
                <c:pt idx="3704">
                  <c:v>6.135923152E-3</c:v>
                </c:pt>
                <c:pt idx="3705">
                  <c:v>6.135923152E-3</c:v>
                </c:pt>
                <c:pt idx="3706">
                  <c:v>6.135923152E-3</c:v>
                </c:pt>
                <c:pt idx="3707">
                  <c:v>6.135923152E-3</c:v>
                </c:pt>
                <c:pt idx="3708">
                  <c:v>6.135923152E-3</c:v>
                </c:pt>
                <c:pt idx="3709">
                  <c:v>6.135923152E-3</c:v>
                </c:pt>
                <c:pt idx="3710">
                  <c:v>6.135923152E-3</c:v>
                </c:pt>
                <c:pt idx="3711">
                  <c:v>6.135923152E-3</c:v>
                </c:pt>
                <c:pt idx="3712">
                  <c:v>7.6699039400000002E-3</c:v>
                </c:pt>
                <c:pt idx="3713">
                  <c:v>7.6699039400000002E-3</c:v>
                </c:pt>
                <c:pt idx="3714">
                  <c:v>7.6699039400000002E-3</c:v>
                </c:pt>
                <c:pt idx="3715">
                  <c:v>7.6699039400000002E-3</c:v>
                </c:pt>
                <c:pt idx="3716">
                  <c:v>7.6699039400000002E-3</c:v>
                </c:pt>
                <c:pt idx="3717">
                  <c:v>7.6699039400000002E-3</c:v>
                </c:pt>
                <c:pt idx="3718">
                  <c:v>7.6699039400000002E-3</c:v>
                </c:pt>
                <c:pt idx="3719">
                  <c:v>7.6699039400000002E-3</c:v>
                </c:pt>
                <c:pt idx="3720">
                  <c:v>7.6699039400000002E-3</c:v>
                </c:pt>
                <c:pt idx="3721">
                  <c:v>6.135923152E-3</c:v>
                </c:pt>
                <c:pt idx="3722">
                  <c:v>6.135923152E-3</c:v>
                </c:pt>
                <c:pt idx="3723">
                  <c:v>6.135923152E-3</c:v>
                </c:pt>
                <c:pt idx="3724">
                  <c:v>6.135923152E-3</c:v>
                </c:pt>
                <c:pt idx="3725">
                  <c:v>6.135923152E-3</c:v>
                </c:pt>
                <c:pt idx="3726">
                  <c:v>6.135923152E-3</c:v>
                </c:pt>
                <c:pt idx="3727">
                  <c:v>6.135923152E-3</c:v>
                </c:pt>
                <c:pt idx="3728">
                  <c:v>6.135923152E-3</c:v>
                </c:pt>
                <c:pt idx="3729">
                  <c:v>6.135923152E-3</c:v>
                </c:pt>
                <c:pt idx="3730">
                  <c:v>6.135923152E-3</c:v>
                </c:pt>
                <c:pt idx="3731">
                  <c:v>6.135923152E-3</c:v>
                </c:pt>
                <c:pt idx="3732">
                  <c:v>6.135923152E-3</c:v>
                </c:pt>
                <c:pt idx="3733">
                  <c:v>6.135923152E-3</c:v>
                </c:pt>
                <c:pt idx="3734">
                  <c:v>6.135923152E-3</c:v>
                </c:pt>
                <c:pt idx="3735">
                  <c:v>6.135923152E-3</c:v>
                </c:pt>
                <c:pt idx="3736">
                  <c:v>6.135923152E-3</c:v>
                </c:pt>
                <c:pt idx="3737">
                  <c:v>6.135923152E-3</c:v>
                </c:pt>
                <c:pt idx="3738">
                  <c:v>6.135923152E-3</c:v>
                </c:pt>
                <c:pt idx="3739">
                  <c:v>6.135923152E-3</c:v>
                </c:pt>
                <c:pt idx="3740">
                  <c:v>6.135923152E-3</c:v>
                </c:pt>
                <c:pt idx="3741">
                  <c:v>6.135923152E-3</c:v>
                </c:pt>
                <c:pt idx="3742">
                  <c:v>6.135923152E-3</c:v>
                </c:pt>
                <c:pt idx="3743">
                  <c:v>6.135923152E-3</c:v>
                </c:pt>
                <c:pt idx="3744">
                  <c:v>6.135923152E-3</c:v>
                </c:pt>
                <c:pt idx="3745">
                  <c:v>6.135923152E-3</c:v>
                </c:pt>
                <c:pt idx="3746">
                  <c:v>6.135923152E-3</c:v>
                </c:pt>
                <c:pt idx="3747">
                  <c:v>6.135923152E-3</c:v>
                </c:pt>
                <c:pt idx="3748">
                  <c:v>6.135923152E-3</c:v>
                </c:pt>
                <c:pt idx="3749">
                  <c:v>6.135923152E-3</c:v>
                </c:pt>
                <c:pt idx="3750">
                  <c:v>6.135923152E-3</c:v>
                </c:pt>
                <c:pt idx="3751">
                  <c:v>6.135923152E-3</c:v>
                </c:pt>
                <c:pt idx="3752">
                  <c:v>6.135923152E-3</c:v>
                </c:pt>
                <c:pt idx="3753">
                  <c:v>6.135923152E-3</c:v>
                </c:pt>
                <c:pt idx="3754">
                  <c:v>6.135923152E-3</c:v>
                </c:pt>
                <c:pt idx="3755">
                  <c:v>6.135923152E-3</c:v>
                </c:pt>
                <c:pt idx="3756">
                  <c:v>6.135923152E-3</c:v>
                </c:pt>
                <c:pt idx="3757">
                  <c:v>6.135923152E-3</c:v>
                </c:pt>
                <c:pt idx="3758">
                  <c:v>6.135923152E-3</c:v>
                </c:pt>
                <c:pt idx="3759">
                  <c:v>6.135923152E-3</c:v>
                </c:pt>
                <c:pt idx="3760">
                  <c:v>6.135923152E-3</c:v>
                </c:pt>
                <c:pt idx="3761">
                  <c:v>6.135923152E-3</c:v>
                </c:pt>
                <c:pt idx="3762">
                  <c:v>6.135923152E-3</c:v>
                </c:pt>
                <c:pt idx="3763">
                  <c:v>6.135923152E-3</c:v>
                </c:pt>
                <c:pt idx="3764">
                  <c:v>6.135923152E-3</c:v>
                </c:pt>
                <c:pt idx="3765">
                  <c:v>6.135923152E-3</c:v>
                </c:pt>
                <c:pt idx="3766">
                  <c:v>6.135923152E-3</c:v>
                </c:pt>
                <c:pt idx="3767">
                  <c:v>6.135923152E-3</c:v>
                </c:pt>
                <c:pt idx="3768">
                  <c:v>6.135923152E-3</c:v>
                </c:pt>
                <c:pt idx="3769">
                  <c:v>6.135923152E-3</c:v>
                </c:pt>
                <c:pt idx="3770">
                  <c:v>6.135923152E-3</c:v>
                </c:pt>
                <c:pt idx="3771">
                  <c:v>6.135923152E-3</c:v>
                </c:pt>
                <c:pt idx="3772">
                  <c:v>6.135923152E-3</c:v>
                </c:pt>
                <c:pt idx="3773">
                  <c:v>6.135923152E-3</c:v>
                </c:pt>
                <c:pt idx="3774">
                  <c:v>6.135923152E-3</c:v>
                </c:pt>
                <c:pt idx="3775">
                  <c:v>6.135923152E-3</c:v>
                </c:pt>
                <c:pt idx="3776">
                  <c:v>6.135923152E-3</c:v>
                </c:pt>
                <c:pt idx="3777">
                  <c:v>6.135923152E-3</c:v>
                </c:pt>
                <c:pt idx="3778">
                  <c:v>6.135923152E-3</c:v>
                </c:pt>
                <c:pt idx="3779">
                  <c:v>6.135923152E-3</c:v>
                </c:pt>
                <c:pt idx="3780">
                  <c:v>6.135923152E-3</c:v>
                </c:pt>
                <c:pt idx="3781">
                  <c:v>7.6699039400000002E-3</c:v>
                </c:pt>
                <c:pt idx="3782">
                  <c:v>7.6699039400000002E-3</c:v>
                </c:pt>
                <c:pt idx="3783">
                  <c:v>7.6699039400000002E-3</c:v>
                </c:pt>
                <c:pt idx="3784">
                  <c:v>7.6699039400000002E-3</c:v>
                </c:pt>
                <c:pt idx="3785">
                  <c:v>7.6699039400000002E-3</c:v>
                </c:pt>
                <c:pt idx="3786">
                  <c:v>7.6699039400000002E-3</c:v>
                </c:pt>
                <c:pt idx="3787">
                  <c:v>7.6699039400000002E-3</c:v>
                </c:pt>
                <c:pt idx="3788">
                  <c:v>7.6699039400000002E-3</c:v>
                </c:pt>
                <c:pt idx="3789">
                  <c:v>7.6699039400000002E-3</c:v>
                </c:pt>
                <c:pt idx="3790">
                  <c:v>7.6699039400000002E-3</c:v>
                </c:pt>
                <c:pt idx="3791">
                  <c:v>7.6699039400000002E-3</c:v>
                </c:pt>
                <c:pt idx="3792">
                  <c:v>7.6699039400000002E-3</c:v>
                </c:pt>
                <c:pt idx="3793">
                  <c:v>9.2038847279999995E-3</c:v>
                </c:pt>
                <c:pt idx="3794">
                  <c:v>9.2038847279999995E-3</c:v>
                </c:pt>
                <c:pt idx="3795">
                  <c:v>9.2038847279999995E-3</c:v>
                </c:pt>
                <c:pt idx="3796">
                  <c:v>9.2038847279999995E-3</c:v>
                </c:pt>
                <c:pt idx="3797">
                  <c:v>9.2038847279999995E-3</c:v>
                </c:pt>
                <c:pt idx="3798">
                  <c:v>9.2038847279999995E-3</c:v>
                </c:pt>
                <c:pt idx="3799">
                  <c:v>9.2038847279999995E-3</c:v>
                </c:pt>
                <c:pt idx="3800">
                  <c:v>9.2038847279999995E-3</c:v>
                </c:pt>
                <c:pt idx="3801">
                  <c:v>9.2038847279999995E-3</c:v>
                </c:pt>
                <c:pt idx="3802">
                  <c:v>9.2038847279999995E-3</c:v>
                </c:pt>
                <c:pt idx="3803">
                  <c:v>1.0737865516000001E-2</c:v>
                </c:pt>
                <c:pt idx="3804">
                  <c:v>1.0737865516000001E-2</c:v>
                </c:pt>
                <c:pt idx="3805">
                  <c:v>1.0737865516000001E-2</c:v>
                </c:pt>
                <c:pt idx="3806">
                  <c:v>1.0737865516000001E-2</c:v>
                </c:pt>
                <c:pt idx="3807">
                  <c:v>1.0737865516000001E-2</c:v>
                </c:pt>
                <c:pt idx="3808">
                  <c:v>1.0737865516000001E-2</c:v>
                </c:pt>
                <c:pt idx="3809">
                  <c:v>1.0737865516000001E-2</c:v>
                </c:pt>
                <c:pt idx="3810">
                  <c:v>1.0737865516000001E-2</c:v>
                </c:pt>
                <c:pt idx="3811">
                  <c:v>1.2271846304E-2</c:v>
                </c:pt>
                <c:pt idx="3812">
                  <c:v>1.2271846304E-2</c:v>
                </c:pt>
                <c:pt idx="3813">
                  <c:v>1.2271846304E-2</c:v>
                </c:pt>
                <c:pt idx="3814">
                  <c:v>1.2271846304E-2</c:v>
                </c:pt>
                <c:pt idx="3815">
                  <c:v>1.2271846304E-2</c:v>
                </c:pt>
                <c:pt idx="3816">
                  <c:v>1.2271846304E-2</c:v>
                </c:pt>
                <c:pt idx="3817">
                  <c:v>1.0737865516000001E-2</c:v>
                </c:pt>
                <c:pt idx="3818">
                  <c:v>1.0737865516000001E-2</c:v>
                </c:pt>
                <c:pt idx="3819">
                  <c:v>1.0737865516000001E-2</c:v>
                </c:pt>
                <c:pt idx="3820">
                  <c:v>1.0737865516000001E-2</c:v>
                </c:pt>
                <c:pt idx="3821">
                  <c:v>9.2038847279999995E-3</c:v>
                </c:pt>
                <c:pt idx="3822">
                  <c:v>9.2038847279999995E-3</c:v>
                </c:pt>
                <c:pt idx="3823">
                  <c:v>9.2038847279999995E-3</c:v>
                </c:pt>
                <c:pt idx="3824">
                  <c:v>9.2038847279999995E-3</c:v>
                </c:pt>
                <c:pt idx="3825">
                  <c:v>9.2038847279999995E-3</c:v>
                </c:pt>
                <c:pt idx="3826">
                  <c:v>9.2038847279999995E-3</c:v>
                </c:pt>
                <c:pt idx="3827">
                  <c:v>9.2038847279999995E-3</c:v>
                </c:pt>
                <c:pt idx="3828">
                  <c:v>9.2038847279999995E-3</c:v>
                </c:pt>
                <c:pt idx="3829">
                  <c:v>9.2038847279999995E-3</c:v>
                </c:pt>
                <c:pt idx="3830">
                  <c:v>9.2038847279999995E-3</c:v>
                </c:pt>
                <c:pt idx="3831">
                  <c:v>9.2038847279999995E-3</c:v>
                </c:pt>
                <c:pt idx="3832">
                  <c:v>9.2038847279999995E-3</c:v>
                </c:pt>
                <c:pt idx="3833">
                  <c:v>9.2038847279999995E-3</c:v>
                </c:pt>
                <c:pt idx="3834">
                  <c:v>9.2038847279999995E-3</c:v>
                </c:pt>
                <c:pt idx="3835">
                  <c:v>9.2038847279999995E-3</c:v>
                </c:pt>
                <c:pt idx="3836">
                  <c:v>9.2038847279999995E-3</c:v>
                </c:pt>
                <c:pt idx="3837">
                  <c:v>9.2038847279999995E-3</c:v>
                </c:pt>
                <c:pt idx="3838">
                  <c:v>9.2038847279999995E-3</c:v>
                </c:pt>
                <c:pt idx="3839">
                  <c:v>9.2038847279999995E-3</c:v>
                </c:pt>
                <c:pt idx="3840">
                  <c:v>9.2038847279999995E-3</c:v>
                </c:pt>
                <c:pt idx="3841">
                  <c:v>9.2038847279999995E-3</c:v>
                </c:pt>
                <c:pt idx="3842">
                  <c:v>9.2038847279999995E-3</c:v>
                </c:pt>
                <c:pt idx="3843">
                  <c:v>9.2038847279999995E-3</c:v>
                </c:pt>
                <c:pt idx="3844">
                  <c:v>7.6699039400000002E-3</c:v>
                </c:pt>
                <c:pt idx="3845">
                  <c:v>7.6699039400000002E-3</c:v>
                </c:pt>
                <c:pt idx="3846">
                  <c:v>6.135923152E-3</c:v>
                </c:pt>
                <c:pt idx="3847">
                  <c:v>6.135923152E-3</c:v>
                </c:pt>
                <c:pt idx="3848">
                  <c:v>4.6019423639999998E-3</c:v>
                </c:pt>
                <c:pt idx="3849">
                  <c:v>4.6019423639999998E-3</c:v>
                </c:pt>
                <c:pt idx="3850">
                  <c:v>3.067961576E-3</c:v>
                </c:pt>
                <c:pt idx="3851">
                  <c:v>3.067961576E-3</c:v>
                </c:pt>
                <c:pt idx="3852">
                  <c:v>1.533980788E-3</c:v>
                </c:pt>
                <c:pt idx="3853">
                  <c:v>1.533980788E-3</c:v>
                </c:pt>
                <c:pt idx="3854">
                  <c:v>1.533980788E-3</c:v>
                </c:pt>
                <c:pt idx="3855">
                  <c:v>1.533980788E-3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1.533980788E-3</c:v>
                </c:pt>
                <c:pt idx="3862">
                  <c:v>1.533980788E-3</c:v>
                </c:pt>
                <c:pt idx="3863">
                  <c:v>1.533980788E-3</c:v>
                </c:pt>
                <c:pt idx="3864">
                  <c:v>1.533980788E-3</c:v>
                </c:pt>
                <c:pt idx="3865">
                  <c:v>1.533980788E-3</c:v>
                </c:pt>
                <c:pt idx="3866">
                  <c:v>1.533980788E-3</c:v>
                </c:pt>
                <c:pt idx="3867">
                  <c:v>1.533980788E-3</c:v>
                </c:pt>
                <c:pt idx="3868">
                  <c:v>1.533980788E-3</c:v>
                </c:pt>
                <c:pt idx="3869">
                  <c:v>1.533980788E-3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-1.533980788E-3</c:v>
                </c:pt>
                <c:pt idx="3875">
                  <c:v>-1.533980788E-3</c:v>
                </c:pt>
                <c:pt idx="3876">
                  <c:v>-1.533980788E-3</c:v>
                </c:pt>
                <c:pt idx="3877">
                  <c:v>-1.533980788E-3</c:v>
                </c:pt>
                <c:pt idx="3878">
                  <c:v>-3.067961576E-3</c:v>
                </c:pt>
                <c:pt idx="3879">
                  <c:v>-3.067961576E-3</c:v>
                </c:pt>
                <c:pt idx="3880">
                  <c:v>-3.067961576E-3</c:v>
                </c:pt>
                <c:pt idx="3881">
                  <c:v>-3.067961576E-3</c:v>
                </c:pt>
                <c:pt idx="3882">
                  <c:v>-3.067961576E-3</c:v>
                </c:pt>
                <c:pt idx="3883">
                  <c:v>-3.067961576E-3</c:v>
                </c:pt>
                <c:pt idx="3884">
                  <c:v>-1.533980788E-3</c:v>
                </c:pt>
                <c:pt idx="3885">
                  <c:v>-1.533980788E-3</c:v>
                </c:pt>
                <c:pt idx="3886">
                  <c:v>-1.533980788E-3</c:v>
                </c:pt>
                <c:pt idx="3887">
                  <c:v>-1.533980788E-3</c:v>
                </c:pt>
                <c:pt idx="3888">
                  <c:v>-1.533980788E-3</c:v>
                </c:pt>
                <c:pt idx="3889">
                  <c:v>-1.533980788E-3</c:v>
                </c:pt>
                <c:pt idx="3890">
                  <c:v>-1.533980788E-3</c:v>
                </c:pt>
                <c:pt idx="3891">
                  <c:v>-1.533980788E-3</c:v>
                </c:pt>
                <c:pt idx="3892">
                  <c:v>-1.533980788E-3</c:v>
                </c:pt>
                <c:pt idx="3893">
                  <c:v>-1.533980788E-3</c:v>
                </c:pt>
                <c:pt idx="3894">
                  <c:v>-1.533980788E-3</c:v>
                </c:pt>
                <c:pt idx="3895">
                  <c:v>-1.533980788E-3</c:v>
                </c:pt>
                <c:pt idx="3896">
                  <c:v>-1.533980788E-3</c:v>
                </c:pt>
                <c:pt idx="3897">
                  <c:v>-3.067961576E-3</c:v>
                </c:pt>
                <c:pt idx="3898">
                  <c:v>-3.067961576E-3</c:v>
                </c:pt>
                <c:pt idx="3899">
                  <c:v>-3.067961576E-3</c:v>
                </c:pt>
                <c:pt idx="3900">
                  <c:v>-4.6019423639999998E-3</c:v>
                </c:pt>
                <c:pt idx="3901">
                  <c:v>-4.6019423639999998E-3</c:v>
                </c:pt>
                <c:pt idx="3902">
                  <c:v>-4.6019423639999998E-3</c:v>
                </c:pt>
                <c:pt idx="3903">
                  <c:v>-4.6019423639999998E-3</c:v>
                </c:pt>
                <c:pt idx="3904">
                  <c:v>-6.135923152E-3</c:v>
                </c:pt>
                <c:pt idx="3905">
                  <c:v>-6.135923152E-3</c:v>
                </c:pt>
                <c:pt idx="3906">
                  <c:v>-6.135923152E-3</c:v>
                </c:pt>
                <c:pt idx="3907">
                  <c:v>-6.135923152E-3</c:v>
                </c:pt>
                <c:pt idx="3908">
                  <c:v>-6.135923152E-3</c:v>
                </c:pt>
                <c:pt idx="3909">
                  <c:v>-6.135923152E-3</c:v>
                </c:pt>
                <c:pt idx="3910">
                  <c:v>-6.135923152E-3</c:v>
                </c:pt>
                <c:pt idx="3911">
                  <c:v>-6.135923152E-3</c:v>
                </c:pt>
                <c:pt idx="3912">
                  <c:v>-6.135923152E-3</c:v>
                </c:pt>
                <c:pt idx="3913">
                  <c:v>-6.135923152E-3</c:v>
                </c:pt>
                <c:pt idx="3914">
                  <c:v>-6.135923152E-3</c:v>
                </c:pt>
                <c:pt idx="3915">
                  <c:v>-4.6019423639999998E-3</c:v>
                </c:pt>
                <c:pt idx="3916">
                  <c:v>-4.6019423639999998E-3</c:v>
                </c:pt>
                <c:pt idx="3917">
                  <c:v>-4.6019423639999998E-3</c:v>
                </c:pt>
                <c:pt idx="3918">
                  <c:v>-4.6019423639999998E-3</c:v>
                </c:pt>
                <c:pt idx="3919">
                  <c:v>-4.6019423639999998E-3</c:v>
                </c:pt>
                <c:pt idx="3920">
                  <c:v>-4.6019423639999998E-3</c:v>
                </c:pt>
                <c:pt idx="3921">
                  <c:v>-4.6019423639999998E-3</c:v>
                </c:pt>
                <c:pt idx="3922">
                  <c:v>-4.6019423639999998E-3</c:v>
                </c:pt>
                <c:pt idx="3923">
                  <c:v>-4.6019423639999998E-3</c:v>
                </c:pt>
                <c:pt idx="3924">
                  <c:v>-4.6019423639999998E-3</c:v>
                </c:pt>
                <c:pt idx="3925">
                  <c:v>-6.135923152E-3</c:v>
                </c:pt>
                <c:pt idx="3926">
                  <c:v>-6.135923152E-3</c:v>
                </c:pt>
                <c:pt idx="3927">
                  <c:v>-6.135923152E-3</c:v>
                </c:pt>
                <c:pt idx="3928">
                  <c:v>-6.135923152E-3</c:v>
                </c:pt>
                <c:pt idx="3929">
                  <c:v>-6.135923152E-3</c:v>
                </c:pt>
                <c:pt idx="3930">
                  <c:v>-6.135923152E-3</c:v>
                </c:pt>
                <c:pt idx="3931">
                  <c:v>-7.6699039400000002E-3</c:v>
                </c:pt>
                <c:pt idx="3932">
                  <c:v>-7.6699039400000002E-3</c:v>
                </c:pt>
                <c:pt idx="3933">
                  <c:v>-7.6699039400000002E-3</c:v>
                </c:pt>
                <c:pt idx="3934">
                  <c:v>-6.135923152E-3</c:v>
                </c:pt>
                <c:pt idx="3935">
                  <c:v>-6.135923152E-3</c:v>
                </c:pt>
                <c:pt idx="3936">
                  <c:v>-6.135923152E-3</c:v>
                </c:pt>
                <c:pt idx="3937">
                  <c:v>-6.135923152E-3</c:v>
                </c:pt>
                <c:pt idx="3938">
                  <c:v>-4.6019423639999998E-3</c:v>
                </c:pt>
                <c:pt idx="3939">
                  <c:v>-4.6019423639999998E-3</c:v>
                </c:pt>
                <c:pt idx="3940">
                  <c:v>-4.6019423639999998E-3</c:v>
                </c:pt>
                <c:pt idx="3941">
                  <c:v>-4.6019423639999998E-3</c:v>
                </c:pt>
                <c:pt idx="3942">
                  <c:v>-4.6019423639999998E-3</c:v>
                </c:pt>
                <c:pt idx="3943">
                  <c:v>-4.6019423639999998E-3</c:v>
                </c:pt>
                <c:pt idx="3944">
                  <c:v>-3.067961576E-3</c:v>
                </c:pt>
                <c:pt idx="3945">
                  <c:v>-3.067961576E-3</c:v>
                </c:pt>
                <c:pt idx="3946">
                  <c:v>-3.067961576E-3</c:v>
                </c:pt>
                <c:pt idx="3947">
                  <c:v>-3.067961576E-3</c:v>
                </c:pt>
                <c:pt idx="3948">
                  <c:v>-3.067961576E-3</c:v>
                </c:pt>
                <c:pt idx="3949">
                  <c:v>-3.067961576E-3</c:v>
                </c:pt>
                <c:pt idx="3950">
                  <c:v>-3.067961576E-3</c:v>
                </c:pt>
                <c:pt idx="3951">
                  <c:v>-3.067961576E-3</c:v>
                </c:pt>
                <c:pt idx="3952">
                  <c:v>-3.067961576E-3</c:v>
                </c:pt>
                <c:pt idx="3953">
                  <c:v>-3.067961576E-3</c:v>
                </c:pt>
                <c:pt idx="3954">
                  <c:v>-3.067961576E-3</c:v>
                </c:pt>
                <c:pt idx="3955">
                  <c:v>-3.067961576E-3</c:v>
                </c:pt>
                <c:pt idx="3956">
                  <c:v>-3.067961576E-3</c:v>
                </c:pt>
                <c:pt idx="3957">
                  <c:v>-3.067961576E-3</c:v>
                </c:pt>
                <c:pt idx="3958">
                  <c:v>-3.067961576E-3</c:v>
                </c:pt>
                <c:pt idx="3959">
                  <c:v>-3.067961576E-3</c:v>
                </c:pt>
                <c:pt idx="3960">
                  <c:v>-3.067961576E-3</c:v>
                </c:pt>
                <c:pt idx="3961">
                  <c:v>-3.067961576E-3</c:v>
                </c:pt>
                <c:pt idx="3962">
                  <c:v>-3.067961576E-3</c:v>
                </c:pt>
                <c:pt idx="3963">
                  <c:v>-3.067961576E-3</c:v>
                </c:pt>
                <c:pt idx="3964">
                  <c:v>-3.067961576E-3</c:v>
                </c:pt>
                <c:pt idx="3965">
                  <c:v>-3.067961576E-3</c:v>
                </c:pt>
                <c:pt idx="3966">
                  <c:v>-3.067961576E-3</c:v>
                </c:pt>
                <c:pt idx="3967">
                  <c:v>-3.067961576E-3</c:v>
                </c:pt>
                <c:pt idx="3968">
                  <c:v>-3.067961576E-3</c:v>
                </c:pt>
                <c:pt idx="3969">
                  <c:v>-3.067961576E-3</c:v>
                </c:pt>
                <c:pt idx="3970">
                  <c:v>-1.533980788E-3</c:v>
                </c:pt>
                <c:pt idx="3971">
                  <c:v>-1.533980788E-3</c:v>
                </c:pt>
                <c:pt idx="3972">
                  <c:v>-1.533980788E-3</c:v>
                </c:pt>
                <c:pt idx="3973">
                  <c:v>-1.533980788E-3</c:v>
                </c:pt>
                <c:pt idx="3974">
                  <c:v>-1.533980788E-3</c:v>
                </c:pt>
                <c:pt idx="3975">
                  <c:v>-1.533980788E-3</c:v>
                </c:pt>
                <c:pt idx="3976">
                  <c:v>-1.533980788E-3</c:v>
                </c:pt>
                <c:pt idx="3977">
                  <c:v>-1.533980788E-3</c:v>
                </c:pt>
                <c:pt idx="3978">
                  <c:v>-1.533980788E-3</c:v>
                </c:pt>
                <c:pt idx="3979">
                  <c:v>-1.533980788E-3</c:v>
                </c:pt>
                <c:pt idx="3980">
                  <c:v>-3.067961576E-3</c:v>
                </c:pt>
                <c:pt idx="3981">
                  <c:v>-3.067961576E-3</c:v>
                </c:pt>
                <c:pt idx="3982">
                  <c:v>-3.067961576E-3</c:v>
                </c:pt>
                <c:pt idx="3983">
                  <c:v>-3.067961576E-3</c:v>
                </c:pt>
                <c:pt idx="3984">
                  <c:v>-3.067961576E-3</c:v>
                </c:pt>
                <c:pt idx="3985">
                  <c:v>-3.067961576E-3</c:v>
                </c:pt>
                <c:pt idx="3986">
                  <c:v>-3.067961576E-3</c:v>
                </c:pt>
                <c:pt idx="3987">
                  <c:v>-3.067961576E-3</c:v>
                </c:pt>
                <c:pt idx="3988">
                  <c:v>-3.067961576E-3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C4-40D2-8300-152579659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55568"/>
        <c:axId val="2133250559"/>
      </c:scatterChart>
      <c:valAx>
        <c:axId val="27335556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33250559"/>
        <c:crosses val="autoZero"/>
        <c:crossBetween val="midCat"/>
      </c:valAx>
      <c:valAx>
        <c:axId val="2133250559"/>
        <c:scaling>
          <c:orientation val="minMax"/>
          <c:max val="0.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Pendulum</a:t>
                </a:r>
                <a:r>
                  <a:rPr lang="da-DK" baseline="0"/>
                  <a:t> Angle [rad]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733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Initial</a:t>
            </a:r>
            <a:r>
              <a:rPr lang="da-DK" baseline="0"/>
              <a:t> Position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LQR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Sheet1!$B$2:$B$2002</c:f>
              <c:numCache>
                <c:formatCode>General</c:formatCode>
                <c:ptCount val="2001"/>
                <c:pt idx="0">
                  <c:v>21.429290699999999</c:v>
                </c:pt>
                <c:pt idx="1">
                  <c:v>14.473883938411667</c:v>
                </c:pt>
                <c:pt idx="2">
                  <c:v>9.9479021181708589</c:v>
                </c:pt>
                <c:pt idx="3">
                  <c:v>6.9806759870917929</c:v>
                </c:pt>
                <c:pt idx="4">
                  <c:v>5.0150363219930654</c:v>
                </c:pt>
                <c:pt idx="5">
                  <c:v>3.694349717610649</c:v>
                </c:pt>
                <c:pt idx="6">
                  <c:v>2.7902634501859538</c:v>
                </c:pt>
                <c:pt idx="7">
                  <c:v>2.156488802804283</c:v>
                </c:pt>
                <c:pt idx="8">
                  <c:v>1.6992392016037812</c:v>
                </c:pt>
                <c:pt idx="9">
                  <c:v>1.3583211701788755</c:v>
                </c:pt>
                <c:pt idx="10">
                  <c:v>1.0950390931265837</c:v>
                </c:pt>
                <c:pt idx="11">
                  <c:v>0.88445827202532712</c:v>
                </c:pt>
                <c:pt idx="12">
                  <c:v>0.71045566957020156</c:v>
                </c:pt>
                <c:pt idx="13">
                  <c:v>0.56255374725736829</c:v>
                </c:pt>
                <c:pt idx="14">
                  <c:v>0.43389483439881005</c:v>
                </c:pt>
                <c:pt idx="15">
                  <c:v>0.31994503024363929</c:v>
                </c:pt>
                <c:pt idx="16">
                  <c:v>0.21766475449904021</c:v>
                </c:pt>
                <c:pt idx="17">
                  <c:v>0.12497779828212785</c:v>
                </c:pt>
                <c:pt idx="18">
                  <c:v>4.0431323299797484E-2</c:v>
                </c:pt>
                <c:pt idx="19">
                  <c:v>-3.7021984505401839E-2</c:v>
                </c:pt>
                <c:pt idx="20">
                  <c:v>-0.10816360980333872</c:v>
                </c:pt>
                <c:pt idx="21">
                  <c:v>-0.1735988973893603</c:v>
                </c:pt>
                <c:pt idx="22">
                  <c:v>-0.23381474013933889</c:v>
                </c:pt>
                <c:pt idx="23">
                  <c:v>-0.2892167818443685</c:v>
                </c:pt>
                <c:pt idx="24">
                  <c:v>-0.34015350187967952</c:v>
                </c:pt>
                <c:pt idx="25">
                  <c:v>-0.38693189452494403</c:v>
                </c:pt>
                <c:pt idx="26">
                  <c:v>-0.42982775807380547</c:v>
                </c:pt>
                <c:pt idx="27">
                  <c:v>-0.46909252296408721</c:v>
                </c:pt>
                <c:pt idx="28">
                  <c:v>-0.50495785355896372</c:v>
                </c:pt>
                <c:pt idx="29">
                  <c:v>-0.53763881389671997</c:v>
                </c:pt>
                <c:pt idx="30">
                  <c:v>-0.56733610350568497</c:v>
                </c:pt>
                <c:pt idx="31">
                  <c:v>-0.59423768755909689</c:v>
                </c:pt>
                <c:pt idx="32">
                  <c:v>-0.61852002932094052</c:v>
                </c:pt>
                <c:pt idx="33">
                  <c:v>-0.6403490584052125</c:v>
                </c:pt>
                <c:pt idx="34">
                  <c:v>-0.65988096074065217</c:v>
                </c:pt>
                <c:pt idx="35">
                  <c:v>-0.67726284564436345</c:v>
                </c:pt>
                <c:pt idx="36">
                  <c:v>-0.6926333258843953</c:v>
                </c:pt>
                <c:pt idx="37">
                  <c:v>-0.70612303410258725</c:v>
                </c:pt>
                <c:pt idx="38">
                  <c:v>-0.71785509094797506</c:v>
                </c:pt>
                <c:pt idx="39">
                  <c:v>-0.72794553512119453</c:v>
                </c:pt>
                <c:pt idx="40">
                  <c:v>-0.73650372221803773</c:v>
                </c:pt>
                <c:pt idx="41">
                  <c:v>-0.74363269712404767</c:v>
                </c:pt>
                <c:pt idx="42">
                  <c:v>-0.74942954332880474</c:v>
                </c:pt>
                <c:pt idx="43">
                  <c:v>-0.75398571162785544</c:v>
                </c:pt>
                <c:pt idx="44">
                  <c:v>-0.75738733008874437</c:v>
                </c:pt>
                <c:pt idx="45">
                  <c:v>-0.75971549676476124</c:v>
                </c:pt>
                <c:pt idx="46">
                  <c:v>-0.76104655637477192</c:v>
                </c:pt>
                <c:pt idx="47">
                  <c:v>-0.7614523619846163</c:v>
                </c:pt>
                <c:pt idx="48">
                  <c:v>-0.76100052259590978</c:v>
                </c:pt>
                <c:pt idx="49">
                  <c:v>-0.75975463745312855</c:v>
                </c:pt>
                <c:pt idx="50">
                  <c:v>-0.75777451780762073</c:v>
                </c:pt>
                <c:pt idx="51">
                  <c:v>-0.75511639682003295</c:v>
                </c:pt>
                <c:pt idx="52">
                  <c:v>-0.75183312823568782</c:v>
                </c:pt>
                <c:pt idx="53">
                  <c:v>-0.74797437442746739</c:v>
                </c:pt>
                <c:pt idx="54">
                  <c:v>-0.74358678436572778</c:v>
                </c:pt>
                <c:pt idx="55">
                  <c:v>-0.73871416204338325</c:v>
                </c:pt>
                <c:pt idx="56">
                  <c:v>-0.73339762585564183</c:v>
                </c:pt>
                <c:pt idx="57">
                  <c:v>-0.72767575940738483</c:v>
                </c:pt>
                <c:pt idx="58">
                  <c:v>-0.72158475419650325</c:v>
                </c:pt>
                <c:pt idx="59">
                  <c:v>-0.71515854459830308</c:v>
                </c:pt>
                <c:pt idx="60">
                  <c:v>-0.70842893555424546</c:v>
                </c:pt>
                <c:pt idx="61">
                  <c:v>-0.7014257233476473</c:v>
                </c:pt>
                <c:pt idx="62">
                  <c:v>-0.69417680982937191</c:v>
                </c:pt>
                <c:pt idx="63">
                  <c:v>-0.68670831043798586</c:v>
                </c:pt>
                <c:pt idx="64">
                  <c:v>-0.67904465634127242</c:v>
                </c:pt>
                <c:pt idx="65">
                  <c:v>-0.67120869100921787</c:v>
                </c:pt>
                <c:pt idx="66">
                  <c:v>-0.66322176151271517</c:v>
                </c:pt>
                <c:pt idx="67">
                  <c:v>-0.65510380482713848</c:v>
                </c:pt>
                <c:pt idx="68">
                  <c:v>-0.64687342940557446</c:v>
                </c:pt>
                <c:pt idx="69">
                  <c:v>-0.63854799227287917</c:v>
                </c:pt>
                <c:pt idx="70">
                  <c:v>-0.63014367187875986</c:v>
                </c:pt>
                <c:pt idx="71">
                  <c:v>-0.62167553693579769</c:v>
                </c:pt>
                <c:pt idx="72">
                  <c:v>-0.61315761145660608</c:v>
                </c:pt>
                <c:pt idx="73">
                  <c:v>-0.60460293619325101</c:v>
                </c:pt>
                <c:pt idx="74">
                  <c:v>-0.59602362667147002</c:v>
                </c:pt>
                <c:pt idx="75">
                  <c:v>-0.58743092800224639</c:v>
                </c:pt>
                <c:pt idx="76">
                  <c:v>-0.57883526664376106</c:v>
                </c:pt>
                <c:pt idx="77">
                  <c:v>-0.57024629927771187</c:v>
                </c:pt>
                <c:pt idx="78">
                  <c:v>-0.56167295895543079</c:v>
                </c:pt>
                <c:pt idx="79">
                  <c:v>-0.55312349866107791</c:v>
                </c:pt>
                <c:pt idx="80">
                  <c:v>-0.54460553243145693</c:v>
                </c:pt>
                <c:pt idx="81">
                  <c:v>-0.53612607416468239</c:v>
                </c:pt>
                <c:pt idx="82">
                  <c:v>-0.52769157424295632</c:v>
                </c:pt>
                <c:pt idx="83">
                  <c:v>-0.5193079540881167</c:v>
                </c:pt>
                <c:pt idx="84">
                  <c:v>-0.51098063876233879</c:v>
                </c:pt>
                <c:pt idx="85">
                  <c:v>-0.50271458772045596</c:v>
                </c:pt>
                <c:pt idx="86">
                  <c:v>-0.49451432381469668</c:v>
                </c:pt>
                <c:pt idx="87">
                  <c:v>-0.48638396064730655</c:v>
                </c:pt>
                <c:pt idx="88">
                  <c:v>-0.47832722836145136</c:v>
                </c:pt>
                <c:pt idx="89">
                  <c:v>-0.47034749795597169</c:v>
                </c:pt>
                <c:pt idx="90">
                  <c:v>-0.46244780420502285</c:v>
                </c:pt>
                <c:pt idx="91">
                  <c:v>-0.45463086725928847</c:v>
                </c:pt>
                <c:pt idx="92">
                  <c:v>-0.4468991130013682</c:v>
                </c:pt>
                <c:pt idx="93">
                  <c:v>-0.43925469222405333</c:v>
                </c:pt>
                <c:pt idx="94">
                  <c:v>-0.43169949869651358</c:v>
                </c:pt>
                <c:pt idx="95">
                  <c:v>-0.42423518617993994</c:v>
                </c:pt>
                <c:pt idx="96">
                  <c:v>-0.41686318445086201</c:v>
                </c:pt>
                <c:pt idx="97">
                  <c:v>-0.40958471438724192</c:v>
                </c:pt>
                <c:pt idx="98">
                  <c:v>-0.40240080216946433</c:v>
                </c:pt>
                <c:pt idx="99">
                  <c:v>-0.39531229264553108</c:v>
                </c:pt>
                <c:pt idx="100">
                  <c:v>-0.38831986190710061</c:v>
                </c:pt>
                <c:pt idx="101">
                  <c:v>-0.38142402912049361</c:v>
                </c:pt>
                <c:pt idx="102">
                  <c:v>-0.37462516765438209</c:v>
                </c:pt>
                <c:pt idx="103">
                  <c:v>-0.36792351554362795</c:v>
                </c:pt>
                <c:pt idx="104">
                  <c:v>-0.36131918532657037</c:v>
                </c:pt>
                <c:pt idx="105">
                  <c:v>-0.3548121732910598</c:v>
                </c:pt>
                <c:pt idx="106">
                  <c:v>-0.34840236816257586</c:v>
                </c:pt>
                <c:pt idx="107">
                  <c:v>-0.34208955926597601</c:v>
                </c:pt>
                <c:pt idx="108">
                  <c:v>-0.33587344419068238</c:v>
                </c:pt>
                <c:pt idx="109">
                  <c:v>-0.32975363598747331</c:v>
                </c:pt>
                <c:pt idx="110">
                  <c:v>-0.32372966992352792</c:v>
                </c:pt>
                <c:pt idx="111">
                  <c:v>-0.31780100982087439</c:v>
                </c:pt>
                <c:pt idx="112">
                  <c:v>-0.31196705400203895</c:v>
                </c:pt>
                <c:pt idx="113">
                  <c:v>-0.30622714086536101</c:v>
                </c:pt>
                <c:pt idx="114">
                  <c:v>-0.30058055411121254</c:v>
                </c:pt>
                <c:pt idx="115">
                  <c:v>-0.2950265276391818</c:v>
                </c:pt>
                <c:pt idx="116">
                  <c:v>-0.28956425013516751</c:v>
                </c:pt>
                <c:pt idx="117">
                  <c:v>-0.28419286936629412</c:v>
                </c:pt>
                <c:pt idx="118">
                  <c:v>-0.27891149620054551</c:v>
                </c:pt>
                <c:pt idx="119">
                  <c:v>-0.2737192083670883</c:v>
                </c:pt>
                <c:pt idx="120">
                  <c:v>-0.26861505397236801</c:v>
                </c:pt>
                <c:pt idx="121">
                  <c:v>-0.26359805478620985</c:v>
                </c:pt>
                <c:pt idx="122">
                  <c:v>-0.2586672093113741</c:v>
                </c:pt>
                <c:pt idx="123">
                  <c:v>-0.25382149564925205</c:v>
                </c:pt>
                <c:pt idx="124">
                  <c:v>-0.24905987417369091</c:v>
                </c:pt>
                <c:pt idx="125">
                  <c:v>-0.24438129002424877</c:v>
                </c:pt>
                <c:pt idx="126">
                  <c:v>-0.23978467542956028</c:v>
                </c:pt>
                <c:pt idx="127">
                  <c:v>-0.23526895187088503</c:v>
                </c:pt>
                <c:pt idx="128">
                  <c:v>-0.23083303209534087</c:v>
                </c:pt>
                <c:pt idx="129">
                  <c:v>-0.22647582198779559</c:v>
                </c:pt>
                <c:pt idx="130">
                  <c:v>-0.2221962223098774</c:v>
                </c:pt>
                <c:pt idx="131">
                  <c:v>-0.21799313031408526</c:v>
                </c:pt>
                <c:pt idx="132">
                  <c:v>-0.21386544124053228</c:v>
                </c:pt>
                <c:pt idx="133">
                  <c:v>-0.20981204970342077</c:v>
                </c:pt>
                <c:pt idx="134">
                  <c:v>-0.20583185097394643</c:v>
                </c:pt>
                <c:pt idx="135">
                  <c:v>-0.20192374216595205</c:v>
                </c:pt>
                <c:pt idx="136">
                  <c:v>-0.19808662333027743</c:v>
                </c:pt>
                <c:pt idx="137">
                  <c:v>-0.19431939846342469</c:v>
                </c:pt>
                <c:pt idx="138">
                  <c:v>-0.19062097643583065</c:v>
                </c:pt>
                <c:pt idx="139">
                  <c:v>-0.18699027184472847</c:v>
                </c:pt>
                <c:pt idx="140">
                  <c:v>-0.1834262057963072</c:v>
                </c:pt>
                <c:pt idx="141">
                  <c:v>-0.17992770662158741</c:v>
                </c:pt>
                <c:pt idx="142">
                  <c:v>-0.17649371053019799</c:v>
                </c:pt>
                <c:pt idx="143">
                  <c:v>-0.1731231622059749</c:v>
                </c:pt>
                <c:pt idx="144">
                  <c:v>-0.16981501534809024</c:v>
                </c:pt>
                <c:pt idx="145">
                  <c:v>-0.16656823316119709</c:v>
                </c:pt>
                <c:pt idx="146">
                  <c:v>-0.16338178879787357</c:v>
                </c:pt>
                <c:pt idx="147">
                  <c:v>-0.16025466575646158</c:v>
                </c:pt>
                <c:pt idx="148">
                  <c:v>-0.15718585823720277</c:v>
                </c:pt>
                <c:pt idx="149">
                  <c:v>-0.15417437145942187</c:v>
                </c:pt>
                <c:pt idx="150">
                  <c:v>-0.15121922194232465</c:v>
                </c:pt>
                <c:pt idx="151">
                  <c:v>-0.14831943775184614</c:v>
                </c:pt>
                <c:pt idx="152">
                  <c:v>-0.14547405871582414</c:v>
                </c:pt>
                <c:pt idx="153">
                  <c:v>-0.14268213660964968</c:v>
                </c:pt>
                <c:pt idx="154">
                  <c:v>-0.1399427353144076</c:v>
                </c:pt>
                <c:pt idx="155">
                  <c:v>-0.13725493094941454</c:v>
                </c:pt>
                <c:pt idx="156">
                  <c:v>-0.13461781198092715</c:v>
                </c:pt>
                <c:pt idx="157">
                  <c:v>-0.13203047930870809</c:v>
                </c:pt>
                <c:pt idx="158">
                  <c:v>-0.12949204633202216</c:v>
                </c:pt>
                <c:pt idx="159">
                  <c:v>-0.12700163899653957</c:v>
                </c:pt>
                <c:pt idx="160">
                  <c:v>-0.12455839582354442</c:v>
                </c:pt>
                <c:pt idx="161">
                  <c:v>-0.12216146792274916</c:v>
                </c:pt>
                <c:pt idx="162">
                  <c:v>-0.11981001898994385</c:v>
                </c:pt>
                <c:pt idx="163">
                  <c:v>-0.11750322529063022</c:v>
                </c:pt>
                <c:pt idx="164">
                  <c:v>-0.11524027563072124</c:v>
                </c:pt>
                <c:pt idx="165">
                  <c:v>-0.11302037131531946</c:v>
                </c:pt>
                <c:pt idx="166">
                  <c:v>-0.11084272609652385</c:v>
                </c:pt>
                <c:pt idx="167">
                  <c:v>-0.10870656611115657</c:v>
                </c:pt>
                <c:pt idx="168">
                  <c:v>-0.10661112980924506</c:v>
                </c:pt>
                <c:pt idx="169">
                  <c:v>-0.10455566787404175</c:v>
                </c:pt>
                <c:pt idx="170">
                  <c:v>-0.10253944313431237</c:v>
                </c:pt>
                <c:pt idx="171">
                  <c:v>-0.10056173046958415</c:v>
                </c:pt>
                <c:pt idx="172">
                  <c:v>-9.8621816708990118E-2</c:v>
                </c:pt>
                <c:pt idx="173">
                  <c:v>-9.6719000524314383E-2</c:v>
                </c:pt>
                <c:pt idx="174">
                  <c:v>-9.4852592317800286E-2</c:v>
                </c:pt>
                <c:pt idx="175">
                  <c:v>-9.3021914105243741E-2</c:v>
                </c:pt>
                <c:pt idx="176">
                  <c:v>-9.1226299394868149E-2</c:v>
                </c:pt>
                <c:pt idx="177">
                  <c:v>-8.9465093062433346E-2</c:v>
                </c:pt>
                <c:pt idx="178">
                  <c:v>-8.7737651223011165E-2</c:v>
                </c:pt>
                <c:pt idx="179">
                  <c:v>-8.6043341099825199E-2</c:v>
                </c:pt>
                <c:pt idx="180">
                  <c:v>-8.4381540890526602E-2</c:v>
                </c:pt>
                <c:pt idx="181">
                  <c:v>-8.2751639631254481E-2</c:v>
                </c:pt>
                <c:pt idx="182">
                  <c:v>-8.1153037058802821E-2</c:v>
                </c:pt>
                <c:pt idx="183">
                  <c:v>-7.9585143471195718E-2</c:v>
                </c:pt>
                <c:pt idx="184">
                  <c:v>-7.8047379586948504E-2</c:v>
                </c:pt>
                <c:pt idx="185">
                  <c:v>-7.6539176403278925E-2</c:v>
                </c:pt>
                <c:pt idx="186">
                  <c:v>-7.5059975053505326E-2</c:v>
                </c:pt>
                <c:pt idx="187">
                  <c:v>-7.3609226663857455E-2</c:v>
                </c:pt>
                <c:pt idx="188">
                  <c:v>-7.2186392209908856E-2</c:v>
                </c:pt>
                <c:pt idx="189">
                  <c:v>-7.0790942372821547E-2</c:v>
                </c:pt>
                <c:pt idx="190">
                  <c:v>-6.9422357395579795E-2</c:v>
                </c:pt>
                <c:pt idx="191">
                  <c:v>-6.808012693938062E-2</c:v>
                </c:pt>
                <c:pt idx="192">
                  <c:v>-6.676374994032766E-2</c:v>
                </c:pt>
                <c:pt idx="193">
                  <c:v>-6.5472734466573507E-2</c:v>
                </c:pt>
                <c:pt idx="194">
                  <c:v>-6.4206597576034169E-2</c:v>
                </c:pt>
                <c:pt idx="195">
                  <c:v>-6.2964865174797102E-2</c:v>
                </c:pt>
                <c:pt idx="196">
                  <c:v>-6.174707187632892E-2</c:v>
                </c:pt>
                <c:pt idx="197">
                  <c:v>-6.0552760861582774E-2</c:v>
                </c:pt>
                <c:pt idx="198">
                  <c:v>-5.9381483740095345E-2</c:v>
                </c:pt>
                <c:pt idx="199">
                  <c:v>-5.8232800412157247E-2</c:v>
                </c:pt>
                <c:pt idx="200">
                  <c:v>-5.7106278932129127E-2</c:v>
                </c:pt>
                <c:pt idx="201">
                  <c:v>-5.6001495372973754E-2</c:v>
                </c:pt>
                <c:pt idx="202">
                  <c:v>-5.4918033692064147E-2</c:v>
                </c:pt>
                <c:pt idx="203">
                  <c:v>-5.385548559832351E-2</c:v>
                </c:pt>
                <c:pt idx="204">
                  <c:v>-5.281345042074527E-2</c:v>
                </c:pt>
                <c:pt idx="205">
                  <c:v>-5.1791534978338494E-2</c:v>
                </c:pt>
                <c:pt idx="206">
                  <c:v>-5.0789353451537102E-2</c:v>
                </c:pt>
                <c:pt idx="207">
                  <c:v>-4.980652725510698E-2</c:v>
                </c:pt>
                <c:pt idx="208">
                  <c:v>-4.8842684912582007E-2</c:v>
                </c:pt>
                <c:pt idx="209">
                  <c:v>-4.7897461932253242E-2</c:v>
                </c:pt>
                <c:pt idx="210">
                  <c:v>-4.6970500684735406E-2</c:v>
                </c:pt>
                <c:pt idx="211">
                  <c:v>-4.6061450282128123E-2</c:v>
                </c:pt>
                <c:pt idx="212">
                  <c:v>-4.5169966458787257E-2</c:v>
                </c:pt>
                <c:pt idx="213">
                  <c:v>-4.4295711453719876E-2</c:v>
                </c:pt>
                <c:pt idx="214">
                  <c:v>-4.3438353894610877E-2</c:v>
                </c:pt>
                <c:pt idx="215">
                  <c:v>-4.2597568683489677E-2</c:v>
                </c:pt>
                <c:pt idx="216">
                  <c:v>-4.1773036884040673E-2</c:v>
                </c:pt>
                <c:pt idx="217">
                  <c:v>-4.0964445610559869E-2</c:v>
                </c:pt>
                <c:pt idx="218">
                  <c:v>-4.0171487918558367E-2</c:v>
                </c:pt>
                <c:pt idx="219">
                  <c:v>-3.9393862697010687E-2</c:v>
                </c:pt>
                <c:pt idx="220">
                  <c:v>-3.8631274562244404E-2</c:v>
                </c:pt>
                <c:pt idx="221">
                  <c:v>-3.7883433753467075E-2</c:v>
                </c:pt>
                <c:pt idx="222">
                  <c:v>-3.7150056029921816E-2</c:v>
                </c:pt>
                <c:pt idx="223">
                  <c:v>-3.643086256966642E-2</c:v>
                </c:pt>
                <c:pt idx="224">
                  <c:v>-3.5725579869964268E-2</c:v>
                </c:pt>
                <c:pt idx="225">
                  <c:v>-3.5033939649278881E-2</c:v>
                </c:pt>
                <c:pt idx="226">
                  <c:v>-3.4355678750858931E-2</c:v>
                </c:pt>
                <c:pt idx="227">
                  <c:v>-3.3690539047902812E-2</c:v>
                </c:pt>
                <c:pt idx="228">
                  <c:v>-3.3038267350289141E-2</c:v>
                </c:pt>
                <c:pt idx="229">
                  <c:v>-3.2398615312858682E-2</c:v>
                </c:pt>
                <c:pt idx="230">
                  <c:v>-3.1771339345234059E-2</c:v>
                </c:pt>
                <c:pt idx="231">
                  <c:v>-3.1156200523161464E-2</c:v>
                </c:pt>
                <c:pt idx="232">
                  <c:v>-3.0552964501357905E-2</c:v>
                </c:pt>
                <c:pt idx="233">
                  <c:v>-2.9961401427848887E-2</c:v>
                </c:pt>
                <c:pt idx="234">
                  <c:v>-2.9381285859778852E-2</c:v>
                </c:pt>
                <c:pt idx="235">
                  <c:v>-2.881239668067705E-2</c:v>
                </c:pt>
                <c:pt idx="236">
                  <c:v>-2.8254517019162009E-2</c:v>
                </c:pt>
                <c:pt idx="237">
                  <c:v>-2.7707434169066049E-2</c:v>
                </c:pt>
                <c:pt idx="238">
                  <c:v>-2.7170939510962094E-2</c:v>
                </c:pt>
                <c:pt idx="239">
                  <c:v>-2.6644828435074482E-2</c:v>
                </c:pt>
                <c:pt idx="240">
                  <c:v>-2.6128900265554842E-2</c:v>
                </c:pt>
                <c:pt idx="241">
                  <c:v>-2.5622958186105074E-2</c:v>
                </c:pt>
                <c:pt idx="242">
                  <c:v>-2.5126809166927971E-2</c:v>
                </c:pt>
                <c:pt idx="243">
                  <c:v>-2.4640263892987381E-2</c:v>
                </c:pt>
                <c:pt idx="244">
                  <c:v>-2.4163136693558143E-2</c:v>
                </c:pt>
                <c:pt idx="245">
                  <c:v>-2.3695245473047841E-2</c:v>
                </c:pt>
                <c:pt idx="246">
                  <c:v>-2.3236411643070696E-2</c:v>
                </c:pt>
                <c:pt idx="247">
                  <c:v>-2.2786460055755107E-2</c:v>
                </c:pt>
                <c:pt idx="248">
                  <c:v>-2.234521893826592E-2</c:v>
                </c:pt>
                <c:pt idx="249">
                  <c:v>-2.1912519828522731E-2</c:v>
                </c:pt>
                <c:pt idx="250">
                  <c:v>-2.148819751209503E-2</c:v>
                </c:pt>
                <c:pt idx="251">
                  <c:v>-2.1072089960256241E-2</c:v>
                </c:pt>
                <c:pt idx="252">
                  <c:v>-2.066403826917779E-2</c:v>
                </c:pt>
                <c:pt idx="253">
                  <c:v>-2.0263886600244689E-2</c:v>
                </c:pt>
                <c:pt idx="254">
                  <c:v>-1.9871482121474677E-2</c:v>
                </c:pt>
                <c:pt idx="255">
                  <c:v>-1.9486674950022501E-2</c:v>
                </c:pt>
                <c:pt idx="256">
                  <c:v>-1.9109318095751813E-2</c:v>
                </c:pt>
                <c:pt idx="257">
                  <c:v>-1.873926740585612E-2</c:v>
                </c:pt>
                <c:pt idx="258">
                  <c:v>-1.8376381510511922E-2</c:v>
                </c:pt>
                <c:pt idx="259">
                  <c:v>-1.8020521769546261E-2</c:v>
                </c:pt>
                <c:pt idx="260">
                  <c:v>-1.7671552220101361E-2</c:v>
                </c:pt>
                <c:pt idx="261">
                  <c:v>-1.7329339525279212E-2</c:v>
                </c:pt>
                <c:pt idx="262">
                  <c:v>-1.6993752923749519E-2</c:v>
                </c:pt>
                <c:pt idx="263">
                  <c:v>-1.6664664180303945E-2</c:v>
                </c:pt>
                <c:pt idx="264">
                  <c:v>-1.6341947537340442E-2</c:v>
                </c:pt>
                <c:pt idx="265">
                  <c:v>-1.6025479667261203E-2</c:v>
                </c:pt>
                <c:pt idx="266">
                  <c:v>-1.5715139625768287E-2</c:v>
                </c:pt>
                <c:pt idx="267">
                  <c:v>-1.5410808806041017E-2</c:v>
                </c:pt>
                <c:pt idx="268">
                  <c:v>-1.5112370893779427E-2</c:v>
                </c:pt>
                <c:pt idx="269">
                  <c:v>-1.4819711823098412E-2</c:v>
                </c:pt>
                <c:pt idx="270">
                  <c:v>-1.4532719733257277E-2</c:v>
                </c:pt>
                <c:pt idx="271">
                  <c:v>-1.4251284926209905E-2</c:v>
                </c:pt>
                <c:pt idx="272">
                  <c:v>-1.3975299824960354E-2</c:v>
                </c:pt>
                <c:pt idx="273">
                  <c:v>-1.3704658932709758E-2</c:v>
                </c:pt>
                <c:pt idx="274">
                  <c:v>-1.3439258792779829E-2</c:v>
                </c:pt>
                <c:pt idx="275">
                  <c:v>-1.317899794929917E-2</c:v>
                </c:pt>
                <c:pt idx="276">
                  <c:v>-1.2923776908638001E-2</c:v>
                </c:pt>
                <c:pt idx="277">
                  <c:v>-1.2673498101578248E-2</c:v>
                </c:pt>
                <c:pt idx="278">
                  <c:v>-1.2428065846204877E-2</c:v>
                </c:pt>
                <c:pt idx="279">
                  <c:v>-1.2187386311505661E-2</c:v>
                </c:pt>
                <c:pt idx="280">
                  <c:v>-1.1951367481665991E-2</c:v>
                </c:pt>
                <c:pt idx="281">
                  <c:v>-1.1719919121046274E-2</c:v>
                </c:pt>
                <c:pt idx="282">
                  <c:v>-1.1492952739828793E-2</c:v>
                </c:pt>
                <c:pt idx="283">
                  <c:v>-1.1270381560322095E-2</c:v>
                </c:pt>
                <c:pt idx="284">
                  <c:v>-1.105212048391036E-2</c:v>
                </c:pt>
                <c:pt idx="285">
                  <c:v>-1.0838086058635756E-2</c:v>
                </c:pt>
                <c:pt idx="286">
                  <c:v>-1.0628196447402281E-2</c:v>
                </c:pt>
                <c:pt idx="287">
                  <c:v>-1.042237139678899E-2</c:v>
                </c:pt>
                <c:pt idx="288">
                  <c:v>-1.0220532206461646E-2</c:v>
                </c:pt>
                <c:pt idx="289">
                  <c:v>-1.0022601699171256E-2</c:v>
                </c:pt>
                <c:pt idx="290">
                  <c:v>-9.8285041913287428E-3</c:v>
                </c:pt>
                <c:pt idx="291">
                  <c:v>-9.6381654641446036E-3</c:v>
                </c:pt>
                <c:pt idx="292">
                  <c:v>-9.4515127353232541E-3</c:v>
                </c:pt>
                <c:pt idx="293">
                  <c:v>-9.2684746313013086E-3</c:v>
                </c:pt>
                <c:pt idx="294">
                  <c:v>-9.088981160019759E-3</c:v>
                </c:pt>
                <c:pt idx="295">
                  <c:v>-8.9129636842197896E-3</c:v>
                </c:pt>
                <c:pt idx="296">
                  <c:v>-8.7403548952524369E-3</c:v>
                </c:pt>
                <c:pt idx="297">
                  <c:v>-8.5710887873922514E-3</c:v>
                </c:pt>
                <c:pt idx="298">
                  <c:v>-8.4051006326455492E-3</c:v>
                </c:pt>
                <c:pt idx="299">
                  <c:v>-8.2423269560437246E-3</c:v>
                </c:pt>
                <c:pt idx="300">
                  <c:v>-8.0827055114125641E-3</c:v>
                </c:pt>
                <c:pt idx="301">
                  <c:v>-7.9261752576082149E-3</c:v>
                </c:pt>
                <c:pt idx="302">
                  <c:v>-7.7726763352114238E-3</c:v>
                </c:pt>
                <c:pt idx="303">
                  <c:v>-7.6221500436707591E-3</c:v>
                </c:pt>
                <c:pt idx="304">
                  <c:v>-7.474538818886693E-3</c:v>
                </c:pt>
                <c:pt idx="305">
                  <c:v>-7.3297862112278933E-3</c:v>
                </c:pt>
                <c:pt idx="306">
                  <c:v>-7.1878368639715562E-3</c:v>
                </c:pt>
                <c:pt idx="307">
                  <c:v>-7.0486364921597388E-3</c:v>
                </c:pt>
                <c:pt idx="308">
                  <c:v>-6.9121318618635521E-3</c:v>
                </c:pt>
                <c:pt idx="309">
                  <c:v>-6.7782707698476746E-3</c:v>
                </c:pt>
                <c:pt idx="310">
                  <c:v>-6.6470020236272902E-3</c:v>
                </c:pt>
                <c:pt idx="311">
                  <c:v>-6.518275421910069E-3</c:v>
                </c:pt>
                <c:pt idx="312">
                  <c:v>-6.3920417354157988E-3</c:v>
                </c:pt>
                <c:pt idx="313">
                  <c:v>-6.2682526880663923E-3</c:v>
                </c:pt>
                <c:pt idx="314">
                  <c:v>-6.1468609385391957E-3</c:v>
                </c:pt>
                <c:pt idx="315">
                  <c:v>-6.0278200621766264E-3</c:v>
                </c:pt>
                <c:pt idx="316">
                  <c:v>-5.9110845332452618E-3</c:v>
                </c:pt>
                <c:pt idx="317">
                  <c:v>-5.7966097075377743E-3</c:v>
                </c:pt>
                <c:pt idx="318">
                  <c:v>-5.6843518053109636E-3</c:v>
                </c:pt>
                <c:pt idx="319">
                  <c:v>-5.5742678945536186E-3</c:v>
                </c:pt>
                <c:pt idx="320">
                  <c:v>-5.4663158745776761E-3</c:v>
                </c:pt>
                <c:pt idx="321">
                  <c:v>-5.3604544599266191E-3</c:v>
                </c:pt>
                <c:pt idx="322">
                  <c:v>-5.2566431645948847E-3</c:v>
                </c:pt>
                <c:pt idx="323">
                  <c:v>-5.1548422865524603E-3</c:v>
                </c:pt>
                <c:pt idx="324">
                  <c:v>-5.0550128925685722E-3</c:v>
                </c:pt>
                <c:pt idx="325">
                  <c:v>-4.9571168033288922E-3</c:v>
                </c:pt>
                <c:pt idx="326">
                  <c:v>-4.8611165788405263E-3</c:v>
                </c:pt>
                <c:pt idx="327">
                  <c:v>-4.766975504119279E-3</c:v>
                </c:pt>
                <c:pt idx="328">
                  <c:v>-4.6746575751537142E-3</c:v>
                </c:pt>
                <c:pt idx="329">
                  <c:v>-4.5841274851406606E-3</c:v>
                </c:pt>
                <c:pt idx="330">
                  <c:v>-4.495350610987066E-3</c:v>
                </c:pt>
                <c:pt idx="331">
                  <c:v>-4.4082930000728408E-3</c:v>
                </c:pt>
                <c:pt idx="332">
                  <c:v>-4.322921357269892E-3</c:v>
                </c:pt>
                <c:pt idx="333">
                  <c:v>-4.2392030322121908E-3</c:v>
                </c:pt>
                <c:pt idx="334">
                  <c:v>-4.1571060068121887E-3</c:v>
                </c:pt>
                <c:pt idx="335">
                  <c:v>-4.0765988830188159E-3</c:v>
                </c:pt>
                <c:pt idx="336">
                  <c:v>-3.9976508708122185E-3</c:v>
                </c:pt>
                <c:pt idx="337">
                  <c:v>-3.9202317764309392E-3</c:v>
                </c:pt>
                <c:pt idx="338">
                  <c:v>-3.8443119908268555E-3</c:v>
                </c:pt>
                <c:pt idx="339">
                  <c:v>-3.7698624783435012E-3</c:v>
                </c:pt>
                <c:pt idx="340">
                  <c:v>-3.6968547656135707E-3</c:v>
                </c:pt>
                <c:pt idx="341">
                  <c:v>-3.625260930671228E-3</c:v>
                </c:pt>
                <c:pt idx="342">
                  <c:v>-3.5550535922751745E-3</c:v>
                </c:pt>
                <c:pt idx="343">
                  <c:v>-3.4862058994383381E-3</c:v>
                </c:pt>
                <c:pt idx="344">
                  <c:v>-3.4186915211602571E-3</c:v>
                </c:pt>
                <c:pt idx="345">
                  <c:v>-3.3524846363581521E-3</c:v>
                </c:pt>
                <c:pt idx="346">
                  <c:v>-3.2875599239929236E-3</c:v>
                </c:pt>
                <c:pt idx="347">
                  <c:v>-3.2238925533863037E-3</c:v>
                </c:pt>
                <c:pt idx="348">
                  <c:v>-3.1614581747253902E-3</c:v>
                </c:pt>
                <c:pt idx="349">
                  <c:v>-3.1002329097510333E-3</c:v>
                </c:pt>
                <c:pt idx="350">
                  <c:v>-3.0401933426264841E-3</c:v>
                </c:pt>
                <c:pt idx="351">
                  <c:v>-2.9813165109827686E-3</c:v>
                </c:pt>
                <c:pt idx="352">
                  <c:v>-2.9235798971374827E-3</c:v>
                </c:pt>
                <c:pt idx="353">
                  <c:v>-2.8669614194835316E-3</c:v>
                </c:pt>
                <c:pt idx="354">
                  <c:v>-2.8114394240446108E-3</c:v>
                </c:pt>
                <c:pt idx="355">
                  <c:v>-2.7569926761941777E-3</c:v>
                </c:pt>
                <c:pt idx="356">
                  <c:v>-2.7036003525347436E-3</c:v>
                </c:pt>
                <c:pt idx="357">
                  <c:v>-2.6512420329343738E-3</c:v>
                </c:pt>
                <c:pt idx="358">
                  <c:v>-2.599897692717415E-3</c:v>
                </c:pt>
                <c:pt idx="359">
                  <c:v>-2.5495476950063755E-3</c:v>
                </c:pt>
                <c:pt idx="360">
                  <c:v>-2.5001727832121186E-3</c:v>
                </c:pt>
                <c:pt idx="361">
                  <c:v>-2.4517540736694291E-3</c:v>
                </c:pt>
                <c:pt idx="362">
                  <c:v>-2.4042730484152052E-3</c:v>
                </c:pt>
                <c:pt idx="363">
                  <c:v>-2.357711548106458E-3</c:v>
                </c:pt>
                <c:pt idx="364">
                  <c:v>-2.3120517650754404E-3</c:v>
                </c:pt>
                <c:pt idx="365">
                  <c:v>-2.267276236519272E-3</c:v>
                </c:pt>
                <c:pt idx="366">
                  <c:v>-2.2233678378214129E-3</c:v>
                </c:pt>
                <c:pt idx="367">
                  <c:v>-2.1803097760024629E-3</c:v>
                </c:pt>
                <c:pt idx="368">
                  <c:v>-2.1380855832977899E-3</c:v>
                </c:pt>
                <c:pt idx="369">
                  <c:v>-2.096679110859481E-3</c:v>
                </c:pt>
                <c:pt idx="370">
                  <c:v>-2.0560745225803017E-3</c:v>
                </c:pt>
                <c:pt idx="371">
                  <c:v>-2.0162562890372066E-3</c:v>
                </c:pt>
                <c:pt idx="372">
                  <c:v>-1.9772091815521481E-3</c:v>
                </c:pt>
                <c:pt idx="373">
                  <c:v>-1.9389182663678826E-3</c:v>
                </c:pt>
                <c:pt idx="374">
                  <c:v>-1.9013688989365795E-3</c:v>
                </c:pt>
                <c:pt idx="375">
                  <c:v>-1.8645467183190008E-3</c:v>
                </c:pt>
                <c:pt idx="376">
                  <c:v>-1.8284376416921608E-3</c:v>
                </c:pt>
                <c:pt idx="377">
                  <c:v>-1.7930278589633382E-3</c:v>
                </c:pt>
                <c:pt idx="378">
                  <c:v>-1.7583038274883766E-3</c:v>
                </c:pt>
                <c:pt idx="379">
                  <c:v>-1.7242522668922823E-3</c:v>
                </c:pt>
                <c:pt idx="380">
                  <c:v>-1.6908601539901025E-3</c:v>
                </c:pt>
                <c:pt idx="381">
                  <c:v>-1.6581147178061824E-3</c:v>
                </c:pt>
                <c:pt idx="382">
                  <c:v>-1.6260034346898611E-3</c:v>
                </c:pt>
                <c:pt idx="383">
                  <c:v>-1.5945140235257534E-3</c:v>
                </c:pt>
                <c:pt idx="384">
                  <c:v>-1.5636344410367945E-3</c:v>
                </c:pt>
                <c:pt idx="385">
                  <c:v>-1.5333528771782361E-3</c:v>
                </c:pt>
                <c:pt idx="386">
                  <c:v>-1.5036577506208446E-3</c:v>
                </c:pt>
                <c:pt idx="387">
                  <c:v>-1.4745377043215713E-3</c:v>
                </c:pt>
                <c:pt idx="388">
                  <c:v>-1.4459816011799847E-3</c:v>
                </c:pt>
                <c:pt idx="389">
                  <c:v>-1.4179785197788461E-3</c:v>
                </c:pt>
                <c:pt idx="390">
                  <c:v>-1.3905177502071392E-3</c:v>
                </c:pt>
                <c:pt idx="391">
                  <c:v>-1.3635887899640224E-3</c:v>
                </c:pt>
                <c:pt idx="392">
                  <c:v>-1.3371813399420695E-3</c:v>
                </c:pt>
                <c:pt idx="393">
                  <c:v>-1.3112853004883407E-3</c:v>
                </c:pt>
                <c:pt idx="394">
                  <c:v>-1.2858907675416915E-3</c:v>
                </c:pt>
                <c:pt idx="395">
                  <c:v>-1.2609880288449132E-3</c:v>
                </c:pt>
                <c:pt idx="396">
                  <c:v>-1.2365675602302208E-3</c:v>
                </c:pt>
                <c:pt idx="397">
                  <c:v>-1.212620021976677E-3</c:v>
                </c:pt>
                <c:pt idx="398">
                  <c:v>-1.1891362552381563E-3</c:v>
                </c:pt>
                <c:pt idx="399">
                  <c:v>-1.1661072785404815E-3</c:v>
                </c:pt>
                <c:pt idx="400">
                  <c:v>-1.1435242843464142E-3</c:v>
                </c:pt>
                <c:pt idx="401">
                  <c:v>-1.121378635687143E-3</c:v>
                </c:pt>
                <c:pt idx="402">
                  <c:v>-1.0996618628590278E-3</c:v>
                </c:pt>
                <c:pt idx="403">
                  <c:v>-1.0783656601843015E-3</c:v>
                </c:pt>
                <c:pt idx="404">
                  <c:v>-1.0574818828345085E-3</c:v>
                </c:pt>
                <c:pt idx="405">
                  <c:v>-1.0370025437154717E-3</c:v>
                </c:pt>
                <c:pt idx="406">
                  <c:v>-1.0169198104125533E-3</c:v>
                </c:pt>
                <c:pt idx="407">
                  <c:v>-9.9722600219512639E-4</c:v>
                </c:pt>
                <c:pt idx="408">
                  <c:v>-9.7791358707900733E-4</c:v>
                </c:pt>
                <c:pt idx="409">
                  <c:v>-9.5897517894580624E-4</c:v>
                </c:pt>
                <c:pt idx="410">
                  <c:v>-9.4040353471805578E-4</c:v>
                </c:pt>
                <c:pt idx="411">
                  <c:v>-9.2219155158904987E-4</c:v>
                </c:pt>
                <c:pt idx="412">
                  <c:v>-9.0433226430633028E-4</c:v>
                </c:pt>
                <c:pt idx="413">
                  <c:v>-8.8681884250777518E-4</c:v>
                </c:pt>
                <c:pt idx="414">
                  <c:v>-8.6964458810928993E-4</c:v>
                </c:pt>
                <c:pt idx="415">
                  <c:v>-8.5280293274307478E-4</c:v>
                </c:pt>
                <c:pt idx="416">
                  <c:v>-8.3628743524551293E-4</c:v>
                </c:pt>
                <c:pt idx="417">
                  <c:v>-8.2009177919370728E-4</c:v>
                </c:pt>
                <c:pt idx="418">
                  <c:v>-8.0420977048972222E-4</c:v>
                </c:pt>
                <c:pt idx="419">
                  <c:v>-7.8863533499161094E-4</c:v>
                </c:pt>
                <c:pt idx="420">
                  <c:v>-7.7336251619032311E-4</c:v>
                </c:pt>
                <c:pt idx="421">
                  <c:v>-7.5838547293159903E-4</c:v>
                </c:pt>
                <c:pt idx="422">
                  <c:v>-7.4369847718198554E-4</c:v>
                </c:pt>
                <c:pt idx="423">
                  <c:v>-7.2929591183811102E-4</c:v>
                </c:pt>
                <c:pt idx="424">
                  <c:v>-7.1517226857839057E-4</c:v>
                </c:pt>
                <c:pt idx="425">
                  <c:v>-7.0132214575633733E-4</c:v>
                </c:pt>
                <c:pt idx="426">
                  <c:v>-6.8774024633466648E-4</c:v>
                </c:pt>
                <c:pt idx="427">
                  <c:v>-6.7442137585941003E-4</c:v>
                </c:pt>
                <c:pt idx="428">
                  <c:v>-6.613604404732688E-4</c:v>
                </c:pt>
                <c:pt idx="429">
                  <c:v>-6.4855244496743914E-4</c:v>
                </c:pt>
                <c:pt idx="430">
                  <c:v>-6.3599249087116147E-4</c:v>
                </c:pt>
                <c:pt idx="431">
                  <c:v>-6.2367577457826987E-4</c:v>
                </c:pt>
                <c:pt idx="432">
                  <c:v>-6.1159758551002725E-4</c:v>
                </c:pt>
                <c:pt idx="433">
                  <c:v>-5.9975330431354102E-4</c:v>
                </c:pt>
                <c:pt idx="434">
                  <c:v>-5.8813840109505711E-4</c:v>
                </c:pt>
                <c:pt idx="435">
                  <c:v>-5.7674843368748011E-4</c:v>
                </c:pt>
                <c:pt idx="436">
                  <c:v>-5.655790459514438E-4</c:v>
                </c:pt>
                <c:pt idx="437">
                  <c:v>-5.5462596610927461E-4</c:v>
                </c:pt>
                <c:pt idx="438">
                  <c:v>-5.4388500511122961E-4</c:v>
                </c:pt>
                <c:pt idx="439">
                  <c:v>-5.3335205503337831E-4</c:v>
                </c:pt>
                <c:pt idx="440">
                  <c:v>-5.2302308750648964E-4</c:v>
                </c:pt>
                <c:pt idx="441">
                  <c:v>-5.1289415217537252E-4</c:v>
                </c:pt>
                <c:pt idx="442">
                  <c:v>-5.0296137518803462E-4</c:v>
                </c:pt>
                <c:pt idx="443">
                  <c:v>-4.9322095771410967E-4</c:v>
                </c:pt>
                <c:pt idx="444">
                  <c:v>-4.83669174491973E-4</c:v>
                </c:pt>
                <c:pt idx="445">
                  <c:v>-4.7430237240399589E-4</c:v>
                </c:pt>
                <c:pt idx="446">
                  <c:v>-4.6511696907939188E-4</c:v>
                </c:pt>
                <c:pt idx="447">
                  <c:v>-4.5610945152411926E-4</c:v>
                </c:pt>
                <c:pt idx="448">
                  <c:v>-4.4727637477731907E-4</c:v>
                </c:pt>
                <c:pt idx="449">
                  <c:v>-4.3861436059377157E-4</c:v>
                </c:pt>
                <c:pt idx="450">
                  <c:v>-4.3012009615186943E-4</c:v>
                </c:pt>
                <c:pt idx="451">
                  <c:v>-4.2179033278661159E-4</c:v>
                </c:pt>
                <c:pt idx="452">
                  <c:v>-4.1362188474713572E-4</c:v>
                </c:pt>
                <c:pt idx="453">
                  <c:v>-4.0561162797831188E-4</c:v>
                </c:pt>
                <c:pt idx="454">
                  <c:v>-3.9775649892592984E-4</c:v>
                </c:pt>
                <c:pt idx="455">
                  <c:v>-3.9005349336502994E-4</c:v>
                </c:pt>
                <c:pt idx="456">
                  <c:v>-3.8249966525092256E-4</c:v>
                </c:pt>
                <c:pt idx="457">
                  <c:v>-3.7509212559245738E-4</c:v>
                </c:pt>
                <c:pt idx="458">
                  <c:v>-3.6782804134711546E-4</c:v>
                </c:pt>
                <c:pt idx="459">
                  <c:v>-3.6070463433749881E-4</c:v>
                </c:pt>
                <c:pt idx="460">
                  <c:v>-3.5371918018880144E-4</c:v>
                </c:pt>
                <c:pt idx="461">
                  <c:v>-3.4686900728686233E-4</c:v>
                </c:pt>
                <c:pt idx="462">
                  <c:v>-3.4015149575638979E-4</c:v>
                </c:pt>
                <c:pt idx="463">
                  <c:v>-3.3356407645898233E-4</c:v>
                </c:pt>
                <c:pt idx="464">
                  <c:v>-3.2710423001054516E-4</c:v>
                </c:pt>
                <c:pt idx="465">
                  <c:v>-3.207694858177441E-4</c:v>
                </c:pt>
                <c:pt idx="466">
                  <c:v>-3.1455742113311295E-4</c:v>
                </c:pt>
                <c:pt idx="467">
                  <c:v>-3.0846566012846205E-4</c:v>
                </c:pt>
                <c:pt idx="468">
                  <c:v>-3.0249187298623593E-4</c:v>
                </c:pt>
                <c:pt idx="469">
                  <c:v>-2.9663377500845973E-4</c:v>
                </c:pt>
                <c:pt idx="470">
                  <c:v>-2.908891257429471E-4</c:v>
                </c:pt>
                <c:pt idx="471">
                  <c:v>-2.8525572812643045E-4</c:v>
                </c:pt>
                <c:pt idx="472">
                  <c:v>-2.7973142764428372E-4</c:v>
                </c:pt>
                <c:pt idx="473">
                  <c:v>-2.7431411150651708E-4</c:v>
                </c:pt>
                <c:pt idx="474">
                  <c:v>-2.6900170783973452E-4</c:v>
                </c:pt>
                <c:pt idx="475">
                  <c:v>-2.6379218489473217E-4</c:v>
                </c:pt>
                <c:pt idx="476">
                  <c:v>-2.5868355026945007E-4</c:v>
                </c:pt>
                <c:pt idx="477">
                  <c:v>-2.5367385014696899E-4</c:v>
                </c:pt>
                <c:pt idx="478">
                  <c:v>-2.4876116854826363E-4</c:v>
                </c:pt>
                <c:pt idx="479">
                  <c:v>-2.4394362659942712E-4</c:v>
                </c:pt>
                <c:pt idx="480">
                  <c:v>-2.392193818130913E-4</c:v>
                </c:pt>
                <c:pt idx="481">
                  <c:v>-2.3458662738375471E-4</c:v>
                </c:pt>
                <c:pt idx="482">
                  <c:v>-2.300435914967661E-4</c:v>
                </c:pt>
                <c:pt idx="483">
                  <c:v>-2.2558853665068408E-4</c:v>
                </c:pt>
                <c:pt idx="484">
                  <c:v>-2.2121975899276305E-4</c:v>
                </c:pt>
                <c:pt idx="485">
                  <c:v>-2.1693558766730715E-4</c:v>
                </c:pt>
                <c:pt idx="486">
                  <c:v>-2.1273438417664445E-4</c:v>
                </c:pt>
                <c:pt idx="487">
                  <c:v>-2.0861454175447722E-4</c:v>
                </c:pt>
                <c:pt idx="488">
                  <c:v>-2.045744847513668E-4</c:v>
                </c:pt>
                <c:pt idx="489">
                  <c:v>-2.0061266803211985E-4</c:v>
                </c:pt>
                <c:pt idx="490">
                  <c:v>-1.9672757638484516E-4</c:v>
                </c:pt>
                <c:pt idx="491">
                  <c:v>-1.929177239414546E-4</c:v>
                </c:pt>
                <c:pt idx="492">
                  <c:v>-1.8918165360938666E-4</c:v>
                </c:pt>
                <c:pt idx="493">
                  <c:v>-1.8551793651433495E-4</c:v>
                </c:pt>
                <c:pt idx="494">
                  <c:v>-1.819251714537705E-4</c:v>
                </c:pt>
                <c:pt idx="495">
                  <c:v>-1.7840198436104503E-4</c:v>
                </c:pt>
                <c:pt idx="496">
                  <c:v>-1.7494702777987392E-4</c:v>
                </c:pt>
                <c:pt idx="497">
                  <c:v>-1.7155898034899484E-4</c:v>
                </c:pt>
                <c:pt idx="498">
                  <c:v>-1.6823654629681038E-4</c:v>
                </c:pt>
                <c:pt idx="499">
                  <c:v>-1.6497845494581299E-4</c:v>
                </c:pt>
                <c:pt idx="500">
                  <c:v>-1.6178346022660903E-4</c:v>
                </c:pt>
                <c:pt idx="501">
                  <c:v>-1.5865034020135622E-4</c:v>
                </c:pt>
                <c:pt idx="502">
                  <c:v>-1.5557789659642607E-4</c:v>
                </c:pt>
                <c:pt idx="503">
                  <c:v>-1.525649543441222E-4</c:v>
                </c:pt>
                <c:pt idx="504">
                  <c:v>-1.4961036113326809E-4</c:v>
                </c:pt>
                <c:pt idx="505">
                  <c:v>-1.4671298696850341E-4</c:v>
                </c:pt>
                <c:pt idx="506">
                  <c:v>-1.4387172373811155E-4</c:v>
                </c:pt>
                <c:pt idx="507">
                  <c:v>-1.4108548479021768E-4</c:v>
                </c:pt>
                <c:pt idx="508">
                  <c:v>-1.3835320451719536E-4</c:v>
                </c:pt>
                <c:pt idx="509">
                  <c:v>-1.3567383794812034E-4</c:v>
                </c:pt>
                <c:pt idx="510">
                  <c:v>-1.3304636034911654E-4</c:v>
                </c:pt>
                <c:pt idx="511">
                  <c:v>-1.304697668314431E-4</c:v>
                </c:pt>
                <c:pt idx="512">
                  <c:v>-1.2794307196717147E-4</c:v>
                </c:pt>
                <c:pt idx="513">
                  <c:v>-1.25465309412303E-4</c:v>
                </c:pt>
                <c:pt idx="514">
                  <c:v>-1.2303553153718836E-4</c:v>
                </c:pt>
                <c:pt idx="515">
                  <c:v>-1.2065280906410126E-4</c:v>
                </c:pt>
                <c:pt idx="516">
                  <c:v>-1.1831623071183453E-4</c:v>
                </c:pt>
                <c:pt idx="517">
                  <c:v>-1.1602490284717526E-4</c:v>
                </c:pt>
                <c:pt idx="518">
                  <c:v>-1.1377794914313229E-4</c:v>
                </c:pt>
                <c:pt idx="519">
                  <c:v>-1.1157451024378113E-4</c:v>
                </c:pt>
                <c:pt idx="520">
                  <c:v>-1.0941374343560021E-4</c:v>
                </c:pt>
                <c:pt idx="521">
                  <c:v>-1.0729482232517156E-4</c:v>
                </c:pt>
                <c:pt idx="522">
                  <c:v>-1.0521693652312331E-4</c:v>
                </c:pt>
                <c:pt idx="523">
                  <c:v>-1.0317929133419343E-4</c:v>
                </c:pt>
                <c:pt idx="524">
                  <c:v>-1.0118110745329537E-4</c:v>
                </c:pt>
                <c:pt idx="525">
                  <c:v>-9.9221620667469681E-5</c:v>
                </c:pt>
                <c:pt idx="526">
                  <c:v>-9.7300081563608061E-5</c:v>
                </c:pt>
                <c:pt idx="527">
                  <c:v>-9.5415755241836918E-5</c:v>
                </c:pt>
                <c:pt idx="528">
                  <c:v>-9.3567921034452597E-5</c:v>
                </c:pt>
                <c:pt idx="529">
                  <c:v>-9.1755872230299006E-5</c:v>
                </c:pt>
                <c:pt idx="530">
                  <c:v>-8.9978915804483109E-5</c:v>
                </c:pt>
                <c:pt idx="531">
                  <c:v>-8.8236372153324962E-5</c:v>
                </c:pt>
                <c:pt idx="532">
                  <c:v>-8.6527574834440878E-5</c:v>
                </c:pt>
                <c:pt idx="533">
                  <c:v>-8.4851870311859545E-5</c:v>
                </c:pt>
                <c:pt idx="534">
                  <c:v>-8.3208617706075045E-5</c:v>
                </c:pt>
                <c:pt idx="535">
                  <c:v>-8.1597188548940023E-5</c:v>
                </c:pt>
                <c:pt idx="536">
                  <c:v>-8.001696654330515E-5</c:v>
                </c:pt>
                <c:pt idx="537">
                  <c:v>-7.8467347327314661E-5</c:v>
                </c:pt>
                <c:pt idx="538">
                  <c:v>-7.694773824326511E-5</c:v>
                </c:pt>
                <c:pt idx="539">
                  <c:v>-7.545755811094165E-5</c:v>
                </c:pt>
                <c:pt idx="540">
                  <c:v>-7.3996237005343561E-5</c:v>
                </c:pt>
                <c:pt idx="541">
                  <c:v>-7.2563216038713438E-5</c:v>
                </c:pt>
                <c:pt idx="542">
                  <c:v>-7.1157947146789286E-5</c:v>
                </c:pt>
                <c:pt idx="543">
                  <c:v>-6.9779892879194745E-5</c:v>
                </c:pt>
                <c:pt idx="544">
                  <c:v>-6.842852619388976E-5</c:v>
                </c:pt>
                <c:pt idx="545">
                  <c:v>-6.7103330255600303E-5</c:v>
                </c:pt>
                <c:pt idx="546">
                  <c:v>-6.580379823815386E-5</c:v>
                </c:pt>
                <c:pt idx="547">
                  <c:v>-6.4529433130641072E-5</c:v>
                </c:pt>
                <c:pt idx="548">
                  <c:v>-6.3279747547332414E-5</c:v>
                </c:pt>
                <c:pt idx="549">
                  <c:v>-6.2054263541275187E-5</c:v>
                </c:pt>
                <c:pt idx="550">
                  <c:v>-6.0852512421501619E-5</c:v>
                </c:pt>
                <c:pt idx="551">
                  <c:v>-5.9674034573775664E-5</c:v>
                </c:pt>
                <c:pt idx="552">
                  <c:v>-5.851837928481197E-5</c:v>
                </c:pt>
                <c:pt idx="553">
                  <c:v>-5.7385104569898754E-5</c:v>
                </c:pt>
                <c:pt idx="554">
                  <c:v>-5.6273777003859387E-5</c:v>
                </c:pt>
                <c:pt idx="555">
                  <c:v>-5.5183971555286902E-5</c:v>
                </c:pt>
                <c:pt idx="556">
                  <c:v>-5.4115271423989234E-5</c:v>
                </c:pt>
                <c:pt idx="557">
                  <c:v>-5.3067267881582726E-5</c:v>
                </c:pt>
                <c:pt idx="558">
                  <c:v>-5.2039560115171727E-5</c:v>
                </c:pt>
                <c:pt idx="559">
                  <c:v>-5.1031755074056956E-5</c:v>
                </c:pt>
                <c:pt idx="560">
                  <c:v>-5.0043467319411231E-5</c:v>
                </c:pt>
                <c:pt idx="561">
                  <c:v>-4.9074318876867089E-5</c:v>
                </c:pt>
                <c:pt idx="562">
                  <c:v>-4.8123939091959198E-5</c:v>
                </c:pt>
                <c:pt idx="563">
                  <c:v>-4.7191964488365858E-5</c:v>
                </c:pt>
                <c:pt idx="564">
                  <c:v>-4.6278038628896529E-5</c:v>
                </c:pt>
                <c:pt idx="565">
                  <c:v>-4.5381811979170409E-5</c:v>
                </c:pt>
                <c:pt idx="566">
                  <c:v>-4.4502941773936703E-5</c:v>
                </c:pt>
                <c:pt idx="567">
                  <c:v>-4.3641091885981548E-5</c:v>
                </c:pt>
                <c:pt idx="568">
                  <c:v>-4.2795932697575904E-5</c:v>
                </c:pt>
                <c:pt idx="569">
                  <c:v>-4.196714097441135E-5</c:v>
                </c:pt>
                <c:pt idx="570">
                  <c:v>-4.1154399741978348E-5</c:v>
                </c:pt>
                <c:pt idx="571">
                  <c:v>-4.0357398164337879E-5</c:v>
                </c:pt>
                <c:pt idx="572">
                  <c:v>-3.9575831425240965E-5</c:v>
                </c:pt>
                <c:pt idx="573">
                  <c:v>-3.8809400611551033E-5</c:v>
                </c:pt>
                <c:pt idx="574">
                  <c:v>-3.8057812598922888E-5</c:v>
                </c:pt>
                <c:pt idx="575">
                  <c:v>-3.7320779939696643E-5</c:v>
                </c:pt>
                <c:pt idx="576">
                  <c:v>-3.659802075296167E-5</c:v>
                </c:pt>
                <c:pt idx="577">
                  <c:v>-3.5889258616751171E-5</c:v>
                </c:pt>
                <c:pt idx="578">
                  <c:v>-3.5194222462322498E-5</c:v>
                </c:pt>
                <c:pt idx="579">
                  <c:v>-3.4512646470486671E-5</c:v>
                </c:pt>
                <c:pt idx="580">
                  <c:v>-3.384426996994444E-5</c:v>
                </c:pt>
                <c:pt idx="581">
                  <c:v>-3.3188837337591396E-5</c:v>
                </c:pt>
                <c:pt idx="582">
                  <c:v>-3.2546097900754625E-5</c:v>
                </c:pt>
                <c:pt idx="583">
                  <c:v>-3.1915805841321286E-5</c:v>
                </c:pt>
                <c:pt idx="584">
                  <c:v>-3.1297720101724969E-5</c:v>
                </c:pt>
                <c:pt idx="585">
                  <c:v>-3.0691604292751982E-5</c:v>
                </c:pt>
                <c:pt idx="586">
                  <c:v>-3.0097226603133894E-5</c:v>
                </c:pt>
                <c:pt idx="587">
                  <c:v>-2.9514359710890047E-5</c:v>
                </c:pt>
                <c:pt idx="588">
                  <c:v>-2.8942780696387394E-5</c:v>
                </c:pt>
                <c:pt idx="589">
                  <c:v>-2.8382270957084302E-5</c:v>
                </c:pt>
                <c:pt idx="590">
                  <c:v>-2.7832616123925059E-5</c:v>
                </c:pt>
                <c:pt idx="591">
                  <c:v>-2.7293605979353513E-5</c:v>
                </c:pt>
                <c:pt idx="592">
                  <c:v>-2.6765034376914827E-5</c:v>
                </c:pt>
                <c:pt idx="593">
                  <c:v>-2.624669916241371E-5</c:v>
                </c:pt>
                <c:pt idx="594">
                  <c:v>-2.5738402096599919E-5</c:v>
                </c:pt>
                <c:pt idx="595">
                  <c:v>-2.5239948779351078E-5</c:v>
                </c:pt>
                <c:pt idx="596">
                  <c:v>-2.4751148575323256E-5</c:v>
                </c:pt>
                <c:pt idx="597">
                  <c:v>-2.4271814541042073E-5</c:v>
                </c:pt>
                <c:pt idx="598">
                  <c:v>-2.3801763353405275E-5</c:v>
                </c:pt>
                <c:pt idx="599">
                  <c:v>-2.3340815239570235E-5</c:v>
                </c:pt>
                <c:pt idx="600">
                  <c:v>-2.2888793908199139E-5</c:v>
                </c:pt>
                <c:pt idx="601">
                  <c:v>-2.2445526482035613E-5</c:v>
                </c:pt>
                <c:pt idx="602">
                  <c:v>-2.201084343178728E-5</c:v>
                </c:pt>
                <c:pt idx="603">
                  <c:v>-2.1584578511288609E-5</c:v>
                </c:pt>
                <c:pt idx="604">
                  <c:v>-2.1166568693919352E-5</c:v>
                </c:pt>
                <c:pt idx="605">
                  <c:v>-2.0756654110254604E-5</c:v>
                </c:pt>
                <c:pt idx="606">
                  <c:v>-2.0354677986921798E-5</c:v>
                </c:pt>
                <c:pt idx="607">
                  <c:v>-1.9960486586642624E-5</c:v>
                </c:pt>
                <c:pt idx="608">
                  <c:v>-1.9573929149435113E-5</c:v>
                </c:pt>
                <c:pt idx="609">
                  <c:v>-1.9194857834955305E-5</c:v>
                </c:pt>
                <c:pt idx="610">
                  <c:v>-1.8823127665954938E-5</c:v>
                </c:pt>
                <c:pt idx="611">
                  <c:v>-1.8458596472834502E-5</c:v>
                </c:pt>
                <c:pt idx="612">
                  <c:v>-1.8101124839269745E-5</c:v>
                </c:pt>
                <c:pt idx="613">
                  <c:v>-1.7750576048891616E-5</c:v>
                </c:pt>
                <c:pt idx="614">
                  <c:v>-1.7406816032998386E-5</c:v>
                </c:pt>
                <c:pt idx="615">
                  <c:v>-1.7069713319280659E-5</c:v>
                </c:pt>
                <c:pt idx="616">
                  <c:v>-1.6739138981539229E-5</c:v>
                </c:pt>
                <c:pt idx="617">
                  <c:v>-1.641496659037684E-5</c:v>
                </c:pt>
                <c:pt idx="618">
                  <c:v>-1.6097072164844757E-5</c:v>
                </c:pt>
                <c:pt idx="619">
                  <c:v>-1.5785334125025816E-5</c:v>
                </c:pt>
                <c:pt idx="620">
                  <c:v>-1.5479633245535634E-5</c:v>
                </c:pt>
                <c:pt idx="621">
                  <c:v>-1.517985260992456E-5</c:v>
                </c:pt>
                <c:pt idx="622">
                  <c:v>-1.4885877565962365E-5</c:v>
                </c:pt>
                <c:pt idx="623">
                  <c:v>-1.4597595681789252E-5</c:v>
                </c:pt>
                <c:pt idx="624">
                  <c:v>-1.4314896702915714E-5</c:v>
                </c:pt>
                <c:pt idx="625">
                  <c:v>-1.4037672510055344E-5</c:v>
                </c:pt>
                <c:pt idx="626">
                  <c:v>-1.3765817077774256E-5</c:v>
                </c:pt>
                <c:pt idx="627">
                  <c:v>-1.349922643394118E-5</c:v>
                </c:pt>
                <c:pt idx="628">
                  <c:v>-1.3237798619962991E-5</c:v>
                </c:pt>
                <c:pt idx="629">
                  <c:v>-1.2981433651790245E-5</c:v>
                </c:pt>
                <c:pt idx="630">
                  <c:v>-1.2730033481677859E-5</c:v>
                </c:pt>
                <c:pt idx="631">
                  <c:v>-1.2483501960686443E-5</c:v>
                </c:pt>
                <c:pt idx="632">
                  <c:v>-1.2241744801909766E-5</c:v>
                </c:pt>
                <c:pt idx="633">
                  <c:v>-1.2004669544414349E-5</c:v>
                </c:pt>
                <c:pt idx="634">
                  <c:v>-1.1772185517877421E-5</c:v>
                </c:pt>
                <c:pt idx="635">
                  <c:v>-1.1544203807909776E-5</c:v>
                </c:pt>
                <c:pt idx="636">
                  <c:v>-1.1320637222050066E-5</c:v>
                </c:pt>
                <c:pt idx="637">
                  <c:v>-1.1101400256417795E-5</c:v>
                </c:pt>
                <c:pt idx="638">
                  <c:v>-1.0886409063011929E-5</c:v>
                </c:pt>
                <c:pt idx="639">
                  <c:v>-1.0675581417642993E-5</c:v>
                </c:pt>
                <c:pt idx="640">
                  <c:v>-1.0468836688486102E-5</c:v>
                </c:pt>
                <c:pt idx="641">
                  <c:v>-1.0266095805243016E-5</c:v>
                </c:pt>
                <c:pt idx="642">
                  <c:v>-1.0067281228901393E-5</c:v>
                </c:pt>
                <c:pt idx="643">
                  <c:v>-9.8723169220797012E-6</c:v>
                </c:pt>
                <c:pt idx="644">
                  <c:v>-9.6811283199465156E-6</c:v>
                </c:pt>
                <c:pt idx="645">
                  <c:v>-9.4936423017027884E-6</c:v>
                </c:pt>
                <c:pt idx="646">
                  <c:v>-9.30978716261659E-6</c:v>
                </c:pt>
                <c:pt idx="647">
                  <c:v>-9.129492586599416E-6</c:v>
                </c:pt>
                <c:pt idx="648">
                  <c:v>-8.9526896193134212E-6</c:v>
                </c:pt>
                <c:pt idx="649">
                  <c:v>-8.7793106417996625E-6</c:v>
                </c:pt>
                <c:pt idx="650">
                  <c:v>-8.6092893446169697E-6</c:v>
                </c:pt>
                <c:pt idx="651">
                  <c:v>-8.4425607024815791E-6</c:v>
                </c:pt>
                <c:pt idx="652">
                  <c:v>-8.2790609493980722E-6</c:v>
                </c:pt>
                <c:pt idx="653">
                  <c:v>-8.1187275542717397E-6</c:v>
                </c:pt>
                <c:pt idx="654">
                  <c:v>-7.9614991969933824E-6</c:v>
                </c:pt>
                <c:pt idx="655">
                  <c:v>-7.8073157449871594E-6</c:v>
                </c:pt>
                <c:pt idx="656">
                  <c:v>-7.6561182302127507E-6</c:v>
                </c:pt>
                <c:pt idx="657">
                  <c:v>-7.5078488266126871E-6</c:v>
                </c:pt>
                <c:pt idx="658">
                  <c:v>-7.3624508279966366E-6</c:v>
                </c:pt>
                <c:pt idx="659">
                  <c:v>-7.2198686263538967E-6</c:v>
                </c:pt>
                <c:pt idx="660">
                  <c:v>-7.080047690585896E-6</c:v>
                </c:pt>
                <c:pt idx="661">
                  <c:v>-6.9429345456505606E-6</c:v>
                </c:pt>
                <c:pt idx="662">
                  <c:v>-6.8084767521105883E-6</c:v>
                </c:pt>
                <c:pt idx="663">
                  <c:v>-6.6766228860777982E-6</c:v>
                </c:pt>
                <c:pt idx="664">
                  <c:v>-6.5473225195458713E-6</c:v>
                </c:pt>
                <c:pt idx="665">
                  <c:v>-6.4205262011039558E-6</c:v>
                </c:pt>
                <c:pt idx="666">
                  <c:v>-6.2961854370238062E-6</c:v>
                </c:pt>
                <c:pt idx="667">
                  <c:v>-6.1742526727131371E-6</c:v>
                </c:pt>
                <c:pt idx="668">
                  <c:v>-6.0546812745282592E-6</c:v>
                </c:pt>
                <c:pt idx="669">
                  <c:v>-5.9374255119388217E-6</c:v>
                </c:pt>
                <c:pt idx="670">
                  <c:v>-5.8224405400379789E-6</c:v>
                </c:pt>
                <c:pt idx="671">
                  <c:v>-5.7096823823913288E-6</c:v>
                </c:pt>
                <c:pt idx="672">
                  <c:v>-5.5991079142179518E-6</c:v>
                </c:pt>
                <c:pt idx="673">
                  <c:v>-5.4906748458971637E-6</c:v>
                </c:pt>
                <c:pt idx="674">
                  <c:v>-5.3843417067946996E-6</c:v>
                </c:pt>
                <c:pt idx="675">
                  <c:v>-5.2800678294021125E-6</c:v>
                </c:pt>
                <c:pt idx="676">
                  <c:v>-5.1778133337833214E-6</c:v>
                </c:pt>
                <c:pt idx="677">
                  <c:v>-5.0775391123223965E-6</c:v>
                </c:pt>
                <c:pt idx="678">
                  <c:v>-4.9792068147667029E-6</c:v>
                </c:pt>
                <c:pt idx="679">
                  <c:v>-4.8827788335596997E-6</c:v>
                </c:pt>
                <c:pt idx="680">
                  <c:v>-4.7882182894577653E-6</c:v>
                </c:pt>
                <c:pt idx="681">
                  <c:v>-4.6954890174256354E-6</c:v>
                </c:pt>
                <c:pt idx="682">
                  <c:v>-4.6045555528049316E-6</c:v>
                </c:pt>
                <c:pt idx="683">
                  <c:v>-4.515383117750531E-6</c:v>
                </c:pt>
                <c:pt idx="684">
                  <c:v>-4.4279376079297255E-6</c:v>
                </c:pt>
                <c:pt idx="685">
                  <c:v>-4.3421855794788133E-6</c:v>
                </c:pt>
                <c:pt idx="686">
                  <c:v>-4.2580942362124297E-6</c:v>
                </c:pt>
                <c:pt idx="687">
                  <c:v>-4.1756314170804836E-6</c:v>
                </c:pt>
                <c:pt idx="688">
                  <c:v>-4.0947655838680643E-6</c:v>
                </c:pt>
                <c:pt idx="689">
                  <c:v>-4.0154658091335118E-6</c:v>
                </c:pt>
                <c:pt idx="690">
                  <c:v>-3.9377017643801285E-6</c:v>
                </c:pt>
                <c:pt idx="691">
                  <c:v>-3.8614437084569037E-6</c:v>
                </c:pt>
                <c:pt idx="692">
                  <c:v>-3.7866624761839077E-6</c:v>
                </c:pt>
                <c:pt idx="693">
                  <c:v>-3.7133294671979884E-6</c:v>
                </c:pt>
                <c:pt idx="694">
                  <c:v>-3.6414166350144075E-6</c:v>
                </c:pt>
                <c:pt idx="695">
                  <c:v>-3.570896476300379E-6</c:v>
                </c:pt>
                <c:pt idx="696">
                  <c:v>-3.5017420203563292E-6</c:v>
                </c:pt>
                <c:pt idx="697">
                  <c:v>-3.4339268188008243E-6</c:v>
                </c:pt>
                <c:pt idx="698">
                  <c:v>-3.367424935455315E-6</c:v>
                </c:pt>
                <c:pt idx="699">
                  <c:v>-3.3022109364247258E-6</c:v>
                </c:pt>
                <c:pt idx="700">
                  <c:v>-3.2382598803701747E-6</c:v>
                </c:pt>
                <c:pt idx="701">
                  <c:v>-3.175547308970073E-6</c:v>
                </c:pt>
                <c:pt idx="702">
                  <c:v>-3.1140492375659264E-6</c:v>
                </c:pt>
                <c:pt idx="703">
                  <c:v>-3.0537421459893404E-6</c:v>
                </c:pt>
                <c:pt idx="704">
                  <c:v>-2.9946029695666233E-6</c:v>
                </c:pt>
                <c:pt idx="705">
                  <c:v>-2.9366090902976102E-6</c:v>
                </c:pt>
                <c:pt idx="706">
                  <c:v>-2.8797383282053587E-6</c:v>
                </c:pt>
                <c:pt idx="707">
                  <c:v>-2.8239689328532793E-6</c:v>
                </c:pt>
                <c:pt idx="708">
                  <c:v>-2.7692795750266557E-6</c:v>
                </c:pt>
                <c:pt idx="709">
                  <c:v>-2.7156493385751658E-6</c:v>
                </c:pt>
                <c:pt idx="710">
                  <c:v>-2.6630577124134354E-6</c:v>
                </c:pt>
                <c:pt idx="711">
                  <c:v>-2.6114845826764995E-6</c:v>
                </c:pt>
                <c:pt idx="712">
                  <c:v>-2.5609102250271826E-6</c:v>
                </c:pt>
                <c:pt idx="713">
                  <c:v>-2.5113152971124367E-6</c:v>
                </c:pt>
                <c:pt idx="714">
                  <c:v>-2.4626808311657938E-6</c:v>
                </c:pt>
                <c:pt idx="715">
                  <c:v>-2.4149882267530818E-6</c:v>
                </c:pt>
                <c:pt idx="716">
                  <c:v>-2.3682192436586059E-6</c:v>
                </c:pt>
                <c:pt idx="717">
                  <c:v>-2.3223559949091131E-6</c:v>
                </c:pt>
                <c:pt idx="718">
                  <c:v>-2.2773809399328437E-6</c:v>
                </c:pt>
                <c:pt idx="719">
                  <c:v>-2.2332768778511027E-6</c:v>
                </c:pt>
                <c:pt idx="720">
                  <c:v>-2.190026940899677E-6</c:v>
                </c:pt>
                <c:pt idx="721">
                  <c:v>-2.1476145879777459E-6</c:v>
                </c:pt>
                <c:pt idx="722">
                  <c:v>-2.1060235983216113E-6</c:v>
                </c:pt>
                <c:pt idx="723">
                  <c:v>-2.0652380653010728E-6</c:v>
                </c:pt>
                <c:pt idx="724">
                  <c:v>-2.0252423903358235E-6</c:v>
                </c:pt>
                <c:pt idx="725">
                  <c:v>-1.9860212769297489E-6</c:v>
                </c:pt>
                <c:pt idx="726">
                  <c:v>-1.9475597248207125E-6</c:v>
                </c:pt>
                <c:pt idx="727">
                  <c:v>-1.9098430242436398E-6</c:v>
                </c:pt>
                <c:pt idx="728">
                  <c:v>-1.8728567503047291E-6</c:v>
                </c:pt>
                <c:pt idx="729">
                  <c:v>-1.836586757464593E-6</c:v>
                </c:pt>
                <c:pt idx="730">
                  <c:v>-1.8010191741282299E-6</c:v>
                </c:pt>
                <c:pt idx="731">
                  <c:v>-1.7661403973398004E-6</c:v>
                </c:pt>
                <c:pt idx="732">
                  <c:v>-1.7319370875801147E-6</c:v>
                </c:pt>
                <c:pt idx="733">
                  <c:v>-1.6983961636648864E-6</c:v>
                </c:pt>
                <c:pt idx="734">
                  <c:v>-1.6655047977417769E-6</c:v>
                </c:pt>
                <c:pt idx="735">
                  <c:v>-1.6332504103843471E-6</c:v>
                </c:pt>
                <c:pt idx="736">
                  <c:v>-1.6016206657810005E-6</c:v>
                </c:pt>
                <c:pt idx="737">
                  <c:v>-1.5706034670171135E-6</c:v>
                </c:pt>
                <c:pt idx="738">
                  <c:v>-1.5401869514485136E-6</c:v>
                </c:pt>
                <c:pt idx="739">
                  <c:v>-1.5103594861645751E-6</c:v>
                </c:pt>
                <c:pt idx="740">
                  <c:v>-1.4811096635391641E-6</c:v>
                </c:pt>
                <c:pt idx="741">
                  <c:v>-1.4524262968677536E-6</c:v>
                </c:pt>
                <c:pt idx="742">
                  <c:v>-1.4242984160890224E-6</c:v>
                </c:pt>
                <c:pt idx="743">
                  <c:v>-1.3967152635893142E-6</c:v>
                </c:pt>
                <c:pt idx="744">
                  <c:v>-1.3696662900883526E-6</c:v>
                </c:pt>
                <c:pt idx="745">
                  <c:v>-1.3431411506046255E-6</c:v>
                </c:pt>
                <c:pt idx="746">
                  <c:v>-1.3171297004989022E-6</c:v>
                </c:pt>
                <c:pt idx="747">
                  <c:v>-1.29162199159439E-6</c:v>
                </c:pt>
                <c:pt idx="748">
                  <c:v>-1.2666082683720126E-6</c:v>
                </c:pt>
                <c:pt idx="749">
                  <c:v>-1.2420789642393676E-6</c:v>
                </c:pt>
                <c:pt idx="750">
                  <c:v>-1.2180246978719528E-6</c:v>
                </c:pt>
                <c:pt idx="751">
                  <c:v>-1.1944362696252498E-6</c:v>
                </c:pt>
                <c:pt idx="752">
                  <c:v>-1.1713046580162718E-6</c:v>
                </c:pt>
                <c:pt idx="753">
                  <c:v>-1.1486210162732777E-6</c:v>
                </c:pt>
                <c:pt idx="754">
                  <c:v>-1.1263766689522791E-6</c:v>
                </c:pt>
                <c:pt idx="755">
                  <c:v>-1.1045631086190904E-6</c:v>
                </c:pt>
                <c:pt idx="756">
                  <c:v>-1.0831719925956328E-6</c:v>
                </c:pt>
                <c:pt idx="757">
                  <c:v>-1.0621951397692324E-6</c:v>
                </c:pt>
                <c:pt idx="758">
                  <c:v>-1.0416245274637353E-6</c:v>
                </c:pt>
                <c:pt idx="759">
                  <c:v>-1.0214522883711995E-6</c:v>
                </c:pt>
                <c:pt idx="760">
                  <c:v>-1.0016707075430201E-6</c:v>
                </c:pt>
                <c:pt idx="761">
                  <c:v>-9.8227221943930307E-7</c:v>
                </c:pt>
                <c:pt idx="762">
                  <c:v>-9.6324940503541075E-7</c:v>
                </c:pt>
                <c:pt idx="763">
                  <c:v>-9.4459498898452593E-7</c:v>
                </c:pt>
                <c:pt idx="764">
                  <c:v>-9.2630183683515979E-7</c:v>
                </c:pt>
                <c:pt idx="765">
                  <c:v>-9.0836295230256465E-7</c:v>
                </c:pt>
                <c:pt idx="766">
                  <c:v>-8.9077147459296677E-7</c:v>
                </c:pt>
                <c:pt idx="767">
                  <c:v>-8.7352067577964556E-7</c:v>
                </c:pt>
                <c:pt idx="768">
                  <c:v>-8.5660395822979648E-7</c:v>
                </c:pt>
                <c:pt idx="769">
                  <c:v>-8.4001485208125342E-7</c:v>
                </c:pt>
                <c:pt idx="770">
                  <c:v>-8.2374701276805794E-7</c:v>
                </c:pt>
                <c:pt idx="771">
                  <c:v>-8.0779421859396397E-7</c:v>
                </c:pt>
                <c:pt idx="772">
                  <c:v>-7.921503683529172E-7</c:v>
                </c:pt>
                <c:pt idx="773">
                  <c:v>-7.7680947899563396E-7</c:v>
                </c:pt>
                <c:pt idx="774">
                  <c:v>-7.6176568334135818E-7</c:v>
                </c:pt>
                <c:pt idx="775">
                  <c:v>-7.4701322783393541E-7</c:v>
                </c:pt>
                <c:pt idx="776">
                  <c:v>-7.3254647034134558E-7</c:v>
                </c:pt>
                <c:pt idx="777">
                  <c:v>-7.1835987799784622E-7</c:v>
                </c:pt>
                <c:pt idx="778">
                  <c:v>-7.0444802508791124E-7</c:v>
                </c:pt>
                <c:pt idx="779">
                  <c:v>-6.9080559097114145E-7</c:v>
                </c:pt>
                <c:pt idx="780">
                  <c:v>-6.7742735804736428E-7</c:v>
                </c:pt>
                <c:pt idx="781">
                  <c:v>-6.643082097611498E-7</c:v>
                </c:pt>
                <c:pt idx="782">
                  <c:v>-6.5144312864495871E-7</c:v>
                </c:pt>
                <c:pt idx="783">
                  <c:v>-6.3882719440019723E-7</c:v>
                </c:pt>
                <c:pt idx="784">
                  <c:v>-6.2645558201542508E-7</c:v>
                </c:pt>
                <c:pt idx="785">
                  <c:v>-6.1432355992101757E-7</c:v>
                </c:pt>
                <c:pt idx="786">
                  <c:v>-6.0242648817955361E-7</c:v>
                </c:pt>
                <c:pt idx="787">
                  <c:v>-5.9075981671126272E-7</c:v>
                </c:pt>
                <c:pt idx="788">
                  <c:v>-5.7931908355381935E-7</c:v>
                </c:pt>
                <c:pt idx="789">
                  <c:v>-5.6809991315585397E-7</c:v>
                </c:pt>
                <c:pt idx="790">
                  <c:v>-5.5709801470350991E-7</c:v>
                </c:pt>
                <c:pt idx="791">
                  <c:v>-5.4630918047939822E-7</c:v>
                </c:pt>
                <c:pt idx="792">
                  <c:v>-5.3572928425334675E-7</c:v>
                </c:pt>
                <c:pt idx="793">
                  <c:v>-5.2535427970430455E-7</c:v>
                </c:pt>
                <c:pt idx="794">
                  <c:v>-5.1518019887281252E-7</c:v>
                </c:pt>
                <c:pt idx="795">
                  <c:v>-5.0520315064344216E-7</c:v>
                </c:pt>
                <c:pt idx="796">
                  <c:v>-4.954193192566217E-7</c:v>
                </c:pt>
                <c:pt idx="797">
                  <c:v>-4.8582496284929081E-7</c:v>
                </c:pt>
                <c:pt idx="798">
                  <c:v>-4.7641641202380325E-7</c:v>
                </c:pt>
                <c:pt idx="799">
                  <c:v>-4.6719006844455637E-7</c:v>
                </c:pt>
                <c:pt idx="800">
                  <c:v>-4.5814240346179366E-7</c:v>
                </c:pt>
                <c:pt idx="801">
                  <c:v>-4.4926995676205796E-7</c:v>
                </c:pt>
                <c:pt idx="802">
                  <c:v>-4.4056933504478433E-7</c:v>
                </c:pt>
                <c:pt idx="803">
                  <c:v>-4.3203721072451502E-7</c:v>
                </c:pt>
                <c:pt idx="804">
                  <c:v>-4.2367032065825755E-7</c:v>
                </c:pt>
                <c:pt idx="805">
                  <c:v>-4.1546546489747996E-7</c:v>
                </c:pt>
                <c:pt idx="806">
                  <c:v>-4.074195054642769E-7</c:v>
                </c:pt>
                <c:pt idx="807">
                  <c:v>-3.9952936515124203E-7</c:v>
                </c:pt>
                <c:pt idx="808">
                  <c:v>-3.9179202634457754E-7</c:v>
                </c:pt>
                <c:pt idx="809">
                  <c:v>-3.8420452986999408E-7</c:v>
                </c:pt>
                <c:pt idx="810">
                  <c:v>-3.7676397386096606E-7</c:v>
                </c:pt>
                <c:pt idx="811">
                  <c:v>-3.6946751264889872E-7</c:v>
                </c:pt>
                <c:pt idx="812">
                  <c:v>-3.6231235567479768E-7</c:v>
                </c:pt>
                <c:pt idx="813">
                  <c:v>-3.5529576642200114E-7</c:v>
                </c:pt>
                <c:pt idx="814">
                  <c:v>-3.4841506136959554E-7</c:v>
                </c:pt>
                <c:pt idx="815">
                  <c:v>-3.4166760896608816E-7</c:v>
                </c:pt>
                <c:pt idx="816">
                  <c:v>-3.3505082862296421E-7</c:v>
                </c:pt>
                <c:pt idx="817">
                  <c:v>-3.2856218972772716E-7</c:v>
                </c:pt>
                <c:pt idx="818">
                  <c:v>-3.2219921067606015E-7</c:v>
                </c:pt>
                <c:pt idx="819">
                  <c:v>-3.1595945792272584E-7</c:v>
                </c:pt>
                <c:pt idx="820">
                  <c:v>-3.0984054505084484E-7</c:v>
                </c:pt>
                <c:pt idx="821">
                  <c:v>-3.0384013185920719E-7</c:v>
                </c:pt>
                <c:pt idx="822">
                  <c:v>-2.9795592346724999E-7</c:v>
                </c:pt>
                <c:pt idx="823">
                  <c:v>-2.9218566943737169E-7</c:v>
                </c:pt>
                <c:pt idx="824">
                  <c:v>-2.8652716291424505E-7</c:v>
                </c:pt>
                <c:pt idx="825">
                  <c:v>-2.8097823978079601E-7</c:v>
                </c:pt>
                <c:pt idx="826">
                  <c:v>-2.7553677783052994E-7</c:v>
                </c:pt>
                <c:pt idx="827">
                  <c:v>-2.7020069595588627E-7</c:v>
                </c:pt>
                <c:pt idx="828">
                  <c:v>-2.6496795335230796E-7</c:v>
                </c:pt>
                <c:pt idx="829">
                  <c:v>-2.5983654873773314E-7</c:v>
                </c:pt>
                <c:pt idx="830">
                  <c:v>-2.5480451958719232E-7</c:v>
                </c:pt>
                <c:pt idx="831">
                  <c:v>-2.4986994138223531E-7</c:v>
                </c:pt>
                <c:pt idx="832">
                  <c:v>-2.4503092687489381E-7</c:v>
                </c:pt>
                <c:pt idx="833">
                  <c:v>-2.4028562536589325E-7</c:v>
                </c:pt>
                <c:pt idx="834">
                  <c:v>-2.3563222199684804E-7</c:v>
                </c:pt>
                <c:pt idx="835">
                  <c:v>-2.310689370561612E-7</c:v>
                </c:pt>
                <c:pt idx="836">
                  <c:v>-2.2659402529836689E-7</c:v>
                </c:pt>
                <c:pt idx="837">
                  <c:v>-2.2220577527665526E-7</c:v>
                </c:pt>
                <c:pt idx="838">
                  <c:v>-2.1790250868832264E-7</c:v>
                </c:pt>
                <c:pt idx="839">
                  <c:v>-2.1368257973289899E-7</c:v>
                </c:pt>
                <c:pt idx="840">
                  <c:v>-2.0954437448270485E-7</c:v>
                </c:pt>
                <c:pt idx="841">
                  <c:v>-2.0548631026559886E-7</c:v>
                </c:pt>
                <c:pt idx="842">
                  <c:v>-2.0150683505967881E-7</c:v>
                </c:pt>
                <c:pt idx="843">
                  <c:v>-1.9760442689970491E-7</c:v>
                </c:pt>
                <c:pt idx="844">
                  <c:v>-1.9377759329501867E-7</c:v>
                </c:pt>
                <c:pt idx="845">
                  <c:v>-1.9002487065873367E-7</c:v>
                </c:pt>
                <c:pt idx="846">
                  <c:v>-1.863448237479823E-7</c:v>
                </c:pt>
                <c:pt idx="847">
                  <c:v>-1.8273604511500103E-7</c:v>
                </c:pt>
                <c:pt idx="848">
                  <c:v>-1.7919715456884656E-7</c:v>
                </c:pt>
                <c:pt idx="849">
                  <c:v>-1.7572679864753761E-7</c:v>
                </c:pt>
                <c:pt idx="850">
                  <c:v>-1.7232365010041695E-7</c:v>
                </c:pt>
                <c:pt idx="851">
                  <c:v>-1.689864073805399E-7</c:v>
                </c:pt>
                <c:pt idx="852">
                  <c:v>-1.6571379414689348E-7</c:v>
                </c:pt>
                <c:pt idx="853">
                  <c:v>-1.6250455877625418E-7</c:v>
                </c:pt>
                <c:pt idx="854">
                  <c:v>-1.5935747388450056E-7</c:v>
                </c:pt>
                <c:pt idx="855">
                  <c:v>-1.5627133585719484E-7</c:v>
                </c:pt>
                <c:pt idx="856">
                  <c:v>-1.5324496438925655E-7</c:v>
                </c:pt>
                <c:pt idx="857">
                  <c:v>-1.5027720203355048E-7</c:v>
                </c:pt>
                <c:pt idx="858">
                  <c:v>-1.473669137582167E-7</c:v>
                </c:pt>
                <c:pt idx="859">
                  <c:v>-1.4451298651257306E-7</c:v>
                </c:pt>
                <c:pt idx="860">
                  <c:v>-1.4171432880142453E-7</c:v>
                </c:pt>
                <c:pt idx="861">
                  <c:v>-1.3896987026761809E-7</c:v>
                </c:pt>
                <c:pt idx="862">
                  <c:v>-1.3627856128267816E-7</c:v>
                </c:pt>
                <c:pt idx="863">
                  <c:v>-1.3363937254537539E-7</c:v>
                </c:pt>
                <c:pt idx="864">
                  <c:v>-1.3105129468806366E-7</c:v>
                </c:pt>
                <c:pt idx="865">
                  <c:v>-1.2851333789064587E-7</c:v>
                </c:pt>
                <c:pt idx="866">
                  <c:v>-1.2602453150201172E-7</c:v>
                </c:pt>
                <c:pt idx="867">
                  <c:v>-1.2358392366881019E-7</c:v>
                </c:pt>
                <c:pt idx="868">
                  <c:v>-1.2119058097140767E-7</c:v>
                </c:pt>
                <c:pt idx="869">
                  <c:v>-1.1884358806690032E-7</c:v>
                </c:pt>
                <c:pt idx="870">
                  <c:v>-1.1654204733903622E-7</c:v>
                </c:pt>
                <c:pt idx="871">
                  <c:v>-1.1428507855491916E-7</c:v>
                </c:pt>
                <c:pt idx="872">
                  <c:v>-1.1207181852836016E-7</c:v>
                </c:pt>
                <c:pt idx="873">
                  <c:v>-1.0990142078974896E-7</c:v>
                </c:pt>
                <c:pt idx="874">
                  <c:v>-1.0777305526231838E-7</c:v>
                </c:pt>
                <c:pt idx="875">
                  <c:v>-1.056859079446782E-7</c:v>
                </c:pt>
                <c:pt idx="876">
                  <c:v>-1.0363918059949694E-7</c:v>
                </c:pt>
                <c:pt idx="877">
                  <c:v>-1.0163209044821384E-7</c:v>
                </c:pt>
                <c:pt idx="878">
                  <c:v>-9.9663869871661819E-8</c:v>
                </c:pt>
                <c:pt idx="879">
                  <c:v>-9.7733766116488648E-8</c:v>
                </c:pt>
                <c:pt idx="880">
                  <c:v>-9.5841041007263315E-8</c:v>
                </c:pt>
                <c:pt idx="881">
                  <c:v>-9.3984970664158641E-8</c:v>
                </c:pt>
                <c:pt idx="882">
                  <c:v>-9.2164845226100396E-8</c:v>
                </c:pt>
                <c:pt idx="883">
                  <c:v>-9.0379968579278179E-8</c:v>
                </c:pt>
                <c:pt idx="884">
                  <c:v>-8.862965809091428E-8</c:v>
                </c:pt>
                <c:pt idx="885">
                  <c:v>-8.6913244348188117E-8</c:v>
                </c:pt>
                <c:pt idx="886">
                  <c:v>-8.5230070902216659E-8</c:v>
                </c:pt>
                <c:pt idx="887">
                  <c:v>-8.3579494016993627E-8</c:v>
                </c:pt>
                <c:pt idx="888">
                  <c:v>-8.1960882423189278E-8</c:v>
                </c:pt>
                <c:pt idx="889">
                  <c:v>-8.0373617076719959E-8</c:v>
                </c:pt>
                <c:pt idx="890">
                  <c:v>-7.8817090921992219E-8</c:v>
                </c:pt>
                <c:pt idx="891">
                  <c:v>-7.7290708659731344E-8</c:v>
                </c:pt>
                <c:pt idx="892">
                  <c:v>-7.5793886519308204E-8</c:v>
                </c:pt>
                <c:pt idx="893">
                  <c:v>-7.4326052035473002E-8</c:v>
                </c:pt>
                <c:pt idx="894">
                  <c:v>-7.2886643829414157E-8</c:v>
                </c:pt>
                <c:pt idx="895">
                  <c:v>-7.1475111394056326E-8</c:v>
                </c:pt>
                <c:pt idx="896">
                  <c:v>-7.0090914883518026E-8</c:v>
                </c:pt>
                <c:pt idx="897">
                  <c:v>-6.873352490664463E-8</c:v>
                </c:pt>
                <c:pt idx="898">
                  <c:v>-6.7402422324541103E-8</c:v>
                </c:pt>
                <c:pt idx="899">
                  <c:v>-6.6097098052024986E-8</c:v>
                </c:pt>
                <c:pt idx="900">
                  <c:v>-6.4817052862925304E-8</c:v>
                </c:pt>
                <c:pt idx="901">
                  <c:v>-6.3561797199151675E-8</c:v>
                </c:pt>
                <c:pt idx="902">
                  <c:v>-6.2330850983460682E-8</c:v>
                </c:pt>
                <c:pt idx="903">
                  <c:v>-6.1123743435848644E-8</c:v>
                </c:pt>
                <c:pt idx="904">
                  <c:v>-5.9940012893499729E-8</c:v>
                </c:pt>
                <c:pt idx="905">
                  <c:v>-5.8779206634221907E-8</c:v>
                </c:pt>
                <c:pt idx="906">
                  <c:v>-5.7640880703301317E-8</c:v>
                </c:pt>
                <c:pt idx="907">
                  <c:v>-5.652459974370979E-8</c:v>
                </c:pt>
                <c:pt idx="908">
                  <c:v>-5.5429936829601684E-8</c:v>
                </c:pt>
                <c:pt idx="909">
                  <c:v>-5.4356473303033894E-8</c:v>
                </c:pt>
                <c:pt idx="910">
                  <c:v>-5.3303798613848536E-8</c:v>
                </c:pt>
                <c:pt idx="911">
                  <c:v>-5.2271510162656825E-8</c:v>
                </c:pt>
                <c:pt idx="912">
                  <c:v>-5.1259213146863272E-8</c:v>
                </c:pt>
                <c:pt idx="913">
                  <c:v>-5.0266520409671934E-8</c:v>
                </c:pt>
                <c:pt idx="914">
                  <c:v>-4.929305229201666E-8</c:v>
                </c:pt>
                <c:pt idx="915">
                  <c:v>-4.8338436487359609E-8</c:v>
                </c:pt>
                <c:pt idx="916">
                  <c:v>-4.7402307899300623E-8</c:v>
                </c:pt>
                <c:pt idx="917">
                  <c:v>-4.6484308501944922E-8</c:v>
                </c:pt>
                <c:pt idx="918">
                  <c:v>-4.5584087202975039E-8</c:v>
                </c:pt>
                <c:pt idx="919">
                  <c:v>-4.4701299709373772E-8</c:v>
                </c:pt>
                <c:pt idx="920">
                  <c:v>-4.3835608395748381E-8</c:v>
                </c:pt>
                <c:pt idx="921">
                  <c:v>-4.2986682175204362E-8</c:v>
                </c:pt>
                <c:pt idx="922">
                  <c:v>-4.2154196372720124E-8</c:v>
                </c:pt>
                <c:pt idx="923">
                  <c:v>-4.1337832600973452E-8</c:v>
                </c:pt>
                <c:pt idx="924">
                  <c:v>-4.0537278638573583E-8</c:v>
                </c:pt>
                <c:pt idx="925">
                  <c:v>-3.9752228310650668E-8</c:v>
                </c:pt>
                <c:pt idx="926">
                  <c:v>-3.8982381371758053E-8</c:v>
                </c:pt>
                <c:pt idx="927">
                  <c:v>-3.8227443391042363E-8</c:v>
                </c:pt>
                <c:pt idx="928">
                  <c:v>-3.7487125639637215E-8</c:v>
                </c:pt>
                <c:pt idx="929">
                  <c:v>-3.6761144980237964E-8</c:v>
                </c:pt>
                <c:pt idx="930">
                  <c:v>-3.6049223758814448E-8</c:v>
                </c:pt>
                <c:pt idx="931">
                  <c:v>-3.5351089698421641E-8</c:v>
                </c:pt>
                <c:pt idx="932">
                  <c:v>-3.4666475795065706E-8</c:v>
                </c:pt>
                <c:pt idx="933">
                  <c:v>-3.399512021558801E-8</c:v>
                </c:pt>
                <c:pt idx="934">
                  <c:v>-3.333676619752545E-8</c:v>
                </c:pt>
                <c:pt idx="935">
                  <c:v>-3.2691161950910996E-8</c:v>
                </c:pt>
                <c:pt idx="936">
                  <c:v>-3.2058060561975564E-8</c:v>
                </c:pt>
                <c:pt idx="937">
                  <c:v>-3.1437219898714993E-8</c:v>
                </c:pt>
                <c:pt idx="938">
                  <c:v>-3.0828402518285602E-8</c:v>
                </c:pt>
                <c:pt idx="939">
                  <c:v>-3.0231375576193605E-8</c:v>
                </c:pt>
                <c:pt idx="940">
                  <c:v>-2.9645910737242413E-8</c:v>
                </c:pt>
                <c:pt idx="941">
                  <c:v>-2.9071784088205324E-8</c:v>
                </c:pt>
                <c:pt idx="942">
                  <c:v>-2.8508776052189044E-8</c:v>
                </c:pt>
                <c:pt idx="943">
                  <c:v>-2.7956671304655356E-8</c:v>
                </c:pt>
                <c:pt idx="944">
                  <c:v>-2.7415258691069883E-8</c:v>
                </c:pt>
                <c:pt idx="945">
                  <c:v>-2.6884331146144958E-8</c:v>
                </c:pt>
                <c:pt idx="946">
                  <c:v>-2.6363685614646781E-8</c:v>
                </c:pt>
                <c:pt idx="947">
                  <c:v>-2.5853122973736267E-8</c:v>
                </c:pt>
                <c:pt idx="948">
                  <c:v>-2.5352447956813669E-8</c:v>
                </c:pt>
                <c:pt idx="949">
                  <c:v>-2.4861469078838214E-8</c:v>
                </c:pt>
                <c:pt idx="950">
                  <c:v>-2.4379998563093858E-8</c:v>
                </c:pt>
                <c:pt idx="951">
                  <c:v>-2.3907852269373352E-8</c:v>
                </c:pt>
                <c:pt idx="952">
                  <c:v>-2.3444849623553294E-8</c:v>
                </c:pt>
                <c:pt idx="953">
                  <c:v>-2.2990813548532744E-8</c:v>
                </c:pt>
                <c:pt idx="954">
                  <c:v>-2.2545570396509315E-8</c:v>
                </c:pt>
                <c:pt idx="955">
                  <c:v>-2.2108949882567223E-8</c:v>
                </c:pt>
                <c:pt idx="956">
                  <c:v>-2.1680785019550885E-8</c:v>
                </c:pt>
                <c:pt idx="957">
                  <c:v>-2.1260912054200162E-8</c:v>
                </c:pt>
                <c:pt idx="958">
                  <c:v>-2.0849170404522479E-8</c:v>
                </c:pt>
                <c:pt idx="959">
                  <c:v>-2.0445402598377348E-8</c:v>
                </c:pt>
                <c:pt idx="960">
                  <c:v>-2.0049454213250691E-8</c:v>
                </c:pt>
                <c:pt idx="961">
                  <c:v>-1.966117381719543E-8</c:v>
                </c:pt>
                <c:pt idx="962">
                  <c:v>-1.928041291091564E-8</c:v>
                </c:pt>
                <c:pt idx="963">
                  <c:v>-1.8907025870972626E-8</c:v>
                </c:pt>
                <c:pt idx="964">
                  <c:v>-1.8540869894090404E-8</c:v>
                </c:pt>
                <c:pt idx="965">
                  <c:v>-1.8181804942540336E-8</c:v>
                </c:pt>
                <c:pt idx="966">
                  <c:v>-1.7829693690582977E-8</c:v>
                </c:pt>
                <c:pt idx="967">
                  <c:v>-1.7484401471947487E-8</c:v>
                </c:pt>
                <c:pt idx="968">
                  <c:v>-1.714579622832794E-8</c:v>
                </c:pt>
                <c:pt idx="969">
                  <c:v>-1.6813748458877045E-8</c:v>
                </c:pt>
                <c:pt idx="970">
                  <c:v>-1.6488131170678145E-8</c:v>
                </c:pt>
                <c:pt idx="971">
                  <c:v>-1.6168819830176379E-8</c:v>
                </c:pt>
                <c:pt idx="972">
                  <c:v>-1.5855692315550171E-8</c:v>
                </c:pt>
                <c:pt idx="973">
                  <c:v>-1.5548628870005433E-8</c:v>
                </c:pt>
                <c:pt idx="974">
                  <c:v>-1.524751205597406E-8</c:v>
                </c:pt>
                <c:pt idx="975">
                  <c:v>-1.4952226710199466E-8</c:v>
                </c:pt>
                <c:pt idx="976">
                  <c:v>-1.4662659899692086E-8</c:v>
                </c:pt>
                <c:pt idx="977">
                  <c:v>-1.4378700878537646E-8</c:v>
                </c:pt>
                <c:pt idx="978">
                  <c:v>-1.4100241045541831E-8</c:v>
                </c:pt>
                <c:pt idx="979">
                  <c:v>-1.3827173902695647E-8</c:v>
                </c:pt>
                <c:pt idx="980">
                  <c:v>-1.3559395014444638E-8</c:v>
                </c:pt>
                <c:pt idx="981">
                  <c:v>-1.3296801967747205E-8</c:v>
                </c:pt>
                <c:pt idx="982">
                  <c:v>-1.3039294332906285E-8</c:v>
                </c:pt>
                <c:pt idx="983">
                  <c:v>-1.278677362515974E-8</c:v>
                </c:pt>
                <c:pt idx="984">
                  <c:v>-1.2539143267014395E-8</c:v>
                </c:pt>
                <c:pt idx="985">
                  <c:v>-1.2296308551309648E-8</c:v>
                </c:pt>
                <c:pt idx="986">
                  <c:v>-1.2058176604996369E-8</c:v>
                </c:pt>
                <c:pt idx="987">
                  <c:v>-1.182465635361726E-8</c:v>
                </c:pt>
                <c:pt idx="988">
                  <c:v>-1.1595658486475043E-8</c:v>
                </c:pt>
                <c:pt idx="989">
                  <c:v>-1.1371095422475308E-8</c:v>
                </c:pt>
                <c:pt idx="990">
                  <c:v>-1.1150881276630727E-8</c:v>
                </c:pt>
                <c:pt idx="991">
                  <c:v>-1.0934931827214105E-8</c:v>
                </c:pt>
                <c:pt idx="992">
                  <c:v>-1.0723164483547362E-8</c:v>
                </c:pt>
                <c:pt idx="993">
                  <c:v>-1.0515498254414512E-8</c:v>
                </c:pt>
                <c:pt idx="994">
                  <c:v>-1.0311853717086198E-8</c:v>
                </c:pt>
                <c:pt idx="995">
                  <c:v>-1.0112152986944232E-8</c:v>
                </c:pt>
                <c:pt idx="996">
                  <c:v>-9.9163196876942659E-9</c:v>
                </c:pt>
                <c:pt idx="997">
                  <c:v>-9.7242789221554317E-9</c:v>
                </c:pt>
                <c:pt idx="998">
                  <c:v>-9.5359572436156271E-9</c:v>
                </c:pt>
                <c:pt idx="999">
                  <c:v>-9.3512826277415396E-9</c:v>
                </c:pt>
                <c:pt idx="1000">
                  <c:v>-9.170184445032675E-9</c:v>
                </c:pt>
                <c:pt idx="1001">
                  <c:v>-8.992593433808838E-9</c:v>
                </c:pt>
                <c:pt idx="1002">
                  <c:v>-8.8184416737207285E-9</c:v>
                </c:pt>
                <c:pt idx="1003">
                  <c:v>-8.6476625597736087E-9</c:v>
                </c:pt>
                <c:pt idx="1004">
                  <c:v>-8.4801907768538603E-9</c:v>
                </c:pt>
                <c:pt idx="1005">
                  <c:v>-8.3159622747490456E-9</c:v>
                </c:pt>
                <c:pt idx="1006">
                  <c:v>-8.1549142436517139E-9</c:v>
                </c:pt>
                <c:pt idx="1007">
                  <c:v>-7.996985090137455E-9</c:v>
                </c:pt>
                <c:pt idx="1008">
                  <c:v>-7.8421144136082792E-9</c:v>
                </c:pt>
                <c:pt idx="1009">
                  <c:v>-7.6902429831922734E-9</c:v>
                </c:pt>
                <c:pt idx="1010">
                  <c:v>-7.5413127150904328E-9</c:v>
                </c:pt>
                <c:pt idx="1011">
                  <c:v>-7.3952666503623101E-9</c:v>
                </c:pt>
                <c:pt idx="1012">
                  <c:v>-7.2520489331418855E-9</c:v>
                </c:pt>
                <c:pt idx="1013">
                  <c:v>-7.1116047892752965E-9</c:v>
                </c:pt>
                <c:pt idx="1014">
                  <c:v>-6.97388050537218E-9</c:v>
                </c:pt>
                <c:pt idx="1015">
                  <c:v>-6.8388234082628511E-9</c:v>
                </c:pt>
                <c:pt idx="1016">
                  <c:v>-6.70638184485324E-9</c:v>
                </c:pt>
                <c:pt idx="1017">
                  <c:v>-6.576505162369961E-9</c:v>
                </c:pt>
                <c:pt idx="1018">
                  <c:v>-6.4491436889879652E-9</c:v>
                </c:pt>
                <c:pt idx="1019">
                  <c:v>-6.3242487148333774E-9</c:v>
                </c:pt>
                <c:pt idx="1020">
                  <c:v>-6.201772473354218E-9</c:v>
                </c:pt>
                <c:pt idx="1021">
                  <c:v>-6.0816681230518995E-9</c:v>
                </c:pt>
                <c:pt idx="1022">
                  <c:v>-5.9638897295665255E-9</c:v>
                </c:pt>
                <c:pt idx="1023">
                  <c:v>-5.8483922481091187E-9</c:v>
                </c:pt>
                <c:pt idx="1024">
                  <c:v>-5.7351315062340792E-9</c:v>
                </c:pt>
                <c:pt idx="1025">
                  <c:v>-5.6240641869452654E-9</c:v>
                </c:pt>
                <c:pt idx="1026">
                  <c:v>-5.5151478121292314E-9</c:v>
                </c:pt>
                <c:pt idx="1027">
                  <c:v>-5.4083407263093295E-9</c:v>
                </c:pt>
                <c:pt idx="1028">
                  <c:v>-5.3036020807144151E-9</c:v>
                </c:pt>
                <c:pt idx="1029">
                  <c:v>-5.2008918176560593E-9</c:v>
                </c:pt>
                <c:pt idx="1030">
                  <c:v>-5.1001706552083874E-9</c:v>
                </c:pt>
                <c:pt idx="1031">
                  <c:v>-5.001400072184485E-9</c:v>
                </c:pt>
                <c:pt idx="1032">
                  <c:v>-4.9045422934039001E-9</c:v>
                </c:pt>
                <c:pt idx="1033">
                  <c:v>-4.8095602752453134E-9</c:v>
                </c:pt>
                <c:pt idx="1034">
                  <c:v>-4.716417691479128E-9</c:v>
                </c:pt>
                <c:pt idx="1035">
                  <c:v>-4.6250789193743331E-9</c:v>
                </c:pt>
                <c:pt idx="1036">
                  <c:v>-4.5355090260744649E-9</c:v>
                </c:pt>
                <c:pt idx="1037">
                  <c:v>-4.4476737552373864E-9</c:v>
                </c:pt>
                <c:pt idx="1038">
                  <c:v>-4.361539513933855E-9</c:v>
                </c:pt>
                <c:pt idx="1039">
                  <c:v>-4.277073359799762E-9</c:v>
                </c:pt>
                <c:pt idx="1040">
                  <c:v>-4.1942429884371912E-9</c:v>
                </c:pt>
                <c:pt idx="1041">
                  <c:v>-4.1130167210594928E-9</c:v>
                </c:pt>
                <c:pt idx="1042">
                  <c:v>-4.0333634923756162E-9</c:v>
                </c:pt>
                <c:pt idx="1043">
                  <c:v>-3.9552528387090765E-9</c:v>
                </c:pt>
                <c:pt idx="1044">
                  <c:v>-3.8786548863469766E-9</c:v>
                </c:pt>
                <c:pt idx="1045">
                  <c:v>-3.8035403401147346E-9</c:v>
                </c:pt>
                <c:pt idx="1046">
                  <c:v>-3.7298804721719974E-9</c:v>
                </c:pt>
                <c:pt idx="1047">
                  <c:v>-3.6576471110256066E-9</c:v>
                </c:pt>
                <c:pt idx="1048">
                  <c:v>-3.5868126307552749E-9</c:v>
                </c:pt>
                <c:pt idx="1049">
                  <c:v>-3.5173499404479632E-9</c:v>
                </c:pt>
                <c:pt idx="1050">
                  <c:v>-3.4492324738368497E-9</c:v>
                </c:pt>
                <c:pt idx="1051">
                  <c:v>-3.3824341791409873E-9</c:v>
                </c:pt>
                <c:pt idx="1052">
                  <c:v>-3.3169295091016518E-9</c:v>
                </c:pt>
                <c:pt idx="1053">
                  <c:v>-3.252693411211753E-9</c:v>
                </c:pt>
                <c:pt idx="1054">
                  <c:v>-3.1897013181343772E-9</c:v>
                </c:pt>
                <c:pt idx="1055">
                  <c:v>-3.1279291383069237E-9</c:v>
                </c:pt>
                <c:pt idx="1056">
                  <c:v>-3.0673532467271958E-9</c:v>
                </c:pt>
                <c:pt idx="1057">
                  <c:v>-3.0079504759179288E-9</c:v>
                </c:pt>
                <c:pt idx="1058">
                  <c:v>-2.9496981070663042E-9</c:v>
                </c:pt>
                <c:pt idx="1059">
                  <c:v>-2.8925738613350562E-9</c:v>
                </c:pt>
                <c:pt idx="1060">
                  <c:v>-2.8365558913418343E-9</c:v>
                </c:pt>
                <c:pt idx="1061">
                  <c:v>-2.7816227728036132E-9</c:v>
                </c:pt>
                <c:pt idx="1062">
                  <c:v>-2.7277534963428774E-9</c:v>
                </c:pt>
                <c:pt idx="1063">
                  <c:v>-2.6749274594524956E-9</c:v>
                </c:pt>
                <c:pt idx="1064">
                  <c:v>-2.6231244586162492E-9</c:v>
                </c:pt>
                <c:pt idx="1065">
                  <c:v>-2.5723246815818868E-9</c:v>
                </c:pt>
                <c:pt idx="1066">
                  <c:v>-2.5225086997838778E-9</c:v>
                </c:pt>
                <c:pt idx="1067">
                  <c:v>-2.4736574609128676E-9</c:v>
                </c:pt>
                <c:pt idx="1068">
                  <c:v>-2.4257522816290586E-9</c:v>
                </c:pt>
                <c:pt idx="1069">
                  <c:v>-2.3787748404166977E-9</c:v>
                </c:pt>
                <c:pt idx="1070">
                  <c:v>-2.3327071705769427E-9</c:v>
                </c:pt>
                <c:pt idx="1071">
                  <c:v>-2.2875316533564317E-9</c:v>
                </c:pt>
                <c:pt idx="1072">
                  <c:v>-2.2432310112089192E-9</c:v>
                </c:pt>
                <c:pt idx="1073">
                  <c:v>-2.1997883011874159E-9</c:v>
                </c:pt>
                <c:pt idx="1074">
                  <c:v>-2.157186908464303E-9</c:v>
                </c:pt>
                <c:pt idx="1075">
                  <c:v>-2.115410539976914E-9</c:v>
                </c:pt>
                <c:pt idx="1076">
                  <c:v>-2.0744432181962086E-9</c:v>
                </c:pt>
                <c:pt idx="1077">
                  <c:v>-2.0342692750161007E-9</c:v>
                </c:pt>
                <c:pt idx="1078">
                  <c:v>-1.9948733457611121E-9</c:v>
                </c:pt>
                <c:pt idx="1079">
                  <c:v>-1.9562403633101326E-9</c:v>
                </c:pt>
                <c:pt idx="1080">
                  <c:v>-1.9183555523339164E-9</c:v>
                </c:pt>
                <c:pt idx="1081">
                  <c:v>-1.8812044236441999E-9</c:v>
                </c:pt>
                <c:pt idx="1082">
                  <c:v>-1.8447727686522767E-9</c:v>
                </c:pt>
                <c:pt idx="1083">
                  <c:v>-1.8090466539348569E-9</c:v>
                </c:pt>
                <c:pt idx="1084">
                  <c:v>-1.7740124159051737E-9</c:v>
                </c:pt>
                <c:pt idx="1085">
                  <c:v>-1.7396566555872991E-9</c:v>
                </c:pt>
                <c:pt idx="1086">
                  <c:v>-1.7059662334916615E-9</c:v>
                </c:pt>
                <c:pt idx="1087">
                  <c:v>-1.6729282645897806E-9</c:v>
                </c:pt>
                <c:pt idx="1088">
                  <c:v>-1.6405301133863581E-9</c:v>
                </c:pt>
                <c:pt idx="1089">
                  <c:v>-1.6087593890867801E-9</c:v>
                </c:pt>
                <c:pt idx="1090">
                  <c:v>-1.577603940858197E-9</c:v>
                </c:pt>
                <c:pt idx="1091">
                  <c:v>-1.5470518531824171E-9</c:v>
                </c:pt>
                <c:pt idx="1092">
                  <c:v>-1.5170914412987515E-9</c:v>
                </c:pt>
                <c:pt idx="1093">
                  <c:v>-1.4877112467351407E-9</c:v>
                </c:pt>
                <c:pt idx="1094">
                  <c:v>-1.4589000329258155E-9</c:v>
                </c:pt>
                <c:pt idx="1095">
                  <c:v>-1.4306467809138443E-9</c:v>
                </c:pt>
                <c:pt idx="1096">
                  <c:v>-1.4029406851368659E-9</c:v>
                </c:pt>
                <c:pt idx="1097">
                  <c:v>-1.3757711492944921E-9</c:v>
                </c:pt>
                <c:pt idx="1098">
                  <c:v>-1.3491277822956817E-9</c:v>
                </c:pt>
                <c:pt idx="1099">
                  <c:v>-1.3230003942846547E-9</c:v>
                </c:pt>
                <c:pt idx="1100">
                  <c:v>-1.2973789927437281E-9</c:v>
                </c:pt>
                <c:pt idx="1101">
                  <c:v>-1.2722537786716467E-9</c:v>
                </c:pt>
                <c:pt idx="1102">
                  <c:v>-1.2476151428359163E-9</c:v>
                </c:pt>
                <c:pt idx="1103">
                  <c:v>-1.2234536620977165E-9</c:v>
                </c:pt>
                <c:pt idx="1104">
                  <c:v>-1.1997600958079864E-9</c:v>
                </c:pt>
                <c:pt idx="1105">
                  <c:v>-1.1765253822733028E-9</c:v>
                </c:pt>
                <c:pt idx="1106">
                  <c:v>-1.153740635290205E-9</c:v>
                </c:pt>
                <c:pt idx="1107">
                  <c:v>-1.1313971407466227E-9</c:v>
                </c:pt>
                <c:pt idx="1108">
                  <c:v>-1.1094863532891492E-9</c:v>
                </c:pt>
                <c:pt idx="1109">
                  <c:v>-1.0879998930548195E-9</c:v>
                </c:pt>
                <c:pt idx="1110">
                  <c:v>-1.0669295424662139E-9</c:v>
                </c:pt>
                <c:pt idx="1111">
                  <c:v>-1.0462672430886033E-9</c:v>
                </c:pt>
                <c:pt idx="1112">
                  <c:v>-1.0260050925479879E-9</c:v>
                </c:pt>
                <c:pt idx="1113">
                  <c:v>-1.0061353415087803E-9</c:v>
                </c:pt>
                <c:pt idx="1114">
                  <c:v>-9.8665039071006774E-10</c:v>
                </c:pt>
                <c:pt idx="1115">
                  <c:v>-9.6754278805923077E-10</c:v>
                </c:pt>
                <c:pt idx="1116">
                  <c:v>-9.4880522578186154E-10</c:v>
                </c:pt>
                <c:pt idx="1117">
                  <c:v>-9.3043053762688871E-10</c:v>
                </c:pt>
                <c:pt idx="1118">
                  <c:v>-9.124116961258119E-10</c:v>
                </c:pt>
                <c:pt idx="1119">
                  <c:v>-8.9474180990501594E-10</c:v>
                </c:pt>
                <c:pt idx="1120">
                  <c:v>-8.7741412105014748E-10</c:v>
                </c:pt>
                <c:pt idx="1121">
                  <c:v>-8.6042200252152054E-10</c:v>
                </c:pt>
                <c:pt idx="1122">
                  <c:v>-8.4375895561957988E-10</c:v>
                </c:pt>
                <c:pt idx="1123">
                  <c:v>-8.2741860749944783E-10</c:v>
                </c:pt>
                <c:pt idx="1124">
                  <c:v>-8.1139470873361266E-10</c:v>
                </c:pt>
                <c:pt idx="1125">
                  <c:v>-7.9568113092180279E-10</c:v>
                </c:pt>
                <c:pt idx="1126">
                  <c:v>-7.8027186434716318E-10</c:v>
                </c:pt>
                <c:pt idx="1127">
                  <c:v>-7.6516101567781273E-10</c:v>
                </c:pt>
                <c:pt idx="1128">
                  <c:v>-7.5034280571292133E-10</c:v>
                </c:pt>
                <c:pt idx="1129">
                  <c:v>-7.3581156717242931E-10</c:v>
                </c:pt>
                <c:pt idx="1130">
                  <c:v>-7.215617425295747E-10</c:v>
                </c:pt>
                <c:pt idx="1131">
                  <c:v>-7.0758788188540063E-10</c:v>
                </c:pt>
                <c:pt idx="1132">
                  <c:v>-6.9388464088441673E-10</c:v>
                </c:pt>
                <c:pt idx="1133">
                  <c:v>-6.80446778670631E-10</c:v>
                </c:pt>
                <c:pt idx="1134">
                  <c:v>-6.6726915588316686E-10</c:v>
                </c:pt>
                <c:pt idx="1135">
                  <c:v>-6.543467326906917E-10</c:v>
                </c:pt>
                <c:pt idx="1136">
                  <c:v>-6.416745668639177E-10</c:v>
                </c:pt>
                <c:pt idx="1137">
                  <c:v>-6.2924781188542776E-10</c:v>
                </c:pt>
                <c:pt idx="1138">
                  <c:v>-6.1706171509610363E-10</c:v>
                </c:pt>
                <c:pt idx="1139">
                  <c:v>-6.0511161587745805E-10</c:v>
                </c:pt>
                <c:pt idx="1140">
                  <c:v>-5.9339294386915636E-10</c:v>
                </c:pt>
                <c:pt idx="1141">
                  <c:v>-5.8190121722107431E-10</c:v>
                </c:pt>
                <c:pt idx="1142">
                  <c:v>-5.7063204087919064E-10</c:v>
                </c:pt>
                <c:pt idx="1143">
                  <c:v>-5.5958110490468678E-10</c:v>
                </c:pt>
                <c:pt idx="1144">
                  <c:v>-5.487441828255884E-10</c:v>
                </c:pt>
                <c:pt idx="1145">
                  <c:v>-5.3811713002034444E-10</c:v>
                </c:pt>
                <c:pt idx="1146">
                  <c:v>-5.2769588213269278E-10</c:v>
                </c:pt>
                <c:pt idx="1147">
                  <c:v>-5.1747645351723345E-10</c:v>
                </c:pt>
                <c:pt idx="1148">
                  <c:v>-5.0745493571511057E-10</c:v>
                </c:pt>
                <c:pt idx="1149">
                  <c:v>-4.9762749595919758E-10</c:v>
                </c:pt>
                <c:pt idx="1150">
                  <c:v>-4.8799037570824755E-10</c:v>
                </c:pt>
                <c:pt idx="1151">
                  <c:v>-4.785398892094208E-10</c:v>
                </c:pt>
                <c:pt idx="1152">
                  <c:v>-4.6927242208866176E-10</c:v>
                </c:pt>
                <c:pt idx="1153">
                  <c:v>-4.6018442996835868E-10</c:v>
                </c:pt>
                <c:pt idx="1154">
                  <c:v>-4.5127243711179068E-10</c:v>
                </c:pt>
                <c:pt idx="1155">
                  <c:v>-4.4253303509381489E-10</c:v>
                </c:pt>
                <c:pt idx="1156">
                  <c:v>-4.3396288149730406E-10</c:v>
                </c:pt>
                <c:pt idx="1157">
                  <c:v>-4.2555869863482569E-10</c:v>
                </c:pt>
                <c:pt idx="1158">
                  <c:v>-4.1731727229507568E-10</c:v>
                </c:pt>
                <c:pt idx="1159">
                  <c:v>-4.0923545051359564E-10</c:v>
                </c:pt>
                <c:pt idx="1160">
                  <c:v>-4.0131014236728916E-10</c:v>
                </c:pt>
                <c:pt idx="1161">
                  <c:v>-3.9353831679228729E-10</c:v>
                </c:pt>
                <c:pt idx="1162">
                  <c:v>-3.8591700142470789E-10</c:v>
                </c:pt>
                <c:pt idx="1163">
                  <c:v>-3.7844328146386165E-10</c:v>
                </c:pt>
                <c:pt idx="1164">
                  <c:v>-3.7111429855747735E-10</c:v>
                </c:pt>
                <c:pt idx="1165">
                  <c:v>-3.6392724970851484E-10</c:v>
                </c:pt>
                <c:pt idx="1166">
                  <c:v>-3.5687938620314688E-10</c:v>
                </c:pt>
                <c:pt idx="1167">
                  <c:v>-3.4996801255950248E-10</c:v>
                </c:pt>
                <c:pt idx="1168">
                  <c:v>-3.4319048549677239E-10</c:v>
                </c:pt>
                <c:pt idx="1169">
                  <c:v>-3.3654421292427428E-10</c:v>
                </c:pt>
                <c:pt idx="1170">
                  <c:v>-3.3002665295009888E-10</c:v>
                </c:pt>
                <c:pt idx="1171">
                  <c:v>-3.2363531290895358E-10</c:v>
                </c:pt>
                <c:pt idx="1172">
                  <c:v>-3.1736774840883358E-10</c:v>
                </c:pt>
                <c:pt idx="1173">
                  <c:v>-3.1122156239615339E-10</c:v>
                </c:pt>
                <c:pt idx="1174">
                  <c:v>-3.0519440423898731E-10</c:v>
                </c:pt>
                <c:pt idx="1175">
                  <c:v>-2.9928396882805984E-10</c:v>
                </c:pt>
                <c:pt idx="1176">
                  <c:v>-2.9348799569514785E-10</c:v>
                </c:pt>
                <c:pt idx="1177">
                  <c:v>-2.8780426814855604E-10</c:v>
                </c:pt>
                <c:pt idx="1178">
                  <c:v>-2.8223061242533631E-10</c:v>
                </c:pt>
                <c:pt idx="1179">
                  <c:v>-2.7676489685992178E-10</c:v>
                </c:pt>
                <c:pt idx="1180">
                  <c:v>-2.7140503106886483E-10</c:v>
                </c:pt>
                <c:pt idx="1181">
                  <c:v>-2.6614896515136154E-10</c:v>
                </c:pt>
                <c:pt idx="1182">
                  <c:v>-2.6099468890525929E-10</c:v>
                </c:pt>
                <c:pt idx="1183">
                  <c:v>-2.5594023105824833E-10</c:v>
                </c:pt>
                <c:pt idx="1184">
                  <c:v>-2.509836585139397E-10</c:v>
                </c:pt>
                <c:pt idx="1185">
                  <c:v>-2.4612307561254629E-10</c:v>
                </c:pt>
                <c:pt idx="1186">
                  <c:v>-2.413566234058813E-10</c:v>
                </c:pt>
                <c:pt idx="1187">
                  <c:v>-2.366824789463945E-10</c:v>
                </c:pt>
                <c:pt idx="1188">
                  <c:v>-2.3209885458998159E-10</c:v>
                </c:pt>
                <c:pt idx="1189">
                  <c:v>-2.2760399731228991E-10</c:v>
                </c:pt>
                <c:pt idx="1190">
                  <c:v>-2.2319618803827144E-10</c:v>
                </c:pt>
                <c:pt idx="1191">
                  <c:v>-2.1887374098471274E-10</c:v>
                </c:pt>
                <c:pt idx="1192">
                  <c:v>-2.1463500301550275E-10</c:v>
                </c:pt>
                <c:pt idx="1193">
                  <c:v>-2.1047835300938416E-10</c:v>
                </c:pt>
                <c:pt idx="1194">
                  <c:v>-2.0640220123994925E-10</c:v>
                </c:pt>
                <c:pt idx="1195">
                  <c:v>-2.024049887676438E-10</c:v>
                </c:pt>
                <c:pt idx="1196">
                  <c:v>-1.9848518684354341E-10</c:v>
                </c:pt>
                <c:pt idx="1197">
                  <c:v>-1.9464129632467931E-10</c:v>
                </c:pt>
                <c:pt idx="1198">
                  <c:v>-1.9087184710068447E-10</c:v>
                </c:pt>
                <c:pt idx="1199">
                  <c:v>-1.8717539753154504E-10</c:v>
                </c:pt>
                <c:pt idx="1200">
                  <c:v>-1.8355053389623897E-10</c:v>
                </c:pt>
                <c:pt idx="1201">
                  <c:v>-1.799958698520533E-10</c:v>
                </c:pt>
                <c:pt idx="1202">
                  <c:v>-1.7651004590437286E-10</c:v>
                </c:pt>
                <c:pt idx="1203">
                  <c:v>-1.7309172888673636E-10</c:v>
                </c:pt>
                <c:pt idx="1204">
                  <c:v>-1.6973961145096035E-10</c:v>
                </c:pt>
                <c:pt idx="1205">
                  <c:v>-1.6645241156714057E-10</c:v>
                </c:pt>
                <c:pt idx="1206">
                  <c:v>-1.6322887203333464E-10</c:v>
                </c:pt>
                <c:pt idx="1207">
                  <c:v>-1.6006775999474014E-10</c:v>
                </c:pt>
                <c:pt idx="1208">
                  <c:v>-1.5696786647218429E-10</c:v>
                </c:pt>
                <c:pt idx="1209">
                  <c:v>-1.5392800589974592E-10</c:v>
                </c:pt>
                <c:pt idx="1210">
                  <c:v>-1.5094701567133115E-10</c:v>
                </c:pt>
                <c:pt idx="1211">
                  <c:v>-1.4802375569603012E-10</c:v>
                </c:pt>
                <c:pt idx="1212">
                  <c:v>-1.4515710796208566E-10</c:v>
                </c:pt>
                <c:pt idx="1213">
                  <c:v>-1.4234597610930389E-10</c:v>
                </c:pt>
                <c:pt idx="1214">
                  <c:v>-1.3958928500974946E-10</c:v>
                </c:pt>
                <c:pt idx="1215">
                  <c:v>-1.3688598035655658E-10</c:v>
                </c:pt>
                <c:pt idx="1216">
                  <c:v>-1.34235028260707E-10</c:v>
                </c:pt>
                <c:pt idx="1217">
                  <c:v>-1.316354148556144E-10</c:v>
                </c:pt>
                <c:pt idx="1218">
                  <c:v>-1.2908614590936758E-10</c:v>
                </c:pt>
                <c:pt idx="1219">
                  <c:v>-1.2658624644448273E-10</c:v>
                </c:pt>
                <c:pt idx="1220">
                  <c:v>-1.2413476036502004E-10</c:v>
                </c:pt>
                <c:pt idx="1221">
                  <c:v>-1.2173075009091998E-10</c:v>
                </c:pt>
                <c:pt idx="1222">
                  <c:v>-1.1937329619942336E-10</c:v>
                </c:pt>
                <c:pt idx="1223">
                  <c:v>-1.1706149707343517E-10</c:v>
                </c:pt>
                <c:pt idx="1224">
                  <c:v>-1.1479446855669594E-10</c:v>
                </c:pt>
                <c:pt idx="1225">
                  <c:v>-1.1257134361563456E-10</c:v>
                </c:pt>
                <c:pt idx="1226">
                  <c:v>-1.1039127200776678E-10</c:v>
                </c:pt>
                <c:pt idx="1227">
                  <c:v>-1.0825341995651771E-10</c:v>
                </c:pt>
                <c:pt idx="1228">
                  <c:v>-1.061569698323406E-10</c:v>
                </c:pt>
                <c:pt idx="1229">
                  <c:v>-1.0410111984001078E-10</c:v>
                </c:pt>
                <c:pt idx="1230">
                  <c:v>-1.0208508371197685E-10</c:v>
                </c:pt>
                <c:pt idx="1231">
                  <c:v>-1.0010809040764909E-10</c:v>
                </c:pt>
                <c:pt idx="1232">
                  <c:v>-9.8169383818512763E-11</c:v>
                </c:pt>
                <c:pt idx="1233">
                  <c:v>-9.6268222478950682E-11</c:v>
                </c:pt>
                <c:pt idx="1234">
                  <c:v>-9.4403879282667715E-11</c:v>
                </c:pt>
                <c:pt idx="1235">
                  <c:v>-9.2575641204605518E-11</c:v>
                </c:pt>
                <c:pt idx="1236">
                  <c:v>-9.0782809028244439E-11</c:v>
                </c:pt>
                <c:pt idx="1237">
                  <c:v>-8.902469707818445E-11</c:v>
                </c:pt>
                <c:pt idx="1238">
                  <c:v>-8.7300632957906739E-11</c:v>
                </c:pt>
                <c:pt idx="1239">
                  <c:v>-8.5609957292612592E-11</c:v>
                </c:pt>
                <c:pt idx="1240">
                  <c:v>-8.3952023477043605E-11</c:v>
                </c:pt>
                <c:pt idx="1241">
                  <c:v>-8.2326197428184651E-11</c:v>
                </c:pt>
                <c:pt idx="1242">
                  <c:v>-8.0731857342756563E-11</c:v>
                </c:pt>
                <c:pt idx="1243">
                  <c:v>-7.9168393459405339E-11</c:v>
                </c:pt>
                <c:pt idx="1244">
                  <c:v>-7.7635207825496029E-11</c:v>
                </c:pt>
                <c:pt idx="1245">
                  <c:v>-7.6131714068424426E-11</c:v>
                </c:pt>
                <c:pt idx="1246">
                  <c:v>-7.4657337171355748E-11</c:v>
                </c:pt>
                <c:pt idx="1247">
                  <c:v>-7.3211513253307751E-11</c:v>
                </c:pt>
                <c:pt idx="1248">
                  <c:v>-7.1793689353492477E-11</c:v>
                </c:pt>
                <c:pt idx="1249">
                  <c:v>-7.0403323219833855E-11</c:v>
                </c:pt>
                <c:pt idx="1250">
                  <c:v>-6.9039883101581881E-11</c:v>
                </c:pt>
                <c:pt idx="1251">
                  <c:v>-6.7702847545941833E-11</c:v>
                </c:pt>
                <c:pt idx="1252">
                  <c:v>-6.6391705198643713E-11</c:v>
                </c:pt>
                <c:pt idx="1253">
                  <c:v>-6.5105954608372017E-11</c:v>
                </c:pt>
                <c:pt idx="1254">
                  <c:v>-6.3845104034983907E-11</c:v>
                </c:pt>
                <c:pt idx="1255">
                  <c:v>-6.2608671261442045E-11</c:v>
                </c:pt>
                <c:pt idx="1256">
                  <c:v>-6.1396183409387547E-11</c:v>
                </c:pt>
                <c:pt idx="1257">
                  <c:v>-6.020717675828765E-11</c:v>
                </c:pt>
                <c:pt idx="1258">
                  <c:v>-5.9041196568082418E-11</c:v>
                </c:pt>
                <c:pt idx="1259">
                  <c:v>-5.789779690526852E-11</c:v>
                </c:pt>
                <c:pt idx="1260">
                  <c:v>-5.6776540472350441E-11</c:v>
                </c:pt>
                <c:pt idx="1261">
                  <c:v>-5.5676998440593683E-11</c:v>
                </c:pt>
                <c:pt idx="1262">
                  <c:v>-5.4598750286018292E-11</c:v>
                </c:pt>
                <c:pt idx="1263">
                  <c:v>-5.354138362856751E-11</c:v>
                </c:pt>
                <c:pt idx="1264">
                  <c:v>-5.2504494074391593E-11</c:v>
                </c:pt>
                <c:pt idx="1265">
                  <c:v>-5.1487685061185977E-11</c:v>
                </c:pt>
                <c:pt idx="1266">
                  <c:v>-5.0490567706524406E-11</c:v>
                </c:pt>
                <c:pt idx="1267">
                  <c:v>-4.9512760659129193E-11</c:v>
                </c:pt>
                <c:pt idx="1268">
                  <c:v>-4.8553889953022345E-11</c:v>
                </c:pt>
                <c:pt idx="1269">
                  <c:v>-4.7613588864500715E-11</c:v>
                </c:pt>
                <c:pt idx="1270">
                  <c:v>-4.6691497771881243E-11</c:v>
                </c:pt>
                <c:pt idx="1271">
                  <c:v>-4.5787264017961996E-11</c:v>
                </c:pt>
                <c:pt idx="1272">
                  <c:v>-4.4900541775147421E-11</c:v>
                </c:pt>
                <c:pt idx="1273">
                  <c:v>-4.4030991913185178E-11</c:v>
                </c:pt>
                <c:pt idx="1274">
                  <c:v>-4.3178281869464518E-11</c:v>
                </c:pt>
                <c:pt idx="1275">
                  <c:v>-4.2342085521826244E-11</c:v>
                </c:pt>
                <c:pt idx="1276">
                  <c:v>-4.1522083063836316E-11</c:v>
                </c:pt>
                <c:pt idx="1277">
                  <c:v>-4.0717960882474878E-11</c:v>
                </c:pt>
                <c:pt idx="1278">
                  <c:v>-3.9929411438193198E-11</c:v>
                </c:pt>
                <c:pt idx="1279">
                  <c:v>-3.915613314729445E-11</c:v>
                </c:pt>
                <c:pt idx="1280">
                  <c:v>-3.8397830266591806E-11</c:v>
                </c:pt>
                <c:pt idx="1281">
                  <c:v>-3.7654212780300231E-11</c:v>
                </c:pt>
                <c:pt idx="1282">
                  <c:v>-3.6924996289119052E-11</c:v>
                </c:pt>
                <c:pt idx="1283">
                  <c:v>-3.6209901901462179E-11</c:v>
                </c:pt>
                <c:pt idx="1284">
                  <c:v>-3.5508656126795151E-11</c:v>
                </c:pt>
                <c:pt idx="1285">
                  <c:v>-3.4820990771037504E-11</c:v>
                </c:pt>
                <c:pt idx="1286">
                  <c:v>-3.4146642833990952E-11</c:v>
                </c:pt>
                <c:pt idx="1287">
                  <c:v>-3.3485354408754097E-11</c:v>
                </c:pt>
                <c:pt idx="1288">
                  <c:v>-3.2836872583084761E-11</c:v>
                </c:pt>
                <c:pt idx="1289">
                  <c:v>-3.220094934267305E-11</c:v>
                </c:pt>
                <c:pt idx="1290">
                  <c:v>-3.1577341476287048E-11</c:v>
                </c:pt>
                <c:pt idx="1291">
                  <c:v>-3.0965810482755978E-11</c:v>
                </c:pt>
                <c:pt idx="1292">
                  <c:v>-3.0366122479754349E-11</c:v>
                </c:pt>
                <c:pt idx="1293">
                  <c:v>-2.9778048114352999E-11</c:v>
                </c:pt>
                <c:pt idx="1294">
                  <c:v>-2.9201362475301894E-11</c:v>
                </c:pt>
                <c:pt idx="1295">
                  <c:v>-2.8635845007012404E-11</c:v>
                </c:pt>
                <c:pt idx="1296">
                  <c:v>-2.8081279425204594E-11</c:v>
                </c:pt>
                <c:pt idx="1297">
                  <c:v>-2.7537453634188757E-11</c:v>
                </c:pt>
                <c:pt idx="1298">
                  <c:v>-2.700415964574842E-11</c:v>
                </c:pt>
                <c:pt idx="1299">
                  <c:v>-2.6481193499594639E-11</c:v>
                </c:pt>
                <c:pt idx="1300">
                  <c:v>-2.5968355185360479E-11</c:v>
                </c:pt>
                <c:pt idx="1301">
                  <c:v>-2.5465448566106387E-11</c:v>
                </c:pt>
                <c:pt idx="1302">
                  <c:v>-2.4972281303306901E-11</c:v>
                </c:pt>
                <c:pt idx="1303">
                  <c:v>-2.4488664783289949E-11</c:v>
                </c:pt>
                <c:pt idx="1304">
                  <c:v>-2.4014414045100958E-11</c:v>
                </c:pt>
                <c:pt idx="1305">
                  <c:v>-2.3549347709763808E-11</c:v>
                </c:pt>
                <c:pt idx="1306">
                  <c:v>-2.3093287910911655E-11</c:v>
                </c:pt>
                <c:pt idx="1307">
                  <c:v>-2.2646060226761485E-11</c:v>
                </c:pt>
                <c:pt idx="1308">
                  <c:v>-2.2207493613405642E-11</c:v>
                </c:pt>
                <c:pt idx="1309">
                  <c:v>-2.1777420339395541E-11</c:v>
                </c:pt>
                <c:pt idx="1310">
                  <c:v>-2.1355675921592192E-11</c:v>
                </c:pt>
                <c:pt idx="1311">
                  <c:v>-2.0942099062258861E-11</c:v>
                </c:pt>
                <c:pt idx="1312">
                  <c:v>-2.0536531587372247E-11</c:v>
                </c:pt>
                <c:pt idx="1313">
                  <c:v>-2.0138818386128282E-11</c:v>
                </c:pt>
                <c:pt idx="1314">
                  <c:v>-1.9748807351619275E-11</c:v>
                </c:pt>
                <c:pt idx="1315">
                  <c:v>-1.936634932266017E-11</c:v>
                </c:pt>
                <c:pt idx="1316">
                  <c:v>-1.8991298026741227E-11</c:v>
                </c:pt>
                <c:pt idx="1317">
                  <c:v>-1.8623510024085631E-11</c:v>
                </c:pt>
                <c:pt idx="1318">
                  <c:v>-1.8262844652790241E-11</c:v>
                </c:pt>
                <c:pt idx="1319">
                  <c:v>-1.7909163975029225E-11</c:v>
                </c:pt>
                <c:pt idx="1320">
                  <c:v>-1.7562332724298852E-11</c:v>
                </c:pt>
                <c:pt idx="1321">
                  <c:v>-1.7222218253684588E-11</c:v>
                </c:pt>
                <c:pt idx="1322">
                  <c:v>-1.6888690485129586E-11</c:v>
                </c:pt>
                <c:pt idx="1323">
                  <c:v>-1.6561621859686059E-11</c:v>
                </c:pt>
                <c:pt idx="1324">
                  <c:v>-1.6240887288729679E-11</c:v>
                </c:pt>
                <c:pt idx="1325">
                  <c:v>-1.5926364106119115E-11</c:v>
                </c:pt>
                <c:pt idx="1326">
                  <c:v>-1.5617932021281734E-11</c:v>
                </c:pt>
                <c:pt idx="1327">
                  <c:v>-1.5315473073208262E-11</c:v>
                </c:pt>
                <c:pt idx="1328">
                  <c:v>-1.5018871585337863E-11</c:v>
                </c:pt>
                <c:pt idx="1329">
                  <c:v>-1.4728014121317538E-11</c:v>
                </c:pt>
                <c:pt idx="1330">
                  <c:v>-1.444278944161761E-11</c:v>
                </c:pt>
                <c:pt idx="1331">
                  <c:v>-1.4163088460988028E-11</c:v>
                </c:pt>
                <c:pt idx="1332">
                  <c:v>-1.3888804206738172E-11</c:v>
                </c:pt>
                <c:pt idx="1333">
                  <c:v>-1.3619831777824763E-11</c:v>
                </c:pt>
                <c:pt idx="1334">
                  <c:v>-1.3356068304732079E-11</c:v>
                </c:pt>
                <c:pt idx="1335">
                  <c:v>-1.3097412910129098E-11</c:v>
                </c:pt>
                <c:pt idx="1336">
                  <c:v>-1.2843766670288654E-11</c:v>
                </c:pt>
                <c:pt idx="1337">
                  <c:v>-1.2595032577253581E-11</c:v>
                </c:pt>
                <c:pt idx="1338">
                  <c:v>-1.2351115501735733E-11</c:v>
                </c:pt>
                <c:pt idx="1339">
                  <c:v>-1.2111922156733422E-11</c:v>
                </c:pt>
                <c:pt idx="1340">
                  <c:v>-1.1877361061853402E-11</c:v>
                </c:pt>
                <c:pt idx="1341">
                  <c:v>-1.1647342508323911E-11</c:v>
                </c:pt>
                <c:pt idx="1342">
                  <c:v>-1.1421778524685162E-11</c:v>
                </c:pt>
                <c:pt idx="1343">
                  <c:v>-1.1200582843144407E-11</c:v>
                </c:pt>
                <c:pt idx="1344">
                  <c:v>-1.0983670866582386E-11</c:v>
                </c:pt>
                <c:pt idx="1345">
                  <c:v>-1.0770959636198929E-11</c:v>
                </c:pt>
                <c:pt idx="1346">
                  <c:v>-1.0562367799785024E-11</c:v>
                </c:pt>
                <c:pt idx="1347">
                  <c:v>-1.0357815580609325E-11</c:v>
                </c:pt>
                <c:pt idx="1348">
                  <c:v>-1.0157224746907308E-11</c:v>
                </c:pt>
                <c:pt idx="1349">
                  <c:v>-9.9605185819611837E-12</c:v>
                </c:pt>
                <c:pt idx="1350">
                  <c:v>-9.7676218547593058E-12</c:v>
                </c:pt>
                <c:pt idx="1351">
                  <c:v>-9.5784607912238617E-12</c:v>
                </c:pt>
                <c:pt idx="1352">
                  <c:v>-9.3929630459955546E-12</c:v>
                </c:pt>
                <c:pt idx="1353">
                  <c:v>-9.2110576747649987E-12</c:v>
                </c:pt>
                <c:pt idx="1354">
                  <c:v>-9.0326751071396817E-12</c:v>
                </c:pt>
                <c:pt idx="1355">
                  <c:v>-8.8577471200366286E-12</c:v>
                </c:pt>
                <c:pt idx="1356">
                  <c:v>-8.6862068115901257E-12</c:v>
                </c:pt>
                <c:pt idx="1357">
                  <c:v>-8.5179885755648655E-12</c:v>
                </c:pt>
                <c:pt idx="1358">
                  <c:v>-8.3530280762646506E-12</c:v>
                </c:pt>
                <c:pt idx="1359">
                  <c:v>-8.191262223926921E-12</c:v>
                </c:pt>
                <c:pt idx="1360">
                  <c:v>-8.0326291505938407E-12</c:v>
                </c:pt>
                <c:pt idx="1361">
                  <c:v>-7.87706818645068E-12</c:v>
                </c:pt>
                <c:pt idx="1362">
                  <c:v>-7.7245198366223765E-12</c:v>
                </c:pt>
                <c:pt idx="1363">
                  <c:v>-7.5749257584195721E-12</c:v>
                </c:pt>
                <c:pt idx="1364">
                  <c:v>-7.4282287390251686E-12</c:v>
                </c:pt>
                <c:pt idx="1365">
                  <c:v>-7.2843726736130939E-12</c:v>
                </c:pt>
                <c:pt idx="1366">
                  <c:v>-7.1433025438907945E-12</c:v>
                </c:pt>
                <c:pt idx="1367">
                  <c:v>-7.0049643970572789E-12</c:v>
                </c:pt>
                <c:pt idx="1368">
                  <c:v>-6.8693053251686932E-12</c:v>
                </c:pt>
                <c:pt idx="1369">
                  <c:v>-6.7362734449034211E-12</c:v>
                </c:pt>
                <c:pt idx="1370">
                  <c:v>-6.6058178777192058E-12</c:v>
                </c:pt>
                <c:pt idx="1371">
                  <c:v>-6.4778887303943591E-12</c:v>
                </c:pt>
                <c:pt idx="1372">
                  <c:v>-6.3524370759459738E-12</c:v>
                </c:pt>
                <c:pt idx="1373">
                  <c:v>-6.2294149349175965E-12</c:v>
                </c:pt>
                <c:pt idx="1374">
                  <c:v>-6.1087752570293156E-12</c:v>
                </c:pt>
                <c:pt idx="1375">
                  <c:v>-5.9904719031831916E-12</c:v>
                </c:pt>
                <c:pt idx="1376">
                  <c:v>-5.8744596278171798E-12</c:v>
                </c:pt>
                <c:pt idx="1377">
                  <c:v>-5.7606940616008152E-12</c:v>
                </c:pt>
                <c:pt idx="1378">
                  <c:v>-5.6491316944659856E-12</c:v>
                </c:pt>
                <c:pt idx="1379">
                  <c:v>-5.5397298589663504E-12</c:v>
                </c:pt>
                <c:pt idx="1380">
                  <c:v>-5.4324467139589843E-12</c:v>
                </c:pt>
                <c:pt idx="1381">
                  <c:v>-5.327241228602129E-12</c:v>
                </c:pt>
                <c:pt idx="1382">
                  <c:v>-5.2240731666627438E-12</c:v>
                </c:pt>
                <c:pt idx="1383">
                  <c:v>-5.1229030711280213E-12</c:v>
                </c:pt>
                <c:pt idx="1384">
                  <c:v>-5.0236922491149366E-12</c:v>
                </c:pt>
                <c:pt idx="1385">
                  <c:v>-4.9264027570719609E-12</c:v>
                </c:pt>
                <c:pt idx="1386">
                  <c:v>-4.830997386267431E-12</c:v>
                </c:pt>
                <c:pt idx="1387">
                  <c:v>-4.7374396485589365E-12</c:v>
                </c:pt>
                <c:pt idx="1388">
                  <c:v>-4.6456937624382635E-12</c:v>
                </c:pt>
                <c:pt idx="1389">
                  <c:v>-4.5557246393466833E-12</c:v>
                </c:pt>
                <c:pt idx="1390">
                  <c:v>-4.4674978702551257E-12</c:v>
                </c:pt>
                <c:pt idx="1391">
                  <c:v>-4.3809797125043637E-12</c:v>
                </c:pt>
                <c:pt idx="1392">
                  <c:v>-4.2961370768999937E-12</c:v>
                </c:pt>
                <c:pt idx="1393">
                  <c:v>-4.2129375150573563E-12</c:v>
                </c:pt>
                <c:pt idx="1394">
                  <c:v>-4.1313492069915233E-12</c:v>
                </c:pt>
                <c:pt idx="1395">
                  <c:v>-4.0513409489476099E-12</c:v>
                </c:pt>
                <c:pt idx="1396">
                  <c:v>-3.9728821414668217E-12</c:v>
                </c:pt>
                <c:pt idx="1397">
                  <c:v>-3.8959427776835416E-12</c:v>
                </c:pt>
                <c:pt idx="1398">
                  <c:v>-3.8204934318490869E-12</c:v>
                </c:pt>
                <c:pt idx="1399">
                  <c:v>-3.7465052480777498E-12</c:v>
                </c:pt>
                <c:pt idx="1400">
                  <c:v>-3.6739499293107565E-12</c:v>
                </c:pt>
                <c:pt idx="1401">
                  <c:v>-3.6027997264939029E-12</c:v>
                </c:pt>
                <c:pt idx="1402">
                  <c:v>-3.5330274279648787E-12</c:v>
                </c:pt>
                <c:pt idx="1403">
                  <c:v>-3.4646063490460504E-12</c:v>
                </c:pt>
                <c:pt idx="1404">
                  <c:v>-3.3975103218387781E-12</c:v>
                </c:pt>
                <c:pt idx="1405">
                  <c:v>-3.331713685215447E-12</c:v>
                </c:pt>
                <c:pt idx="1406">
                  <c:v>-3.2671912750052364E-12</c:v>
                </c:pt>
                <c:pt idx="1407">
                  <c:v>-3.2039184143700112E-12</c:v>
                </c:pt>
                <c:pt idx="1408">
                  <c:v>-3.1418709043665612E-12</c:v>
                </c:pt>
                <c:pt idx="1409">
                  <c:v>-3.0810250146916374E-12</c:v>
                </c:pt>
                <c:pt idx="1410">
                  <c:v>-3.021357474606181E-12</c:v>
                </c:pt>
                <c:pt idx="1411">
                  <c:v>-2.9628454640353739E-12</c:v>
                </c:pt>
                <c:pt idx="1412">
                  <c:v>-2.9054666048409988E-12</c:v>
                </c:pt>
                <c:pt idx="1413">
                  <c:v>-2.8491989522628348E-12</c:v>
                </c:pt>
                <c:pt idx="1414">
                  <c:v>-2.7940209865258046E-12</c:v>
                </c:pt>
                <c:pt idx="1415">
                  <c:v>-2.7399116046096622E-12</c:v>
                </c:pt>
                <c:pt idx="1416">
                  <c:v>-2.6868501121780604E-12</c:v>
                </c:pt>
                <c:pt idx="1417">
                  <c:v>-2.6348162156639013E-12</c:v>
                </c:pt>
                <c:pt idx="1418">
                  <c:v>-2.5837900145080268E-12</c:v>
                </c:pt>
                <c:pt idx="1419">
                  <c:v>-2.5337519935481452E-12</c:v>
                </c:pt>
                <c:pt idx="1420">
                  <c:v>-2.484683015555196E-12</c:v>
                </c:pt>
                <c:pt idx="1421">
                  <c:v>-2.4365643139142332E-12</c:v>
                </c:pt>
                <c:pt idx="1422">
                  <c:v>-2.3893774854470761E-12</c:v>
                </c:pt>
                <c:pt idx="1423">
                  <c:v>-2.3431044833739457E-12</c:v>
                </c:pt>
                <c:pt idx="1424">
                  <c:v>-2.2977276104113847E-12</c:v>
                </c:pt>
                <c:pt idx="1425">
                  <c:v>-2.2532295120038962E-12</c:v>
                </c:pt>
                <c:pt idx="1426">
                  <c:v>-2.209593169686606E-12</c:v>
                </c:pt>
                <c:pt idx="1427">
                  <c:v>-2.1668018945764872E-12</c:v>
                </c:pt>
                <c:pt idx="1428">
                  <c:v>-2.1248393209896495E-12</c:v>
                </c:pt>
                <c:pt idx="1429">
                  <c:v>-2.0836894001822132E-12</c:v>
                </c:pt>
                <c:pt idx="1430">
                  <c:v>-2.0433363942123929E-12</c:v>
                </c:pt>
                <c:pt idx="1431">
                  <c:v>-2.003764869921491E-12</c:v>
                </c:pt>
                <c:pt idx="1432">
                  <c:v>-1.9649596930314116E-12</c:v>
                </c:pt>
                <c:pt idx="1433">
                  <c:v>-1.9269060223564964E-12</c:v>
                </c:pt>
                <c:pt idx="1434">
                  <c:v>-1.889589304127459E-12</c:v>
                </c:pt>
                <c:pt idx="1435">
                  <c:v>-1.8529952664252478E-12</c:v>
                </c:pt>
                <c:pt idx="1436">
                  <c:v>-1.8171099137227015E-12</c:v>
                </c:pt>
                <c:pt idx="1437">
                  <c:v>-1.781919521531881E-12</c:v>
                </c:pt>
                <c:pt idx="1438">
                  <c:v>-1.7474106311551173E-12</c:v>
                </c:pt>
                <c:pt idx="1439">
                  <c:v>-1.7135700445376676E-12</c:v>
                </c:pt>
                <c:pt idx="1440">
                  <c:v>-1.6803848192200724E-12</c:v>
                </c:pt>
                <c:pt idx="1441">
                  <c:v>-1.647842263388262E-12</c:v>
                </c:pt>
                <c:pt idx="1442">
                  <c:v>-1.6159299310195259E-12</c:v>
                </c:pt>
                <c:pt idx="1443">
                  <c:v>-1.5846356171224857E-12</c:v>
                </c:pt>
                <c:pt idx="1444">
                  <c:v>-1.5539473530692475E-12</c:v>
                </c:pt>
                <c:pt idx="1445">
                  <c:v>-1.5238534020179509E-12</c:v>
                </c:pt>
                <c:pt idx="1446">
                  <c:v>-1.4943422544239858E-12</c:v>
                </c:pt>
                <c:pt idx="1447">
                  <c:v>-1.4654026236381074E-12</c:v>
                </c:pt>
                <c:pt idx="1448">
                  <c:v>-1.4370234415898211E-12</c:v>
                </c:pt>
                <c:pt idx="1449">
                  <c:v>-1.4091938545543569E-12</c:v>
                </c:pt>
                <c:pt idx="1450">
                  <c:v>-1.3819032190016237E-12</c:v>
                </c:pt>
                <c:pt idx="1451">
                  <c:v>-1.3551410975255514E-12</c:v>
                </c:pt>
                <c:pt idx="1452">
                  <c:v>-1.328897254852255E-12</c:v>
                </c:pt>
                <c:pt idx="1453">
                  <c:v>-1.3031616539255344E-12</c:v>
                </c:pt>
                <c:pt idx="1454">
                  <c:v>-1.2779244520681493E-12</c:v>
                </c:pt>
                <c:pt idx="1455">
                  <c:v>-1.2531759972174519E-12</c:v>
                </c:pt>
                <c:pt idx="1456">
                  <c:v>-1.2289068242339327E-12</c:v>
                </c:pt>
                <c:pt idx="1457">
                  <c:v>-1.2051076512812238E-12</c:v>
                </c:pt>
                <c:pt idx="1458">
                  <c:v>-1.1817693762762397E-12</c:v>
                </c:pt>
                <c:pt idx="1459">
                  <c:v>-1.1588830734080408E-12</c:v>
                </c:pt>
                <c:pt idx="1460">
                  <c:v>-1.1364399897241357E-12</c:v>
                </c:pt>
                <c:pt idx="1461">
                  <c:v>-1.1144315417828694E-12</c:v>
                </c:pt>
                <c:pt idx="1462">
                  <c:v>-1.0928493123706609E-12</c:v>
                </c:pt>
                <c:pt idx="1463">
                  <c:v>-1.0716850472828064E-12</c:v>
                </c:pt>
                <c:pt idx="1464">
                  <c:v>-1.050930652166631E-12</c:v>
                </c:pt>
                <c:pt idx="1465">
                  <c:v>-1.0305781894257651E-12</c:v>
                </c:pt>
                <c:pt idx="1466">
                  <c:v>-1.0106198751843893E-12</c:v>
                </c:pt>
                <c:pt idx="1467">
                  <c:v>-9.9104807631025611E-13</c:v>
                </c:pt>
                <c:pt idx="1468">
                  <c:v>-9.7185530749536926E-13</c:v>
                </c:pt>
                <c:pt idx="1469">
                  <c:v>-9.5303422839321023E-13</c:v>
                </c:pt>
                <c:pt idx="1470">
                  <c:v>-9.34577640811382E-13</c:v>
                </c:pt>
                <c:pt idx="1471">
                  <c:v>-9.1647848595863565E-13</c:v>
                </c:pt>
                <c:pt idx="1472">
                  <c:v>-8.9872984174522011E-13</c:v>
                </c:pt>
                <c:pt idx="1473">
                  <c:v>-8.8132492013549E-13</c:v>
                </c:pt>
                <c:pt idx="1474">
                  <c:v>-8.6425706455179931E-13</c:v>
                </c:pt>
                <c:pt idx="1475">
                  <c:v>-8.4751974732867228E-13</c:v>
                </c:pt>
                <c:pt idx="1476">
                  <c:v>-8.3110656721627044E-13</c:v>
                </c:pt>
                <c:pt idx="1477">
                  <c:v>-8.1501124693221025E-13</c:v>
                </c:pt>
                <c:pt idx="1478">
                  <c:v>-7.9922763076079442E-13</c:v>
                </c:pt>
                <c:pt idx="1479">
                  <c:v>-7.8374968219873212E-13</c:v>
                </c:pt>
                <c:pt idx="1480">
                  <c:v>-7.685714816464598E-13</c:v>
                </c:pt>
                <c:pt idx="1481">
                  <c:v>-7.5368722414416716E-13</c:v>
                </c:pt>
                <c:pt idx="1482">
                  <c:v>-7.3909121715166353E-13</c:v>
                </c:pt>
                <c:pt idx="1483">
                  <c:v>-7.2477787837125098E-13</c:v>
                </c:pt>
                <c:pt idx="1484">
                  <c:v>-7.1074173361275281E-13</c:v>
                </c:pt>
                <c:pt idx="1485">
                  <c:v>-6.9697741469988345E-13</c:v>
                </c:pt>
                <c:pt idx="1486">
                  <c:v>-6.8347965741717409E-13</c:v>
                </c:pt>
                <c:pt idx="1487">
                  <c:v>-6.702432994966545E-13</c:v>
                </c:pt>
                <c:pt idx="1488">
                  <c:v>-6.5726327864351991E-13</c:v>
                </c:pt>
                <c:pt idx="1489">
                  <c:v>-6.4453463060004185E-13</c:v>
                </c:pt>
                <c:pt idx="1490">
                  <c:v>-6.3205248724696638E-13</c:v>
                </c:pt>
                <c:pt idx="1491">
                  <c:v>-6.1981207474168342E-13</c:v>
                </c:pt>
                <c:pt idx="1492">
                  <c:v>-6.0780871169245531E-13</c:v>
                </c:pt>
                <c:pt idx="1493">
                  <c:v>-5.9603780736799629E-13</c:v>
                </c:pt>
                <c:pt idx="1494">
                  <c:v>-5.844948599417362E-13</c:v>
                </c:pt>
                <c:pt idx="1495">
                  <c:v>-5.7317545477007603E-13</c:v>
                </c:pt>
                <c:pt idx="1496">
                  <c:v>-5.6207526270398984E-13</c:v>
                </c:pt>
                <c:pt idx="1497">
                  <c:v>-5.5119003843332915E-13</c:v>
                </c:pt>
                <c:pt idx="1498">
                  <c:v>-5.4051561886318561E-13</c:v>
                </c:pt>
                <c:pt idx="1499">
                  <c:v>-5.3004792152170114E-13</c:v>
                </c:pt>
                <c:pt idx="1500">
                  <c:v>-5.1978294299870999E-13</c:v>
                </c:pt>
                <c:pt idx="1501">
                  <c:v>-5.0971675741461953E-13</c:v>
                </c:pt>
                <c:pt idx="1502">
                  <c:v>-4.9984551491894346E-13</c:v>
                </c:pt>
                <c:pt idx="1503">
                  <c:v>-4.9016544021791194E-13</c:v>
                </c:pt>
                <c:pt idx="1504">
                  <c:v>-4.8067283113059683E-13</c:v>
                </c:pt>
                <c:pt idx="1505">
                  <c:v>-4.7136405717299729E-13</c:v>
                </c:pt>
                <c:pt idx="1506">
                  <c:v>-4.6223555816954866E-13</c:v>
                </c:pt>
                <c:pt idx="1507">
                  <c:v>-4.5328384289151982E-13</c:v>
                </c:pt>
                <c:pt idx="1508">
                  <c:v>-4.4450548772177903E-13</c:v>
                </c:pt>
                <c:pt idx="1509">
                  <c:v>-4.3589713534541933E-13</c:v>
                </c:pt>
                <c:pt idx="1510">
                  <c:v>-4.2745549346574047E-13</c:v>
                </c:pt>
                <c:pt idx="1511">
                  <c:v>-4.1917733354509845E-13</c:v>
                </c:pt>
                <c:pt idx="1512">
                  <c:v>-4.110594895701384E-13</c:v>
                </c:pt>
                <c:pt idx="1513">
                  <c:v>-4.0309885684094004E-13</c:v>
                </c:pt>
                <c:pt idx="1514">
                  <c:v>-3.9529239078361536E-13</c:v>
                </c:pt>
                <c:pt idx="1515">
                  <c:v>-3.8763710578589927E-13</c:v>
                </c:pt>
                <c:pt idx="1516">
                  <c:v>-3.8013007405529033E-13</c:v>
                </c:pt>
                <c:pt idx="1517">
                  <c:v>-3.7276842449930616E-13</c:v>
                </c:pt>
                <c:pt idx="1518">
                  <c:v>-3.6554934162742276E-13</c:v>
                </c:pt>
                <c:pt idx="1519">
                  <c:v>-3.5847006447428072E-13</c:v>
                </c:pt>
                <c:pt idx="1520">
                  <c:v>-3.5152788554374139E-13</c:v>
                </c:pt>
                <c:pt idx="1521">
                  <c:v>-3.4472014977339881E-13</c:v>
                </c:pt>
                <c:pt idx="1522">
                  <c:v>-3.3804425351913659E-13</c:v>
                </c:pt>
                <c:pt idx="1523">
                  <c:v>-3.3149764355935699E-13</c:v>
                </c:pt>
                <c:pt idx="1524">
                  <c:v>-3.2507781611849085E-13</c:v>
                </c:pt>
                <c:pt idx="1525">
                  <c:v>-3.1878231590942048E-13</c:v>
                </c:pt>
                <c:pt idx="1526">
                  <c:v>-3.1260873519444391E-13</c:v>
                </c:pt>
                <c:pt idx="1527">
                  <c:v>-3.0655471286442909E-13</c:v>
                </c:pt>
                <c:pt idx="1528">
                  <c:v>-3.0061793353579564E-13</c:v>
                </c:pt>
                <c:pt idx="1529">
                  <c:v>-2.9479612666499063E-13</c:v>
                </c:pt>
                <c:pt idx="1530">
                  <c:v>-2.8908706568010869E-13</c:v>
                </c:pt>
                <c:pt idx="1531">
                  <c:v>-2.8348856712933338E-13</c:v>
                </c:pt>
                <c:pt idx="1532">
                  <c:v>-2.7799848984586439E-13</c:v>
                </c:pt>
                <c:pt idx="1533">
                  <c:v>-2.7261473412902397E-13</c:v>
                </c:pt>
                <c:pt idx="1534">
                  <c:v>-2.6733524094121607E-13</c:v>
                </c:pt>
                <c:pt idx="1535">
                  <c:v>-2.6215799112044137E-13</c:v>
                </c:pt>
                <c:pt idx="1536">
                  <c:v>-2.5708100460805918E-13</c:v>
                </c:pt>
                <c:pt idx="1537">
                  <c:v>-2.5210233969150835E-13</c:v>
                </c:pt>
                <c:pt idx="1538">
                  <c:v>-2.4722009226169138E-13</c:v>
                </c:pt>
                <c:pt idx="1539">
                  <c:v>-2.4243239508474056E-13</c:v>
                </c:pt>
                <c:pt idx="1540">
                  <c:v>-2.3773741708788717E-13</c:v>
                </c:pt>
                <c:pt idx="1541">
                  <c:v>-2.3313336265916185E-13</c:v>
                </c:pt>
                <c:pt idx="1542">
                  <c:v>-2.2861847096065525E-13</c:v>
                </c:pt>
                <c:pt idx="1543">
                  <c:v>-2.2419101525507887E-13</c:v>
                </c:pt>
                <c:pt idx="1544">
                  <c:v>-2.1984930224536816E-13</c:v>
                </c:pt>
                <c:pt idx="1545">
                  <c:v>-2.155916714270742E-13</c:v>
                </c:pt>
                <c:pt idx="1546">
                  <c:v>-2.114164944532993E-13</c:v>
                </c:pt>
                <c:pt idx="1547">
                  <c:v>-2.073221745119271E-13</c:v>
                </c:pt>
                <c:pt idx="1548">
                  <c:v>-2.033071457149173E-13</c:v>
                </c:pt>
                <c:pt idx="1549">
                  <c:v>-1.9936987249942593E-13</c:v>
                </c:pt>
                <c:pt idx="1550">
                  <c:v>-1.9550884904052265E-13</c:v>
                </c:pt>
                <c:pt idx="1551">
                  <c:v>-1.9172259867528388E-13</c:v>
                </c:pt>
                <c:pt idx="1552">
                  <c:v>-1.880096733380352E-13</c:v>
                </c:pt>
                <c:pt idx="1553">
                  <c:v>-1.8436865300653587E-13</c:v>
                </c:pt>
                <c:pt idx="1554">
                  <c:v>-1.807981451588838E-13</c:v>
                </c:pt>
                <c:pt idx="1555">
                  <c:v>-1.7729678424094128E-13</c:v>
                </c:pt>
                <c:pt idx="1556">
                  <c:v>-1.7386323114407471E-13</c:v>
                </c:pt>
                <c:pt idx="1557">
                  <c:v>-1.704961726930047E-13</c:v>
                </c:pt>
                <c:pt idx="1558">
                  <c:v>-1.6719432114357969E-13</c:v>
                </c:pt>
                <c:pt idx="1559">
                  <c:v>-1.6395641369027268E-13</c:v>
                </c:pt>
                <c:pt idx="1560">
                  <c:v>-1.6078121198321633E-13</c:v>
                </c:pt>
                <c:pt idx="1561">
                  <c:v>-1.5766750165459164E-13</c:v>
                </c:pt>
                <c:pt idx="1562">
                  <c:v>-1.5461409185418779E-13</c:v>
                </c:pt>
                <c:pt idx="1563">
                  <c:v>-1.5161981479395761E-13</c:v>
                </c:pt>
                <c:pt idx="1564">
                  <c:v>-1.4868352530139285E-13</c:v>
                </c:pt>
                <c:pt idx="1565">
                  <c:v>-1.4580410038154825E-13</c:v>
                </c:pt>
                <c:pt idx="1566">
                  <c:v>-1.4298043878754768E-13</c:v>
                </c:pt>
                <c:pt idx="1567">
                  <c:v>-1.4021146059940855E-13</c:v>
                </c:pt>
                <c:pt idx="1568">
                  <c:v>-1.374961068110224E-13</c:v>
                </c:pt>
                <c:pt idx="1569">
                  <c:v>-1.3483333892513352E-13</c:v>
                </c:pt>
                <c:pt idx="1570">
                  <c:v>-1.3222213855616299E-13</c:v>
                </c:pt>
                <c:pt idx="1571">
                  <c:v>-1.2966150704072068E-13</c:v>
                </c:pt>
                <c:pt idx="1572">
                  <c:v>-1.271504650556666E-13</c:v>
                </c:pt>
                <c:pt idx="1573">
                  <c:v>-1.2468805224356159E-13</c:v>
                </c:pt>
                <c:pt idx="1574">
                  <c:v>-1.222733268453763E-13</c:v>
                </c:pt>
                <c:pt idx="1575">
                  <c:v>-1.1990536534031236E-13</c:v>
                </c:pt>
                <c:pt idx="1576">
                  <c:v>-1.1758326209259808E-13</c:v>
                </c:pt>
                <c:pt idx="1577">
                  <c:v>-1.1530612900512434E-13</c:v>
                </c:pt>
                <c:pt idx="1578">
                  <c:v>-1.1307309517978865E-13</c:v>
                </c:pt>
                <c:pt idx="1579">
                  <c:v>-1.1088330658441703E-13</c:v>
                </c:pt>
                <c:pt idx="1580">
                  <c:v>-1.0873592572613601E-13</c:v>
                </c:pt>
                <c:pt idx="1581">
                  <c:v>-1.0663013133107075E-13</c:v>
                </c:pt>
                <c:pt idx="1582">
                  <c:v>-1.045651180302454E-13</c:v>
                </c:pt>
                <c:pt idx="1583">
                  <c:v>-1.0254009605156635E-13</c:v>
                </c:pt>
                <c:pt idx="1584">
                  <c:v>-1.0055429091777213E-13</c:v>
                </c:pt>
                <c:pt idx="1585">
                  <c:v>-9.8606943150230125E-14</c:v>
                </c:pt>
                <c:pt idx="1586">
                  <c:v>-9.6697307978472301E-14</c:v>
                </c:pt>
                <c:pt idx="1587">
                  <c:v>-9.4824655055354541E-14</c:v>
                </c:pt>
                <c:pt idx="1588">
                  <c:v>-9.2988268177732545E-14</c:v>
                </c:pt>
                <c:pt idx="1589">
                  <c:v>-9.1187445012547344E-14</c:v>
                </c:pt>
                <c:pt idx="1590">
                  <c:v>-8.9421496828215265E-14</c:v>
                </c:pt>
                <c:pt idx="1591">
                  <c:v>-8.7689748231220216E-14</c:v>
                </c:pt>
                <c:pt idx="1592">
                  <c:v>-8.599153690780656E-14</c:v>
                </c:pt>
                <c:pt idx="1593">
                  <c:v>-8.4326213370675111E-14</c:v>
                </c:pt>
                <c:pt idx="1594">
                  <c:v>-8.2693140710584133E-14</c:v>
                </c:pt>
                <c:pt idx="1595">
                  <c:v>-8.1091694352760569E-14</c:v>
                </c:pt>
                <c:pt idx="1596">
                  <c:v>-7.9521261818029894E-14</c:v>
                </c:pt>
                <c:pt idx="1597">
                  <c:v>-7.798124248857044E-14</c:v>
                </c:pt>
                <c:pt idx="1598">
                  <c:v>-7.6471047378205157E-14</c:v>
                </c:pt>
                <c:pt idx="1599">
                  <c:v>-7.4990098907141737E-14</c:v>
                </c:pt>
                <c:pt idx="1600">
                  <c:v>-7.3537830681074707E-14</c:v>
                </c:pt>
                <c:pt idx="1601">
                  <c:v>-7.2113687274566263E-14</c:v>
                </c:pt>
                <c:pt idx="1602">
                  <c:v>-7.0717124018621548E-14</c:v>
                </c:pt>
                <c:pt idx="1603">
                  <c:v>-6.9347606792377475E-14</c:v>
                </c:pt>
                <c:pt idx="1604">
                  <c:v>-6.8004611818826812E-14</c:v>
                </c:pt>
                <c:pt idx="1605">
                  <c:v>-6.6687625464497655E-14</c:v>
                </c:pt>
                <c:pt idx="1606">
                  <c:v>-6.5396144043011919E-14</c:v>
                </c:pt>
                <c:pt idx="1607">
                  <c:v>-6.4129673622449337E-14</c:v>
                </c:pt>
                <c:pt idx="1608">
                  <c:v>-6.2887729836440372E-14</c:v>
                </c:pt>
                <c:pt idx="1609">
                  <c:v>-6.1669837698919139E-14</c:v>
                </c:pt>
                <c:pt idx="1610">
                  <c:v>-6.0475531422463175E-14</c:v>
                </c:pt>
                <c:pt idx="1611">
                  <c:v>-5.9304354240151243E-14</c:v>
                </c:pt>
                <c:pt idx="1612">
                  <c:v>-5.8155858230870875E-14</c:v>
                </c:pt>
                <c:pt idx="1613">
                  <c:v>-5.7029604148009547E-14</c:v>
                </c:pt>
                <c:pt idx="1614">
                  <c:v>-5.5925161251462712E-14</c:v>
                </c:pt>
                <c:pt idx="1615">
                  <c:v>-5.4842107142896507E-14</c:v>
                </c:pt>
                <c:pt idx="1616">
                  <c:v>-5.3780027604198817E-14</c:v>
                </c:pt>
                <c:pt idx="1617">
                  <c:v>-5.2738516439060921E-14</c:v>
                </c:pt>
                <c:pt idx="1618">
                  <c:v>-5.1717175317625683E-14</c:v>
                </c:pt>
                <c:pt idx="1619">
                  <c:v>-5.0715613624144986E-14</c:v>
                </c:pt>
                <c:pt idx="1620">
                  <c:v>-4.9733448307587151E-14</c:v>
                </c:pt>
                <c:pt idx="1621">
                  <c:v>-4.8770303735137842E-14</c:v>
                </c:pt>
                <c:pt idx="1622">
                  <c:v>-4.782581154853756E-14</c:v>
                </c:pt>
                <c:pt idx="1623">
                  <c:v>-4.689961052320202E-14</c:v>
                </c:pt>
                <c:pt idx="1624">
                  <c:v>-4.5991346430070184E-14</c:v>
                </c:pt>
                <c:pt idx="1625">
                  <c:v>-4.5100671900128061E-14</c:v>
                </c:pt>
                <c:pt idx="1626">
                  <c:v>-4.4227246291556309E-14</c:v>
                </c:pt>
                <c:pt idx="1627">
                  <c:v>-4.337073555945021E-14</c:v>
                </c:pt>
                <c:pt idx="1628">
                  <c:v>-4.2530812128063151E-14</c:v>
                </c:pt>
                <c:pt idx="1629">
                  <c:v>-4.1707154765523952E-14</c:v>
                </c:pt>
                <c:pt idx="1630">
                  <c:v>-4.0899448460980569E-14</c:v>
                </c:pt>
                <c:pt idx="1631">
                  <c:v>-4.0107384304123079E-14</c:v>
                </c:pt>
                <c:pt idx="1632">
                  <c:v>-3.9330659367039589E-14</c:v>
                </c:pt>
                <c:pt idx="1633">
                  <c:v>-3.8568976588360415E-14</c:v>
                </c:pt>
                <c:pt idx="1634">
                  <c:v>-3.7822044659646014E-14</c:v>
                </c:pt>
                <c:pt idx="1635">
                  <c:v>-3.7089577913974614E-14</c:v>
                </c:pt>
                <c:pt idx="1636">
                  <c:v>-3.6371296216688183E-14</c:v>
                </c:pt>
                <c:pt idx="1637">
                  <c:v>-3.5666924858253641E-14</c:v>
                </c:pt>
                <c:pt idx="1638">
                  <c:v>-3.4976194449199238E-14</c:v>
                </c:pt>
                <c:pt idx="1639">
                  <c:v>-3.4298840817085607E-14</c:v>
                </c:pt>
                <c:pt idx="1640">
                  <c:v>-3.363460490547198E-14</c:v>
                </c:pt>
                <c:pt idx="1641">
                  <c:v>-3.2983232674838995E-14</c:v>
                </c:pt>
                <c:pt idx="1642">
                  <c:v>-3.2344475005430468E-14</c:v>
                </c:pt>
                <c:pt idx="1643">
                  <c:v>-3.1718087601976475E-14</c:v>
                </c:pt>
                <c:pt idx="1644">
                  <c:v>-3.1103830900261734E-14</c:v>
                </c:pt>
                <c:pt idx="1645">
                  <c:v>-3.0501469975503663E-14</c:v>
                </c:pt>
                <c:pt idx="1646">
                  <c:v>-2.9910774452503825E-14</c:v>
                </c:pt>
                <c:pt idx="1647">
                  <c:v>-2.9331518417540932E-14</c:v>
                </c:pt>
                <c:pt idx="1648">
                  <c:v>-2.8763480331968585E-14</c:v>
                </c:pt>
                <c:pt idx="1649">
                  <c:v>-2.8206442947487414E-14</c:v>
                </c:pt>
                <c:pt idx="1650">
                  <c:v>-2.7660193223057393E-14</c:v>
                </c:pt>
                <c:pt idx="1651">
                  <c:v>-2.7124522243419651E-14</c:v>
                </c:pt>
                <c:pt idx="1652">
                  <c:v>-2.659922513919602E-14</c:v>
                </c:pt>
                <c:pt idx="1653">
                  <c:v>-2.6084101008535908E-14</c:v>
                </c:pt>
                <c:pt idx="1654">
                  <c:v>-2.5578952840280726E-14</c:v>
                </c:pt>
                <c:pt idx="1655">
                  <c:v>-2.508358743861612E-14</c:v>
                </c:pt>
                <c:pt idx="1656">
                  <c:v>-2.4597815349183558E-14</c:v>
                </c:pt>
                <c:pt idx="1657">
                  <c:v>-2.4121450786622869E-14</c:v>
                </c:pt>
                <c:pt idx="1658">
                  <c:v>-2.3654311563517889E-14</c:v>
                </c:pt>
                <c:pt idx="1659">
                  <c:v>-2.3196219020718025E-14</c:v>
                </c:pt>
                <c:pt idx="1660">
                  <c:v>-2.2746997959009716E-14</c:v>
                </c:pt>
                <c:pt idx="1661">
                  <c:v>-2.2306476572110544E-14</c:v>
                </c:pt>
                <c:pt idx="1662">
                  <c:v>-2.1874486380961488E-14</c:v>
                </c:pt>
                <c:pt idx="1663">
                  <c:v>-2.1450862169291332E-14</c:v>
                </c:pt>
                <c:pt idx="1664">
                  <c:v>-2.1035441920429167E-14</c:v>
                </c:pt>
                <c:pt idx="1665">
                  <c:v>-2.0628066755340448E-14</c:v>
                </c:pt>
                <c:pt idx="1666">
                  <c:v>-2.0228580871863136E-14</c:v>
                </c:pt>
                <c:pt idx="1667">
                  <c:v>-1.9836831485120622E-14</c:v>
                </c:pt>
                <c:pt idx="1668">
                  <c:v>-1.9452668769088489E-14</c:v>
                </c:pt>
                <c:pt idx="1669">
                  <c:v>-1.9075945799293058E-14</c:v>
                </c:pt>
                <c:pt idx="1670">
                  <c:v>-1.8706518496619503E-14</c:v>
                </c:pt>
                <c:pt idx="1671">
                  <c:v>-1.8344245572208304E-14</c:v>
                </c:pt>
                <c:pt idx="1672">
                  <c:v>-1.7988988473418833E-14</c:v>
                </c:pt>
                <c:pt idx="1673">
                  <c:v>-1.7640611330839228E-14</c:v>
                </c:pt>
                <c:pt idx="1674">
                  <c:v>-1.7298980906322799E-14</c:v>
                </c:pt>
                <c:pt idx="1675">
                  <c:v>-1.6963966542030487E-14</c:v>
                </c:pt>
                <c:pt idx="1676">
                  <c:v>-1.6635440110460368E-14</c:v>
                </c:pt>
                <c:pt idx="1677">
                  <c:v>-1.6313275965444682E-14</c:v>
                </c:pt>
                <c:pt idx="1678">
                  <c:v>-1.5997350894096091E-14</c:v>
                </c:pt>
                <c:pt idx="1679">
                  <c:v>-1.5687544069684417E-14</c:v>
                </c:pt>
                <c:pt idx="1680">
                  <c:v>-1.5383737005426005E-14</c:v>
                </c:pt>
                <c:pt idx="1681">
                  <c:v>-1.5085813509167957E-14</c:v>
                </c:pt>
                <c:pt idx="1682">
                  <c:v>-1.4793659638950178E-14</c:v>
                </c:pt>
                <c:pt idx="1683">
                  <c:v>-1.4507163659427614E-14</c:v>
                </c:pt>
                <c:pt idx="1684">
                  <c:v>-1.4226215999136765E-14</c:v>
                </c:pt>
                <c:pt idx="1685">
                  <c:v>-1.3950709208589711E-14</c:v>
                </c:pt>
                <c:pt idx="1686">
                  <c:v>-1.3680537919179593E-14</c:v>
                </c:pt>
                <c:pt idx="1687">
                  <c:v>-1.3415598802881983E-14</c:v>
                </c:pt>
                <c:pt idx="1688">
                  <c:v>-1.3155790532736721E-14</c:v>
                </c:pt>
                <c:pt idx="1689">
                  <c:v>-1.2901013744095003E-14</c:v>
                </c:pt>
                <c:pt idx="1690">
                  <c:v>-1.2651170996617073E-14</c:v>
                </c:pt>
                <c:pt idx="1691">
                  <c:v>-1.2406166737005725E-14</c:v>
                </c:pt>
                <c:pt idx="1692">
                  <c:v>-1.2165907262461584E-14</c:v>
                </c:pt>
                <c:pt idx="1693">
                  <c:v>-1.1930300684846218E-14</c:v>
                </c:pt>
                <c:pt idx="1694">
                  <c:v>-1.1699256895539012E-14</c:v>
                </c:pt>
                <c:pt idx="1695">
                  <c:v>-1.1472687530974962E-14</c:v>
                </c:pt>
                <c:pt idx="1696">
                  <c:v>-1.1250505938849577E-14</c:v>
                </c:pt>
                <c:pt idx="1697">
                  <c:v>-1.1032627144978386E-14</c:v>
                </c:pt>
                <c:pt idx="1698">
                  <c:v>-1.0818967820798336E-14</c:v>
                </c:pt>
                <c:pt idx="1699">
                  <c:v>-1.0609446251498331E-14</c:v>
                </c:pt>
                <c:pt idx="1700">
                  <c:v>-1.0403982304767234E-14</c:v>
                </c:pt>
                <c:pt idx="1701">
                  <c:v>-1.0202497400146878E-14</c:v>
                </c:pt>
                <c:pt idx="1702">
                  <c:v>-1.0004914478978694E-14</c:v>
                </c:pt>
                <c:pt idx="1703">
                  <c:v>-9.8111579749323428E-15</c:v>
                </c:pt>
                <c:pt idx="1704">
                  <c:v>-9.6211537851050864E-15</c:v>
                </c:pt>
                <c:pt idx="1705">
                  <c:v>-9.43482924168085E-15</c:v>
                </c:pt>
                <c:pt idx="1706">
                  <c:v>-9.2521130841381322E-15</c:v>
                </c:pt>
                <c:pt idx="1707">
                  <c:v>-9.0729354319962073E-15</c:v>
                </c:pt>
                <c:pt idx="1708">
                  <c:v>-8.8972277580889995E-15</c:v>
                </c:pt>
                <c:pt idx="1709">
                  <c:v>-8.7249228623566416E-15</c:v>
                </c:pt>
                <c:pt idx="1710">
                  <c:v>-8.555954846144584E-15</c:v>
                </c:pt>
                <c:pt idx="1711">
                  <c:v>-8.3902590870003502E-15</c:v>
                </c:pt>
                <c:pt idx="1712">
                  <c:v>-8.2277722139585091E-15</c:v>
                </c:pt>
                <c:pt idx="1713">
                  <c:v>-8.068432083304138E-15</c:v>
                </c:pt>
                <c:pt idx="1714">
                  <c:v>-7.9121777548057536E-15</c:v>
                </c:pt>
                <c:pt idx="1715">
                  <c:v>-7.7589494684085612E-15</c:v>
                </c:pt>
                <c:pt idx="1716">
                  <c:v>-7.6086886213788433E-15</c:v>
                </c:pt>
                <c:pt idx="1717">
                  <c:v>-7.4613377458912869E-15</c:v>
                </c:pt>
                <c:pt idx="1718">
                  <c:v>-7.3168404870500877E-15</c:v>
                </c:pt>
                <c:pt idx="1719">
                  <c:v>-7.1751415813358695E-15</c:v>
                </c:pt>
                <c:pt idx="1720">
                  <c:v>-7.0361868354699073E-15</c:v>
                </c:pt>
                <c:pt idx="1721">
                  <c:v>-6.8999231056876916E-15</c:v>
                </c:pt>
                <c:pt idx="1722">
                  <c:v>-6.766298277413975E-15</c:v>
                </c:pt>
                <c:pt idx="1723">
                  <c:v>-6.6352612453312784E-15</c:v>
                </c:pt>
                <c:pt idx="1724">
                  <c:v>-6.5067618938344822E-15</c:v>
                </c:pt>
                <c:pt idx="1725">
                  <c:v>-6.3807510778639611E-15</c:v>
                </c:pt>
                <c:pt idx="1726">
                  <c:v>-6.2571806041098315E-15</c:v>
                </c:pt>
                <c:pt idx="1727">
                  <c:v>-6.1360032125802778E-15</c:v>
                </c:pt>
                <c:pt idx="1728">
                  <c:v>-6.0171725585267362E-15</c:v>
                </c:pt>
                <c:pt idx="1729">
                  <c:v>-5.900643194719241E-15</c:v>
                </c:pt>
                <c:pt idx="1730">
                  <c:v>-5.7863705540649041E-15</c:v>
                </c:pt>
                <c:pt idx="1731">
                  <c:v>-5.6743109325630922E-15</c:v>
                </c:pt>
                <c:pt idx="1732">
                  <c:v>-5.5644214725906543E-15</c:v>
                </c:pt>
                <c:pt idx="1733">
                  <c:v>-5.4566601465108617E-15</c:v>
                </c:pt>
                <c:pt idx="1734">
                  <c:v>-5.3509857405997976E-15</c:v>
                </c:pt>
                <c:pt idx="1735">
                  <c:v>-5.2473578392840146E-15</c:v>
                </c:pt>
                <c:pt idx="1736">
                  <c:v>-5.1457368096834037E-15</c:v>
                </c:pt>
                <c:pt idx="1737">
                  <c:v>-5.0460837864534986E-15</c:v>
                </c:pt>
                <c:pt idx="1738">
                  <c:v>-4.9483606569212562E-15</c:v>
                </c:pt>
                <c:pt idx="1739">
                  <c:v>-4.8525300465087406E-15</c:v>
                </c:pt>
                <c:pt idx="1740">
                  <c:v>-4.7585553044390361E-15</c:v>
                </c:pt>
                <c:pt idx="1741">
                  <c:v>-4.6664004897190773E-15</c:v>
                </c:pt>
                <c:pt idx="1742">
                  <c:v>-4.5760303573938208E-15</c:v>
                </c:pt>
                <c:pt idx="1743">
                  <c:v>-4.487410345066725E-15</c:v>
                </c:pt>
                <c:pt idx="1744">
                  <c:v>-4.4005065596812079E-15</c:v>
                </c:pt>
                <c:pt idx="1745">
                  <c:v>-4.31528576455814E-15</c:v>
                </c:pt>
                <c:pt idx="1746">
                  <c:v>-4.2317153666843215E-15</c:v>
                </c:pt>
                <c:pt idx="1747">
                  <c:v>-4.1497634042471908E-15</c:v>
                </c:pt>
                <c:pt idx="1748">
                  <c:v>-4.0693985344108949E-15</c:v>
                </c:pt>
                <c:pt idx="1749">
                  <c:v>-3.9905900213290997E-15</c:v>
                </c:pt>
                <c:pt idx="1750">
                  <c:v>-3.9133077243899755E-15</c:v>
                </c:pt>
                <c:pt idx="1751">
                  <c:v>-3.8375220866887742E-15</c:v>
                </c:pt>
                <c:pt idx="1752">
                  <c:v>-3.7632041237236918E-15</c:v>
                </c:pt>
                <c:pt idx="1753">
                  <c:v>-3.6903254123106621E-15</c:v>
                </c:pt>
                <c:pt idx="1754">
                  <c:v>-3.6188580797127641E-15</c:v>
                </c:pt>
                <c:pt idx="1755">
                  <c:v>-3.5487747929801988E-15</c:v>
                </c:pt>
                <c:pt idx="1756">
                  <c:v>-3.480048748496723E-15</c:v>
                </c:pt>
                <c:pt idx="1757">
                  <c:v>-3.4126536617284803E-15</c:v>
                </c:pt>
                <c:pt idx="1758">
                  <c:v>-3.3465637571713915E-15</c:v>
                </c:pt>
                <c:pt idx="1759">
                  <c:v>-3.2817537584932294E-15</c:v>
                </c:pt>
                <c:pt idx="1760">
                  <c:v>-3.2181988788665571E-15</c:v>
                </c:pt>
                <c:pt idx="1761">
                  <c:v>-3.1558748114889482E-15</c:v>
                </c:pt>
                <c:pt idx="1762">
                  <c:v>-3.0947577202867409E-15</c:v>
                </c:pt>
                <c:pt idx="1763">
                  <c:v>-3.0348242307988395E-15</c:v>
                </c:pt>
                <c:pt idx="1764">
                  <c:v>-2.9760514212370787E-15</c:v>
                </c:pt>
                <c:pt idx="1765">
                  <c:v>-2.9184168137196791E-15</c:v>
                </c:pt>
                <c:pt idx="1766">
                  <c:v>-2.861898365674518E-15</c:v>
                </c:pt>
                <c:pt idx="1767">
                  <c:v>-2.8064744614088535E-15</c:v>
                </c:pt>
                <c:pt idx="1768">
                  <c:v>-2.7521239038423237E-15</c:v>
                </c:pt>
                <c:pt idx="1769">
                  <c:v>-2.6988259064000392E-15</c:v>
                </c:pt>
                <c:pt idx="1770">
                  <c:v>-2.6465600850626842E-15</c:v>
                </c:pt>
                <c:pt idx="1771">
                  <c:v>-2.5953064505705754E-15</c:v>
                </c:pt>
                <c:pt idx="1772">
                  <c:v>-2.5450454007786904E-15</c:v>
                </c:pt>
                <c:pt idx="1773">
                  <c:v>-2.4957577131597502E-15</c:v>
                </c:pt>
                <c:pt idx="1774">
                  <c:v>-2.4474245374524899E-15</c:v>
                </c:pt>
                <c:pt idx="1775">
                  <c:v>-2.4000273884523284E-15</c:v>
                </c:pt>
                <c:pt idx="1776">
                  <c:v>-2.3535481389415909E-15</c:v>
                </c:pt>
                <c:pt idx="1777">
                  <c:v>-2.3079690127567293E-15</c:v>
                </c:pt>
                <c:pt idx="1778">
                  <c:v>-2.2632725779897356E-15</c:v>
                </c:pt>
                <c:pt idx="1779">
                  <c:v>-2.2194417403212408E-15</c:v>
                </c:pt>
                <c:pt idx="1780">
                  <c:v>-2.1764597364827535E-15</c:v>
                </c:pt>
                <c:pt idx="1781">
                  <c:v>-2.1343101278454577E-15</c:v>
                </c:pt>
                <c:pt idx="1782">
                  <c:v>-2.0929767941332159E-15</c:v>
                </c:pt>
                <c:pt idx="1783">
                  <c:v>-2.0524439272572974E-15</c:v>
                </c:pt>
                <c:pt idx="1784">
                  <c:v>-2.012696025270517E-15</c:v>
                </c:pt>
                <c:pt idx="1785">
                  <c:v>-1.9737178864384674E-15</c:v>
                </c:pt>
                <c:pt idx="1786">
                  <c:v>-1.9354946034255458E-15</c:v>
                </c:pt>
                <c:pt idx="1787">
                  <c:v>-1.898011557593594E-15</c:v>
                </c:pt>
                <c:pt idx="1788">
                  <c:v>-1.8612544134109439E-15</c:v>
                </c:pt>
                <c:pt idx="1789">
                  <c:v>-1.8252091129697399E-15</c:v>
                </c:pt>
                <c:pt idx="1790">
                  <c:v>-1.7898618706094368E-15</c:v>
                </c:pt>
                <c:pt idx="1791">
                  <c:v>-1.7551991676444288E-15</c:v>
                </c:pt>
                <c:pt idx="1792">
                  <c:v>-1.7212077471937719E-15</c:v>
                </c:pt>
                <c:pt idx="1793">
                  <c:v>-1.6878746091110345E-15</c:v>
                </c:pt>
                <c:pt idx="1794">
                  <c:v>-1.6551870050123612E-15</c:v>
                </c:pt>
                <c:pt idx="1795">
                  <c:v>-1.6231324334007811E-15</c:v>
                </c:pt>
                <c:pt idx="1796">
                  <c:v>-1.5916986348849861E-15</c:v>
                </c:pt>
                <c:pt idx="1797">
                  <c:v>-1.5608735874906619E-15</c:v>
                </c:pt>
                <c:pt idx="1798">
                  <c:v>-1.5306455020626533E-15</c:v>
                </c:pt>
                <c:pt idx="1799">
                  <c:v>-1.5010028177561483E-15</c:v>
                </c:pt>
                <c:pt idx="1800">
                  <c:v>-1.4719341976151951E-15</c:v>
                </c:pt>
                <c:pt idx="1801">
                  <c:v>-1.4434285242368346E-15</c:v>
                </c:pt>
                <c:pt idx="1802">
                  <c:v>-1.4154748955192152E-15</c:v>
                </c:pt>
                <c:pt idx="1803">
                  <c:v>-1.3880626204920357E-15</c:v>
                </c:pt>
                <c:pt idx="1804">
                  <c:v>-1.3611812152277463E-15</c:v>
                </c:pt>
                <c:pt idx="1805">
                  <c:v>-1.3348203988319413E-15</c:v>
                </c:pt>
                <c:pt idx="1806">
                  <c:v>-1.3089700895113725E-15</c:v>
                </c:pt>
                <c:pt idx="1807">
                  <c:v>-1.2836204007181457E-15</c:v>
                </c:pt>
                <c:pt idx="1808">
                  <c:v>-1.258761637368564E-15</c:v>
                </c:pt>
                <c:pt idx="1809">
                  <c:v>-1.2343842921352163E-15</c:v>
                </c:pt>
                <c:pt idx="1810">
                  <c:v>-1.2104790418108506E-15</c:v>
                </c:pt>
                <c:pt idx="1811">
                  <c:v>-1.1870367437426926E-15</c:v>
                </c:pt>
                <c:pt idx="1812">
                  <c:v>-1.1640484323357938E-15</c:v>
                </c:pt>
                <c:pt idx="1813">
                  <c:v>-1.1415053156241082E-15</c:v>
                </c:pt>
                <c:pt idx="1814">
                  <c:v>-1.1193987719079824E-15</c:v>
                </c:pt>
                <c:pt idx="1815">
                  <c:v>-1.0977203464567328E-15</c:v>
                </c:pt>
                <c:pt idx="1816">
                  <c:v>-1.0764617482751209E-15</c:v>
                </c:pt>
                <c:pt idx="1817">
                  <c:v>-1.0556148469324198E-15</c:v>
                </c:pt>
                <c:pt idx="1818">
                  <c:v>-1.0351716694529115E-15</c:v>
                </c:pt>
                <c:pt idx="1819">
                  <c:v>-1.0151243972665846E-15</c:v>
                </c:pt>
                <c:pt idx="1820">
                  <c:v>-9.9546536321888877E-16</c:v>
                </c:pt>
                <c:pt idx="1821">
                  <c:v>-9.7618704863841043E-16</c:v>
                </c:pt>
                <c:pt idx="1822">
                  <c:v>-9.5728208046133026E-16</c:v>
                </c:pt>
                <c:pt idx="1823">
                  <c:v>-9.3874322841155693E-16</c:v>
                </c:pt>
                <c:pt idx="1824">
                  <c:v>-9.2056340223549444E-16</c:v>
                </c:pt>
                <c:pt idx="1825">
                  <c:v>-9.027356489903353E-16</c:v>
                </c:pt>
                <c:pt idx="1826">
                  <c:v>-8.8525315038488579E-16</c:v>
                </c:pt>
                <c:pt idx="1827">
                  <c:v>-8.681092201718893E-16</c:v>
                </c:pt>
                <c:pt idx="1828">
                  <c:v>-8.5129730159084337E-16</c:v>
                </c:pt>
                <c:pt idx="1829">
                  <c:v>-8.3481096486033984E-16</c:v>
                </c:pt>
                <c:pt idx="1830">
                  <c:v>-8.1864390471897048E-16</c:v>
                </c:pt>
                <c:pt idx="1831">
                  <c:v>-8.0278993801386023E-16</c:v>
                </c:pt>
                <c:pt idx="1832">
                  <c:v>-7.8724300133589364E-16</c:v>
                </c:pt>
                <c:pt idx="1833">
                  <c:v>-7.7199714870074209E-16</c:v>
                </c:pt>
                <c:pt idx="1834">
                  <c:v>-7.5704654927480123E-16</c:v>
                </c:pt>
                <c:pt idx="1835">
                  <c:v>-7.4238548514516366E-16</c:v>
                </c:pt>
                <c:pt idx="1836">
                  <c:v>-7.2800834913278694E-16</c:v>
                </c:pt>
                <c:pt idx="1837">
                  <c:v>-7.1390964264799885E-16</c:v>
                </c:pt>
                <c:pt idx="1838">
                  <c:v>-7.0008397358754859E-16</c:v>
                </c:pt>
                <c:pt idx="1839">
                  <c:v>-6.8652605427237556E-16</c:v>
                </c:pt>
                <c:pt idx="1840">
                  <c:v>-6.7323069942531085E-16</c:v>
                </c:pt>
                <c:pt idx="1841">
                  <c:v>-6.6019282418795691E-16</c:v>
                </c:pt>
                <c:pt idx="1842">
                  <c:v>-6.4740744217595484E-16</c:v>
                </c:pt>
                <c:pt idx="1843">
                  <c:v>-6.3486966357193384E-16</c:v>
                </c:pt>
                <c:pt idx="1844">
                  <c:v>-6.2257469325537171E-16</c:v>
                </c:pt>
                <c:pt idx="1845">
                  <c:v>-6.1051782896869108E-16</c:v>
                </c:pt>
                <c:pt idx="1846">
                  <c:v>-5.98694459518859E-16</c:v>
                </c:pt>
                <c:pt idx="1847">
                  <c:v>-5.8710006301381903E-16</c:v>
                </c:pt>
                <c:pt idx="1848">
                  <c:v>-5.7573020513307793E-16</c:v>
                </c:pt>
                <c:pt idx="1849">
                  <c:v>-5.6458053743178473E-16</c:v>
                </c:pt>
                <c:pt idx="1850">
                  <c:v>-5.5364679567764564E-16</c:v>
                </c:pt>
                <c:pt idx="1851">
                  <c:v>-5.4292479822006028E-16</c:v>
                </c:pt>
                <c:pt idx="1852">
                  <c:v>-5.3241044439082803E-16</c:v>
                </c:pt>
                <c:pt idx="1853">
                  <c:v>-5.220997129358346E-16</c:v>
                </c:pt>
                <c:pt idx="1854">
                  <c:v>-5.1198866047710476E-16</c:v>
                </c:pt>
                <c:pt idx="1855">
                  <c:v>-5.0207342000464942E-16</c:v>
                </c:pt>
                <c:pt idx="1856">
                  <c:v>-4.9235019939750755E-16</c:v>
                </c:pt>
                <c:pt idx="1857">
                  <c:v>-4.8281527997343697E-16</c:v>
                </c:pt>
                <c:pt idx="1858">
                  <c:v>-4.7346501506668783E-16</c:v>
                </c:pt>
                <c:pt idx="1859">
                  <c:v>-4.6429582863332819E-16</c:v>
                </c:pt>
                <c:pt idx="1860">
                  <c:v>-4.5530421388356633E-16</c:v>
                </c:pt>
                <c:pt idx="1861">
                  <c:v>-4.4648673194056606E-16</c:v>
                </c:pt>
                <c:pt idx="1862">
                  <c:v>-4.3784001052524043E-16</c:v>
                </c:pt>
                <c:pt idx="1863">
                  <c:v>-4.2936074266650576E-16</c:v>
                </c:pt>
                <c:pt idx="1864">
                  <c:v>-4.210456854365216E-16</c:v>
                </c:pt>
                <c:pt idx="1865">
                  <c:v>-4.1289165871041741E-16</c:v>
                </c:pt>
                <c:pt idx="1866">
                  <c:v>-4.0489554395004437E-16</c:v>
                </c:pt>
                <c:pt idx="1867">
                  <c:v>-3.9705428301127883E-16</c:v>
                </c:pt>
                <c:pt idx="1868">
                  <c:v>-3.8936487697442151E-16</c:v>
                </c:pt>
                <c:pt idx="1869">
                  <c:v>-3.8182438499725226E-16</c:v>
                </c:pt>
                <c:pt idx="1870">
                  <c:v>-3.7442992319029152E-16</c:v>
                </c:pt>
                <c:pt idx="1871">
                  <c:v>-3.6717866351384653E-16</c:v>
                </c:pt>
                <c:pt idx="1872">
                  <c:v>-3.6006783269641838E-16</c:v>
                </c:pt>
                <c:pt idx="1873">
                  <c:v>-3.5309471117405165E-16</c:v>
                </c:pt>
                <c:pt idx="1874">
                  <c:v>-3.4625663205022829E-16</c:v>
                </c:pt>
                <c:pt idx="1875">
                  <c:v>-3.395509800759033E-16</c:v>
                </c:pt>
                <c:pt idx="1876">
                  <c:v>-3.3297519064929176E-16</c:v>
                </c:pt>
                <c:pt idx="1877">
                  <c:v>-3.2652674883502821E-16</c:v>
                </c:pt>
                <c:pt idx="1878">
                  <c:v>-3.2020318840232028E-16</c:v>
                </c:pt>
                <c:pt idx="1879">
                  <c:v>-3.1400209088172881E-16</c:v>
                </c:pt>
                <c:pt idx="1880">
                  <c:v>-3.0792108464021443E-16</c:v>
                </c:pt>
                <c:pt idx="1881">
                  <c:v>-3.0195784397409919E-16</c:v>
                </c:pt>
                <c:pt idx="1882">
                  <c:v>-2.9611008821959258E-16</c:v>
                </c:pt>
                <c:pt idx="1883">
                  <c:v>-2.9037558088054094E-16</c:v>
                </c:pt>
                <c:pt idx="1884">
                  <c:v>-2.8475212877307354E-16</c:v>
                </c:pt>
                <c:pt idx="1885">
                  <c:v>-2.792375811868096E-16</c:v>
                </c:pt>
                <c:pt idx="1886">
                  <c:v>-2.7382982906231145E-16</c:v>
                </c:pt>
                <c:pt idx="1887">
                  <c:v>-2.6852680418446798E-16</c:v>
                </c:pt>
                <c:pt idx="1888">
                  <c:v>-2.6332647839149464E-16</c:v>
                </c:pt>
                <c:pt idx="1889">
                  <c:v>-2.5822686279925969E-16</c:v>
                </c:pt>
                <c:pt idx="1890">
                  <c:v>-2.5322600704062599E-16</c:v>
                </c:pt>
                <c:pt idx="1891">
                  <c:v>-2.4832199851952432E-16</c:v>
                </c:pt>
                <c:pt idx="1892">
                  <c:v>-2.4351296167947535E-16</c:v>
                </c:pt>
                <c:pt idx="1893">
                  <c:v>-2.3879705728627672E-16</c:v>
                </c:pt>
                <c:pt idx="1894">
                  <c:v>-2.3417248172458061E-16</c:v>
                </c:pt>
                <c:pt idx="1895">
                  <c:v>-2.2963746630809264E-16</c:v>
                </c:pt>
                <c:pt idx="1896">
                  <c:v>-2.2519027660313247E-16</c:v>
                </c:pt>
                <c:pt idx="1897">
                  <c:v>-2.2082921176529395E-16</c:v>
                </c:pt>
                <c:pt idx="1898">
                  <c:v>-2.1655260388894921E-16</c:v>
                </c:pt>
                <c:pt idx="1899">
                  <c:v>-2.1235881736935281E-16</c:v>
                </c:pt>
                <c:pt idx="1900">
                  <c:v>-2.0824624827709763E-16</c:v>
                </c:pt>
                <c:pt idx="1901">
                  <c:v>-2.0421332374468743E-16</c:v>
                </c:pt>
                <c:pt idx="1902">
                  <c:v>-2.0025850136498671E-16</c:v>
                </c:pt>
                <c:pt idx="1903">
                  <c:v>-1.9638026860132163E-16</c:v>
                </c:pt>
                <c:pt idx="1904">
                  <c:v>-1.9257714220900495E-16</c:v>
                </c:pt>
                <c:pt idx="1905">
                  <c:v>-1.8884766766806278E-16</c:v>
                </c:pt>
                <c:pt idx="1906">
                  <c:v>-1.851904186269488E-16</c:v>
                </c:pt>
                <c:pt idx="1907">
                  <c:v>-1.8160399635703056E-16</c:v>
                </c:pt>
                <c:pt idx="1908">
                  <c:v>-1.7808702921763957E-16</c:v>
                </c:pt>
                <c:pt idx="1909">
                  <c:v>-1.7463817213148358E-16</c:v>
                </c:pt>
                <c:pt idx="1910">
                  <c:v>-1.7125610607021543E-16</c:v>
                </c:pt>
                <c:pt idx="1911">
                  <c:v>-1.6793953754996717E-16</c:v>
                </c:pt>
                <c:pt idx="1912">
                  <c:v>-1.6468719813665074E-16</c:v>
                </c:pt>
                <c:pt idx="1913">
                  <c:v>-1.6149784396084132E-16</c:v>
                </c:pt>
                <c:pt idx="1914">
                  <c:v>-1.5837025524205502E-16</c:v>
                </c:pt>
                <c:pt idx="1915">
                  <c:v>-1.5530323582223866E-16</c:v>
                </c:pt>
                <c:pt idx="1916">
                  <c:v>-1.5229561270829513E-16</c:v>
                </c:pt>
                <c:pt idx="1917">
                  <c:v>-1.49346235623468E-16</c:v>
                </c:pt>
                <c:pt idx="1918">
                  <c:v>-1.4645397656741243E-16</c:v>
                </c:pt>
                <c:pt idx="1919">
                  <c:v>-1.4361772938478941E-16</c:v>
                </c:pt>
                <c:pt idx="1920">
                  <c:v>-1.4083640934221032E-16</c:v>
                </c:pt>
                <c:pt idx="1921">
                  <c:v>-1.3810895271337843E-16</c:v>
                </c:pt>
                <c:pt idx="1922">
                  <c:v>-1.3543431637226124E-16</c:v>
                </c:pt>
                <c:pt idx="1923">
                  <c:v>-1.3281147739414351E-16</c:v>
                </c:pt>
                <c:pt idx="1924">
                  <c:v>-1.3023943266440709E-16</c:v>
                </c:pt>
                <c:pt idx="1925">
                  <c:v>-1.2771719849488408E-16</c:v>
                </c:pt>
                <c:pt idx="1926">
                  <c:v>-1.2524381024764261E-16</c:v>
                </c:pt>
                <c:pt idx="1927">
                  <c:v>-1.2281832196605688E-16</c:v>
                </c:pt>
                <c:pt idx="1928">
                  <c:v>-1.2043980601302389E-16</c:v>
                </c:pt>
                <c:pt idx="1929">
                  <c:v>-1.1810735271618313E-16</c:v>
                </c:pt>
                <c:pt idx="1930">
                  <c:v>-1.1582007002001016E-16</c:v>
                </c:pt>
                <c:pt idx="1931">
                  <c:v>-1.1357708314464692E-16</c:v>
                </c:pt>
                <c:pt idx="1932">
                  <c:v>-1.1137753425133801E-16</c:v>
                </c:pt>
                <c:pt idx="1933">
                  <c:v>-1.0922058211434738E-16</c:v>
                </c:pt>
                <c:pt idx="1934">
                  <c:v>-1.0710540179922851E-16</c:v>
                </c:pt>
                <c:pt idx="1935">
                  <c:v>-1.0503118434732498E-16</c:v>
                </c:pt>
                <c:pt idx="1936">
                  <c:v>-1.0299713646638171E-16</c:v>
                </c:pt>
                <c:pt idx="1937">
                  <c:v>-1.0100248022714631E-16</c:v>
                </c:pt>
                <c:pt idx="1938">
                  <c:v>-9.9046452765848048E-17</c:v>
                </c:pt>
                <c:pt idx="1939">
                  <c:v>-9.7128305992437244E-17</c:v>
                </c:pt>
                <c:pt idx="1940">
                  <c:v>-9.5247306304475824E-17</c:v>
                </c:pt>
                <c:pt idx="1941">
                  <c:v>-9.3402734306567919E-17</c:v>
                </c:pt>
                <c:pt idx="1942">
                  <c:v>-9.1593884535224568E-17</c:v>
                </c:pt>
                <c:pt idx="1943">
                  <c:v>-8.982006518905637E-17</c:v>
                </c:pt>
                <c:pt idx="1944">
                  <c:v>-8.8080597864191883E-17</c:v>
                </c:pt>
                <c:pt idx="1945">
                  <c:v>-8.6374817294818924E-17</c:v>
                </c:pt>
                <c:pt idx="1946">
                  <c:v>-8.4702071098751955E-17</c:v>
                </c:pt>
                <c:pt idx="1947">
                  <c:v>-8.3061719527925184E-17</c:v>
                </c:pt>
                <c:pt idx="1948">
                  <c:v>-8.1453135223719178E-17</c:v>
                </c:pt>
                <c:pt idx="1949">
                  <c:v>-7.9875702977024547E-17</c:v>
                </c:pt>
                <c:pt idx="1950">
                  <c:v>-7.8328819492953649E-17</c:v>
                </c:pt>
                <c:pt idx="1951">
                  <c:v>-7.6811893160107923E-17</c:v>
                </c:pt>
                <c:pt idx="1952">
                  <c:v>-7.5324343824313486E-17</c:v>
                </c:pt>
                <c:pt idx="1953">
                  <c:v>-7.3865602566739564E-17</c:v>
                </c:pt>
                <c:pt idx="1954">
                  <c:v>-7.2435111486313125E-17</c:v>
                </c:pt>
                <c:pt idx="1955">
                  <c:v>-7.1032323486347308E-17</c:v>
                </c:pt>
                <c:pt idx="1956">
                  <c:v>-6.9656702065302521E-17</c:v>
                </c:pt>
                <c:pt idx="1957">
                  <c:v>-6.8307721111599369E-17</c:v>
                </c:pt>
                <c:pt idx="1958">
                  <c:v>-6.6984864702405199E-17</c:v>
                </c:pt>
                <c:pt idx="1959">
                  <c:v>-6.5687626906317454E-17</c:v>
                </c:pt>
                <c:pt idx="1960">
                  <c:v>-6.4415511589868643E-17</c:v>
                </c:pt>
                <c:pt idx="1961">
                  <c:v>-6.3168032227777681E-17</c:v>
                </c:pt>
                <c:pt idx="1962">
                  <c:v>-6.1944711716877014E-17</c:v>
                </c:pt>
                <c:pt idx="1963">
                  <c:v>-6.0745082193642267E-17</c:v>
                </c:pt>
                <c:pt idx="1964">
                  <c:v>-5.9568684855256562E-17</c:v>
                </c:pt>
                <c:pt idx="1965">
                  <c:v>-5.8415069784138896E-17</c:v>
                </c:pt>
                <c:pt idx="1966">
                  <c:v>-5.7283795775872284E-17</c:v>
                </c:pt>
                <c:pt idx="1967">
                  <c:v>-5.6174430170463141E-17</c:v>
                </c:pt>
                <c:pt idx="1968">
                  <c:v>-5.5086548686868871E-17</c:v>
                </c:pt>
                <c:pt idx="1969">
                  <c:v>-5.4019735260729807E-17</c:v>
                </c:pt>
                <c:pt idx="1970">
                  <c:v>-5.297358188524428E-17</c:v>
                </c:pt>
                <c:pt idx="1971">
                  <c:v>-5.1947688455124134E-17</c:v>
                </c:pt>
                <c:pt idx="1972">
                  <c:v>-5.0941662613573751E-17</c:v>
                </c:pt>
                <c:pt idx="1973">
                  <c:v>-4.995511960223134E-17</c:v>
                </c:pt>
                <c:pt idx="1974">
                  <c:v>-4.898768211401659E-17</c:v>
                </c:pt>
                <c:pt idx="1975">
                  <c:v>-4.80389801488285E-17</c:v>
                </c:pt>
                <c:pt idx="1976">
                  <c:v>-4.7108650872037018E-17</c:v>
                </c:pt>
                <c:pt idx="1977">
                  <c:v>-4.6196338475715785E-17</c:v>
                </c:pt>
                <c:pt idx="1978">
                  <c:v>-4.5301694042562133E-17</c:v>
                </c:pt>
                <c:pt idx="1979">
                  <c:v>-4.4424375412452175E-17</c:v>
                </c:pt>
                <c:pt idx="1980">
                  <c:v>-4.3564047051580651E-17</c:v>
                </c:pt>
                <c:pt idx="1981">
                  <c:v>-4.2720379924134427E-17</c:v>
                </c:pt>
                <c:pt idx="1982">
                  <c:v>-4.1893051366451721E-17</c:v>
                </c:pt>
                <c:pt idx="1983">
                  <c:v>-4.1081744963618142E-17</c:v>
                </c:pt>
                <c:pt idx="1984">
                  <c:v>-4.0286150428452557E-17</c:v>
                </c:pt>
                <c:pt idx="1985">
                  <c:v>-3.9505963482836686E-17</c:v>
                </c:pt>
                <c:pt idx="1986">
                  <c:v>-3.8740885741342719E-17</c:v>
                </c:pt>
                <c:pt idx="1987">
                  <c:v>-3.7990624597114728E-17</c:v>
                </c:pt>
                <c:pt idx="1988">
                  <c:v>-3.7254893109960023E-17</c:v>
                </c:pt>
                <c:pt idx="1989">
                  <c:v>-3.6533409896607971E-17</c:v>
                </c:pt>
                <c:pt idx="1990">
                  <c:v>-3.5825899023093563E-17</c:v>
                </c:pt>
                <c:pt idx="1991">
                  <c:v>-3.5132089899225746E-17</c:v>
                </c:pt>
                <c:pt idx="1992">
                  <c:v>-3.4451717175099177E-17</c:v>
                </c:pt>
                <c:pt idx="1993">
                  <c:v>-3.3784520639609904E-17</c:v>
                </c:pt>
                <c:pt idx="1994">
                  <c:v>-3.313024512093692E-17</c:v>
                </c:pt>
                <c:pt idx="1995">
                  <c:v>-3.2488640388950547E-17</c:v>
                </c:pt>
                <c:pt idx="1996">
                  <c:v>-3.1859461059511095E-17</c:v>
                </c:pt>
                <c:pt idx="1997">
                  <c:v>-3.1242466500620928E-17</c:v>
                </c:pt>
                <c:pt idx="1998">
                  <c:v>-3.0637420740393291E-17</c:v>
                </c:pt>
                <c:pt idx="1999">
                  <c:v>-3.00440923768048E-17</c:v>
                </c:pt>
                <c:pt idx="2000">
                  <c:v>-2.9462254489193979E-17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F8-40E3-A6F0-E13F553CD2C2}"/>
            </c:ext>
          </c:extLst>
        </c:ser>
        <c:ser>
          <c:idx val="1"/>
          <c:order val="1"/>
          <c:tx>
            <c:v>Physical LQR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Sheet1!$F$2:$F$4118</c:f>
              <c:numCache>
                <c:formatCode>0.000</c:formatCode>
                <c:ptCount val="4117"/>
                <c:pt idx="0">
                  <c:v>0</c:v>
                </c:pt>
                <c:pt idx="1">
                  <c:v>4.9999999999998934E-3</c:v>
                </c:pt>
                <c:pt idx="2">
                  <c:v>9.0000000000003411E-3</c:v>
                </c:pt>
                <c:pt idx="3">
                  <c:v>1.499999999999968E-2</c:v>
                </c:pt>
                <c:pt idx="4">
                  <c:v>2.0999999999999908E-2</c:v>
                </c:pt>
                <c:pt idx="5">
                  <c:v>2.7000000000000135E-2</c:v>
                </c:pt>
                <c:pt idx="6">
                  <c:v>3.2000000000000028E-2</c:v>
                </c:pt>
                <c:pt idx="7">
                  <c:v>3.8999999999999702E-2</c:v>
                </c:pt>
                <c:pt idx="8">
                  <c:v>4.4999999999999929E-2</c:v>
                </c:pt>
                <c:pt idx="9">
                  <c:v>4.9999999999999822E-2</c:v>
                </c:pt>
                <c:pt idx="10">
                  <c:v>5.4999999999999716E-2</c:v>
                </c:pt>
                <c:pt idx="11">
                  <c:v>5.9999999999999609E-2</c:v>
                </c:pt>
                <c:pt idx="12">
                  <c:v>6.5000000000000391E-2</c:v>
                </c:pt>
                <c:pt idx="13">
                  <c:v>7.0000000000000284E-2</c:v>
                </c:pt>
                <c:pt idx="14">
                  <c:v>7.5000000000000178E-2</c:v>
                </c:pt>
                <c:pt idx="15">
                  <c:v>8.0999999999999517E-2</c:v>
                </c:pt>
                <c:pt idx="16">
                  <c:v>8.4999999999999964E-2</c:v>
                </c:pt>
                <c:pt idx="17">
                  <c:v>8.8000000000000078E-2</c:v>
                </c:pt>
                <c:pt idx="18">
                  <c:v>9.1999999999999638E-2</c:v>
                </c:pt>
                <c:pt idx="19">
                  <c:v>9.7999999999999865E-2</c:v>
                </c:pt>
                <c:pt idx="20">
                  <c:v>0.10400000000000009</c:v>
                </c:pt>
                <c:pt idx="21">
                  <c:v>0.11000000000000032</c:v>
                </c:pt>
                <c:pt idx="22">
                  <c:v>0.11599999999999966</c:v>
                </c:pt>
                <c:pt idx="23">
                  <c:v>0.12000000000000011</c:v>
                </c:pt>
                <c:pt idx="24">
                  <c:v>0.125</c:v>
                </c:pt>
                <c:pt idx="25">
                  <c:v>0.12999999999999989</c:v>
                </c:pt>
                <c:pt idx="26">
                  <c:v>0.13400000000000034</c:v>
                </c:pt>
                <c:pt idx="27">
                  <c:v>0.1379999999999999</c:v>
                </c:pt>
                <c:pt idx="28">
                  <c:v>0.14200000000000035</c:v>
                </c:pt>
                <c:pt idx="29">
                  <c:v>0.14700000000000024</c:v>
                </c:pt>
                <c:pt idx="30">
                  <c:v>0.15200000000000014</c:v>
                </c:pt>
                <c:pt idx="31">
                  <c:v>0.15700000000000003</c:v>
                </c:pt>
                <c:pt idx="32">
                  <c:v>0.16199999999999992</c:v>
                </c:pt>
                <c:pt idx="33">
                  <c:v>0.16699999999999982</c:v>
                </c:pt>
                <c:pt idx="34">
                  <c:v>0.17300000000000004</c:v>
                </c:pt>
                <c:pt idx="35">
                  <c:v>0.17900000000000027</c:v>
                </c:pt>
                <c:pt idx="36">
                  <c:v>0.18499999999999961</c:v>
                </c:pt>
                <c:pt idx="37">
                  <c:v>0.19000000000000039</c:v>
                </c:pt>
                <c:pt idx="38">
                  <c:v>0.19500000000000028</c:v>
                </c:pt>
                <c:pt idx="39">
                  <c:v>0.20099999999999962</c:v>
                </c:pt>
                <c:pt idx="40">
                  <c:v>0.20599999999999952</c:v>
                </c:pt>
                <c:pt idx="41">
                  <c:v>0.20999999999999996</c:v>
                </c:pt>
                <c:pt idx="42">
                  <c:v>0.21399999999999952</c:v>
                </c:pt>
                <c:pt idx="43">
                  <c:v>0.21799999999999997</c:v>
                </c:pt>
                <c:pt idx="44">
                  <c:v>0.2240000000000002</c:v>
                </c:pt>
                <c:pt idx="45">
                  <c:v>0.22999999999999954</c:v>
                </c:pt>
                <c:pt idx="46">
                  <c:v>0.2370000000000001</c:v>
                </c:pt>
                <c:pt idx="47">
                  <c:v>0.24099999999999966</c:v>
                </c:pt>
                <c:pt idx="48">
                  <c:v>0.24599999999999955</c:v>
                </c:pt>
                <c:pt idx="49">
                  <c:v>0.25100000000000033</c:v>
                </c:pt>
                <c:pt idx="50">
                  <c:v>0.25600000000000023</c:v>
                </c:pt>
                <c:pt idx="51">
                  <c:v>0.26100000000000012</c:v>
                </c:pt>
                <c:pt idx="52">
                  <c:v>0.26499999999999968</c:v>
                </c:pt>
                <c:pt idx="53">
                  <c:v>0.26900000000000013</c:v>
                </c:pt>
                <c:pt idx="54">
                  <c:v>0.27400000000000002</c:v>
                </c:pt>
                <c:pt idx="55">
                  <c:v>0.27799999999999958</c:v>
                </c:pt>
                <c:pt idx="56">
                  <c:v>0.28200000000000003</c:v>
                </c:pt>
                <c:pt idx="57">
                  <c:v>0.28599999999999959</c:v>
                </c:pt>
                <c:pt idx="58">
                  <c:v>0.29000000000000004</c:v>
                </c:pt>
                <c:pt idx="59">
                  <c:v>0.29399999999999959</c:v>
                </c:pt>
                <c:pt idx="60">
                  <c:v>0.29900000000000038</c:v>
                </c:pt>
                <c:pt idx="61">
                  <c:v>0.30400000000000027</c:v>
                </c:pt>
                <c:pt idx="62">
                  <c:v>0.30700000000000038</c:v>
                </c:pt>
                <c:pt idx="63">
                  <c:v>0.31099999999999994</c:v>
                </c:pt>
                <c:pt idx="64">
                  <c:v>0.31599999999999984</c:v>
                </c:pt>
                <c:pt idx="65">
                  <c:v>0.32099999999999973</c:v>
                </c:pt>
                <c:pt idx="66">
                  <c:v>0.32500000000000018</c:v>
                </c:pt>
                <c:pt idx="67">
                  <c:v>0.33099999999999952</c:v>
                </c:pt>
                <c:pt idx="68">
                  <c:v>0.3360000000000003</c:v>
                </c:pt>
                <c:pt idx="69">
                  <c:v>0.33999999999999986</c:v>
                </c:pt>
                <c:pt idx="70">
                  <c:v>0.34600000000000009</c:v>
                </c:pt>
                <c:pt idx="71">
                  <c:v>0.34999999999999964</c:v>
                </c:pt>
                <c:pt idx="72">
                  <c:v>0.35499999999999954</c:v>
                </c:pt>
                <c:pt idx="73">
                  <c:v>0.36099999999999977</c:v>
                </c:pt>
                <c:pt idx="74">
                  <c:v>0.36699999999999999</c:v>
                </c:pt>
                <c:pt idx="75">
                  <c:v>0.37199999999999989</c:v>
                </c:pt>
                <c:pt idx="76">
                  <c:v>0.37899999999999956</c:v>
                </c:pt>
                <c:pt idx="77">
                  <c:v>0.38400000000000034</c:v>
                </c:pt>
                <c:pt idx="78">
                  <c:v>0.3879999999999999</c:v>
                </c:pt>
                <c:pt idx="79">
                  <c:v>0.39400000000000013</c:v>
                </c:pt>
                <c:pt idx="80">
                  <c:v>0.39900000000000002</c:v>
                </c:pt>
                <c:pt idx="81">
                  <c:v>0.40500000000000025</c:v>
                </c:pt>
                <c:pt idx="82">
                  <c:v>0.41099999999999959</c:v>
                </c:pt>
                <c:pt idx="83">
                  <c:v>0.41600000000000037</c:v>
                </c:pt>
                <c:pt idx="84">
                  <c:v>0.42100000000000026</c:v>
                </c:pt>
                <c:pt idx="85">
                  <c:v>0.4269999999999996</c:v>
                </c:pt>
                <c:pt idx="86">
                  <c:v>0.43299999999999983</c:v>
                </c:pt>
                <c:pt idx="87">
                  <c:v>0.44000000000000039</c:v>
                </c:pt>
                <c:pt idx="88">
                  <c:v>0.44500000000000028</c:v>
                </c:pt>
                <c:pt idx="89">
                  <c:v>0.45000000000000018</c:v>
                </c:pt>
                <c:pt idx="90">
                  <c:v>0.45599999999999952</c:v>
                </c:pt>
                <c:pt idx="91">
                  <c:v>0.4610000000000003</c:v>
                </c:pt>
                <c:pt idx="92">
                  <c:v>0.46699999999999964</c:v>
                </c:pt>
                <c:pt idx="93">
                  <c:v>0.47199999999999953</c:v>
                </c:pt>
                <c:pt idx="94">
                  <c:v>0.47700000000000031</c:v>
                </c:pt>
                <c:pt idx="95">
                  <c:v>0.48299999999999965</c:v>
                </c:pt>
                <c:pt idx="96">
                  <c:v>0.48899999999999988</c:v>
                </c:pt>
                <c:pt idx="97">
                  <c:v>0.49399999999999977</c:v>
                </c:pt>
                <c:pt idx="98">
                  <c:v>0.49800000000000022</c:v>
                </c:pt>
                <c:pt idx="99">
                  <c:v>0.50199999999999978</c:v>
                </c:pt>
                <c:pt idx="100">
                  <c:v>0.50699999999999967</c:v>
                </c:pt>
                <c:pt idx="101">
                  <c:v>0.51100000000000012</c:v>
                </c:pt>
                <c:pt idx="102">
                  <c:v>0.51499999999999968</c:v>
                </c:pt>
                <c:pt idx="103">
                  <c:v>0.51900000000000013</c:v>
                </c:pt>
                <c:pt idx="104">
                  <c:v>0.52299999999999969</c:v>
                </c:pt>
                <c:pt idx="105">
                  <c:v>0.52899999999999991</c:v>
                </c:pt>
                <c:pt idx="106">
                  <c:v>0.53500000000000014</c:v>
                </c:pt>
                <c:pt idx="107">
                  <c:v>0.54100000000000037</c:v>
                </c:pt>
                <c:pt idx="108">
                  <c:v>0.54600000000000026</c:v>
                </c:pt>
                <c:pt idx="109">
                  <c:v>0.55100000000000016</c:v>
                </c:pt>
                <c:pt idx="110">
                  <c:v>0.55600000000000005</c:v>
                </c:pt>
                <c:pt idx="111">
                  <c:v>0.56099999999999994</c:v>
                </c:pt>
                <c:pt idx="112">
                  <c:v>0.56599999999999984</c:v>
                </c:pt>
                <c:pt idx="113">
                  <c:v>0.57200000000000006</c:v>
                </c:pt>
                <c:pt idx="114">
                  <c:v>0.5779999999999994</c:v>
                </c:pt>
                <c:pt idx="115">
                  <c:v>0.58300000000000018</c:v>
                </c:pt>
                <c:pt idx="116">
                  <c:v>0.58900000000000041</c:v>
                </c:pt>
                <c:pt idx="117">
                  <c:v>0.59399999999999942</c:v>
                </c:pt>
                <c:pt idx="118">
                  <c:v>0.5990000000000002</c:v>
                </c:pt>
                <c:pt idx="119">
                  <c:v>0.60800000000000054</c:v>
                </c:pt>
                <c:pt idx="120">
                  <c:v>0.61400000000000077</c:v>
                </c:pt>
                <c:pt idx="121">
                  <c:v>0.625</c:v>
                </c:pt>
                <c:pt idx="122">
                  <c:v>0.63000000000000078</c:v>
                </c:pt>
                <c:pt idx="123">
                  <c:v>0.63700000000000045</c:v>
                </c:pt>
                <c:pt idx="124">
                  <c:v>0.64100000000000001</c:v>
                </c:pt>
                <c:pt idx="125">
                  <c:v>0.64499999999999957</c:v>
                </c:pt>
                <c:pt idx="126">
                  <c:v>0.64899999999999913</c:v>
                </c:pt>
                <c:pt idx="127">
                  <c:v>0.65499999999999936</c:v>
                </c:pt>
                <c:pt idx="128">
                  <c:v>0.66099999999999959</c:v>
                </c:pt>
                <c:pt idx="129">
                  <c:v>0.66499999999999915</c:v>
                </c:pt>
                <c:pt idx="130">
                  <c:v>0.66900000000000048</c:v>
                </c:pt>
                <c:pt idx="131">
                  <c:v>0.67399999999999949</c:v>
                </c:pt>
                <c:pt idx="132">
                  <c:v>0.6769999999999996</c:v>
                </c:pt>
                <c:pt idx="133">
                  <c:v>0.68299999999999983</c:v>
                </c:pt>
                <c:pt idx="134">
                  <c:v>0.68699999999999939</c:v>
                </c:pt>
                <c:pt idx="135">
                  <c:v>0.69100000000000072</c:v>
                </c:pt>
                <c:pt idx="136">
                  <c:v>0.69899999999999984</c:v>
                </c:pt>
                <c:pt idx="137">
                  <c:v>0.7029999999999994</c:v>
                </c:pt>
                <c:pt idx="138">
                  <c:v>0.70899999999999963</c:v>
                </c:pt>
                <c:pt idx="139">
                  <c:v>0.71499999999999986</c:v>
                </c:pt>
                <c:pt idx="140">
                  <c:v>0.72000000000000064</c:v>
                </c:pt>
                <c:pt idx="141">
                  <c:v>0.72599999999999909</c:v>
                </c:pt>
                <c:pt idx="142">
                  <c:v>0.73099999999999987</c:v>
                </c:pt>
                <c:pt idx="143">
                  <c:v>0.7370000000000001</c:v>
                </c:pt>
                <c:pt idx="144">
                  <c:v>0.7419999999999991</c:v>
                </c:pt>
                <c:pt idx="145">
                  <c:v>0.74799999999999933</c:v>
                </c:pt>
                <c:pt idx="146">
                  <c:v>0.75500000000000078</c:v>
                </c:pt>
                <c:pt idx="147">
                  <c:v>0.75999999999999979</c:v>
                </c:pt>
                <c:pt idx="148">
                  <c:v>0.76500000000000057</c:v>
                </c:pt>
                <c:pt idx="149">
                  <c:v>0.7710000000000008</c:v>
                </c:pt>
                <c:pt idx="150">
                  <c:v>0.7759999999999998</c:v>
                </c:pt>
                <c:pt idx="151">
                  <c:v>0.78100000000000058</c:v>
                </c:pt>
                <c:pt idx="152">
                  <c:v>0.78700000000000081</c:v>
                </c:pt>
                <c:pt idx="153">
                  <c:v>0.79199999999999982</c:v>
                </c:pt>
                <c:pt idx="154">
                  <c:v>0.7970000000000006</c:v>
                </c:pt>
                <c:pt idx="155">
                  <c:v>0.80300000000000082</c:v>
                </c:pt>
                <c:pt idx="156">
                  <c:v>0.80899999999999928</c:v>
                </c:pt>
                <c:pt idx="157">
                  <c:v>0.8149999999999995</c:v>
                </c:pt>
                <c:pt idx="158">
                  <c:v>0.82000000000000028</c:v>
                </c:pt>
                <c:pt idx="159">
                  <c:v>0.82399999999999984</c:v>
                </c:pt>
                <c:pt idx="160">
                  <c:v>0.82900000000000063</c:v>
                </c:pt>
                <c:pt idx="161">
                  <c:v>0.83300000000000018</c:v>
                </c:pt>
                <c:pt idx="162">
                  <c:v>0.83699999999999974</c:v>
                </c:pt>
                <c:pt idx="163">
                  <c:v>0.84299999999999997</c:v>
                </c:pt>
                <c:pt idx="164">
                  <c:v>0.8490000000000002</c:v>
                </c:pt>
                <c:pt idx="165">
                  <c:v>0.85500000000000043</c:v>
                </c:pt>
                <c:pt idx="166">
                  <c:v>0.86100000000000065</c:v>
                </c:pt>
                <c:pt idx="167">
                  <c:v>0.8669999999999991</c:v>
                </c:pt>
                <c:pt idx="168">
                  <c:v>0.87299999999999933</c:v>
                </c:pt>
                <c:pt idx="169">
                  <c:v>0.87800000000000011</c:v>
                </c:pt>
                <c:pt idx="170">
                  <c:v>0.88199999999999967</c:v>
                </c:pt>
                <c:pt idx="171">
                  <c:v>0.88599999999999923</c:v>
                </c:pt>
                <c:pt idx="172">
                  <c:v>0.89199999999999946</c:v>
                </c:pt>
                <c:pt idx="173">
                  <c:v>0.8960000000000008</c:v>
                </c:pt>
                <c:pt idx="174">
                  <c:v>0.90000000000000036</c:v>
                </c:pt>
                <c:pt idx="175">
                  <c:v>0.90399999999999991</c:v>
                </c:pt>
                <c:pt idx="176">
                  <c:v>0.9090000000000007</c:v>
                </c:pt>
                <c:pt idx="177">
                  <c:v>0.91300000000000026</c:v>
                </c:pt>
                <c:pt idx="178">
                  <c:v>0.91900000000000048</c:v>
                </c:pt>
                <c:pt idx="179">
                  <c:v>0.92399999999999949</c:v>
                </c:pt>
                <c:pt idx="180">
                  <c:v>0.92999999999999972</c:v>
                </c:pt>
                <c:pt idx="181">
                  <c:v>0.93599999999999994</c:v>
                </c:pt>
                <c:pt idx="182">
                  <c:v>0.94100000000000072</c:v>
                </c:pt>
                <c:pt idx="183">
                  <c:v>0.94699999999999918</c:v>
                </c:pt>
                <c:pt idx="184">
                  <c:v>0.95199999999999996</c:v>
                </c:pt>
                <c:pt idx="185">
                  <c:v>0.95700000000000074</c:v>
                </c:pt>
                <c:pt idx="186">
                  <c:v>0.96199999999999974</c:v>
                </c:pt>
                <c:pt idx="187">
                  <c:v>0.96799999999999997</c:v>
                </c:pt>
                <c:pt idx="188">
                  <c:v>0.97599999999999909</c:v>
                </c:pt>
                <c:pt idx="189">
                  <c:v>0.98199999999999932</c:v>
                </c:pt>
                <c:pt idx="190">
                  <c:v>0.98900000000000077</c:v>
                </c:pt>
                <c:pt idx="191">
                  <c:v>0.99499999999999922</c:v>
                </c:pt>
                <c:pt idx="192">
                  <c:v>0.99900000000000055</c:v>
                </c:pt>
                <c:pt idx="193">
                  <c:v>1.0090000000000003</c:v>
                </c:pt>
                <c:pt idx="194">
                  <c:v>1.0150000000000006</c:v>
                </c:pt>
                <c:pt idx="195">
                  <c:v>1.0190000000000001</c:v>
                </c:pt>
                <c:pt idx="196">
                  <c:v>1.0239999999999991</c:v>
                </c:pt>
                <c:pt idx="197">
                  <c:v>1.0280000000000005</c:v>
                </c:pt>
                <c:pt idx="198">
                  <c:v>1.0329999999999995</c:v>
                </c:pt>
                <c:pt idx="199">
                  <c:v>1.0370000000000008</c:v>
                </c:pt>
                <c:pt idx="200">
                  <c:v>1.0410000000000004</c:v>
                </c:pt>
                <c:pt idx="201">
                  <c:v>1.0449999999999999</c:v>
                </c:pt>
                <c:pt idx="202">
                  <c:v>1.0489999999999995</c:v>
                </c:pt>
                <c:pt idx="203">
                  <c:v>1.0540000000000003</c:v>
                </c:pt>
                <c:pt idx="204">
                  <c:v>1.0579999999999998</c:v>
                </c:pt>
                <c:pt idx="205">
                  <c:v>1.0619999999999994</c:v>
                </c:pt>
                <c:pt idx="206">
                  <c:v>1.0660000000000007</c:v>
                </c:pt>
                <c:pt idx="207">
                  <c:v>1.0690000000000008</c:v>
                </c:pt>
                <c:pt idx="208">
                  <c:v>1.0739999999999998</c:v>
                </c:pt>
                <c:pt idx="209">
                  <c:v>1.0779999999999994</c:v>
                </c:pt>
                <c:pt idx="210">
                  <c:v>1.0809999999999995</c:v>
                </c:pt>
                <c:pt idx="211">
                  <c:v>1.0860000000000003</c:v>
                </c:pt>
                <c:pt idx="212">
                  <c:v>1.0890000000000004</c:v>
                </c:pt>
                <c:pt idx="213">
                  <c:v>1.093</c:v>
                </c:pt>
                <c:pt idx="214">
                  <c:v>1.0969999999999995</c:v>
                </c:pt>
                <c:pt idx="215">
                  <c:v>1.1009999999999991</c:v>
                </c:pt>
                <c:pt idx="216">
                  <c:v>1.1050000000000004</c:v>
                </c:pt>
                <c:pt idx="217">
                  <c:v>1.1099999999999994</c:v>
                </c:pt>
                <c:pt idx="218">
                  <c:v>1.1159999999999997</c:v>
                </c:pt>
                <c:pt idx="219">
                  <c:v>1.1229999999999993</c:v>
                </c:pt>
                <c:pt idx="220">
                  <c:v>1.1270000000000007</c:v>
                </c:pt>
                <c:pt idx="221">
                  <c:v>1.1319999999999997</c:v>
                </c:pt>
                <c:pt idx="222">
                  <c:v>1.1370000000000005</c:v>
                </c:pt>
                <c:pt idx="223">
                  <c:v>1.1419999999999995</c:v>
                </c:pt>
                <c:pt idx="224">
                  <c:v>1.1460000000000008</c:v>
                </c:pt>
                <c:pt idx="225">
                  <c:v>1.1509999999999998</c:v>
                </c:pt>
                <c:pt idx="226">
                  <c:v>1.1560000000000006</c:v>
                </c:pt>
                <c:pt idx="227">
                  <c:v>1.1600000000000001</c:v>
                </c:pt>
                <c:pt idx="228">
                  <c:v>1.1649999999999991</c:v>
                </c:pt>
                <c:pt idx="229">
                  <c:v>1.1690000000000005</c:v>
                </c:pt>
                <c:pt idx="230">
                  <c:v>1.1739999999999995</c:v>
                </c:pt>
                <c:pt idx="231">
                  <c:v>1.1780000000000008</c:v>
                </c:pt>
                <c:pt idx="232">
                  <c:v>1.1820000000000004</c:v>
                </c:pt>
                <c:pt idx="233">
                  <c:v>1.1869999999999994</c:v>
                </c:pt>
                <c:pt idx="234">
                  <c:v>1.1910000000000007</c:v>
                </c:pt>
                <c:pt idx="235">
                  <c:v>1.1950000000000003</c:v>
                </c:pt>
                <c:pt idx="236">
                  <c:v>1.1999999999999993</c:v>
                </c:pt>
                <c:pt idx="237">
                  <c:v>1.2040000000000006</c:v>
                </c:pt>
                <c:pt idx="238">
                  <c:v>1.2089999999999996</c:v>
                </c:pt>
                <c:pt idx="239">
                  <c:v>1.2129999999999992</c:v>
                </c:pt>
                <c:pt idx="240">
                  <c:v>1.2170000000000005</c:v>
                </c:pt>
                <c:pt idx="241">
                  <c:v>1.2210000000000001</c:v>
                </c:pt>
                <c:pt idx="242">
                  <c:v>1.2249999999999996</c:v>
                </c:pt>
                <c:pt idx="243">
                  <c:v>1.2289999999999992</c:v>
                </c:pt>
                <c:pt idx="244">
                  <c:v>1.2330000000000005</c:v>
                </c:pt>
                <c:pt idx="245">
                  <c:v>1.2370000000000001</c:v>
                </c:pt>
                <c:pt idx="246">
                  <c:v>1.2409999999999997</c:v>
                </c:pt>
                <c:pt idx="247">
                  <c:v>1.2449999999999992</c:v>
                </c:pt>
                <c:pt idx="248">
                  <c:v>1.2490000000000006</c:v>
                </c:pt>
                <c:pt idx="249">
                  <c:v>1.2539999999999996</c:v>
                </c:pt>
                <c:pt idx="250">
                  <c:v>1.2569999999999997</c:v>
                </c:pt>
                <c:pt idx="251">
                  <c:v>1.2609999999999992</c:v>
                </c:pt>
                <c:pt idx="252">
                  <c:v>1.2650000000000006</c:v>
                </c:pt>
                <c:pt idx="253">
                  <c:v>1.2690000000000001</c:v>
                </c:pt>
                <c:pt idx="254">
                  <c:v>1.2739999999999991</c:v>
                </c:pt>
                <c:pt idx="255">
                  <c:v>1.2799999999999994</c:v>
                </c:pt>
                <c:pt idx="256">
                  <c:v>1.2859999999999996</c:v>
                </c:pt>
                <c:pt idx="257">
                  <c:v>1.2910000000000004</c:v>
                </c:pt>
                <c:pt idx="258">
                  <c:v>1.2959999999999994</c:v>
                </c:pt>
                <c:pt idx="259">
                  <c:v>1.3010000000000002</c:v>
                </c:pt>
                <c:pt idx="260">
                  <c:v>1.3070000000000004</c:v>
                </c:pt>
                <c:pt idx="261">
                  <c:v>1.3119999999999994</c:v>
                </c:pt>
                <c:pt idx="262">
                  <c:v>1.3160000000000007</c:v>
                </c:pt>
                <c:pt idx="263">
                  <c:v>1.3209999999999997</c:v>
                </c:pt>
                <c:pt idx="264">
                  <c:v>1.3260000000000005</c:v>
                </c:pt>
                <c:pt idx="265">
                  <c:v>1.33</c:v>
                </c:pt>
                <c:pt idx="266">
                  <c:v>1.3339999999999996</c:v>
                </c:pt>
                <c:pt idx="267">
                  <c:v>1.3399999999999999</c:v>
                </c:pt>
                <c:pt idx="268">
                  <c:v>1.3450000000000006</c:v>
                </c:pt>
                <c:pt idx="269">
                  <c:v>1.3569999999999993</c:v>
                </c:pt>
                <c:pt idx="270">
                  <c:v>1.3620000000000001</c:v>
                </c:pt>
                <c:pt idx="271">
                  <c:v>1.3680000000000003</c:v>
                </c:pt>
                <c:pt idx="272">
                  <c:v>1.3759999999999994</c:v>
                </c:pt>
                <c:pt idx="273">
                  <c:v>1.3800000000000008</c:v>
                </c:pt>
                <c:pt idx="274">
                  <c:v>1.3840000000000003</c:v>
                </c:pt>
                <c:pt idx="275">
                  <c:v>1.3879999999999999</c:v>
                </c:pt>
                <c:pt idx="276">
                  <c:v>1.3919999999999995</c:v>
                </c:pt>
                <c:pt idx="277">
                  <c:v>1.3970000000000002</c:v>
                </c:pt>
                <c:pt idx="278">
                  <c:v>1.4009999999999998</c:v>
                </c:pt>
                <c:pt idx="279">
                  <c:v>1.4049999999999994</c:v>
                </c:pt>
                <c:pt idx="280">
                  <c:v>1.4090000000000007</c:v>
                </c:pt>
                <c:pt idx="281">
                  <c:v>1.4149999999999991</c:v>
                </c:pt>
                <c:pt idx="282">
                  <c:v>1.42</c:v>
                </c:pt>
                <c:pt idx="283">
                  <c:v>1.4250000000000007</c:v>
                </c:pt>
                <c:pt idx="284">
                  <c:v>1.4299999999999997</c:v>
                </c:pt>
                <c:pt idx="285">
                  <c:v>1.4350000000000005</c:v>
                </c:pt>
                <c:pt idx="286">
                  <c:v>1.4390000000000001</c:v>
                </c:pt>
                <c:pt idx="287">
                  <c:v>1.4450000000000003</c:v>
                </c:pt>
                <c:pt idx="288">
                  <c:v>1.4510000000000005</c:v>
                </c:pt>
                <c:pt idx="289">
                  <c:v>1.4599999999999991</c:v>
                </c:pt>
                <c:pt idx="290">
                  <c:v>1.4649999999999999</c:v>
                </c:pt>
                <c:pt idx="291">
                  <c:v>1.4759999999999991</c:v>
                </c:pt>
                <c:pt idx="292">
                  <c:v>1.4809999999999999</c:v>
                </c:pt>
                <c:pt idx="293">
                  <c:v>1.4879999999999995</c:v>
                </c:pt>
                <c:pt idx="294">
                  <c:v>1.4919999999999991</c:v>
                </c:pt>
                <c:pt idx="295">
                  <c:v>1.4969999999999999</c:v>
                </c:pt>
                <c:pt idx="296">
                  <c:v>1.5050000000000008</c:v>
                </c:pt>
                <c:pt idx="297">
                  <c:v>1.5090000000000003</c:v>
                </c:pt>
                <c:pt idx="298">
                  <c:v>1.5139999999999993</c:v>
                </c:pt>
                <c:pt idx="299">
                  <c:v>1.5220000000000002</c:v>
                </c:pt>
                <c:pt idx="300">
                  <c:v>1.5269999999999992</c:v>
                </c:pt>
                <c:pt idx="301">
                  <c:v>1.5310000000000006</c:v>
                </c:pt>
                <c:pt idx="302">
                  <c:v>1.5350000000000001</c:v>
                </c:pt>
                <c:pt idx="303">
                  <c:v>1.5399999999999991</c:v>
                </c:pt>
                <c:pt idx="304">
                  <c:v>1.5449999999999999</c:v>
                </c:pt>
                <c:pt idx="305">
                  <c:v>1.548</c:v>
                </c:pt>
                <c:pt idx="306">
                  <c:v>1.5530000000000008</c:v>
                </c:pt>
                <c:pt idx="307">
                  <c:v>1.5579999999999998</c:v>
                </c:pt>
                <c:pt idx="308">
                  <c:v>1.5640000000000001</c:v>
                </c:pt>
                <c:pt idx="309">
                  <c:v>1.5679999999999996</c:v>
                </c:pt>
                <c:pt idx="310">
                  <c:v>1.5749999999999993</c:v>
                </c:pt>
                <c:pt idx="311">
                  <c:v>1.58</c:v>
                </c:pt>
                <c:pt idx="312">
                  <c:v>1.5849999999999991</c:v>
                </c:pt>
                <c:pt idx="313">
                  <c:v>1.5909999999999993</c:v>
                </c:pt>
                <c:pt idx="314">
                  <c:v>1.5969999999999995</c:v>
                </c:pt>
                <c:pt idx="315">
                  <c:v>1.6020000000000003</c:v>
                </c:pt>
                <c:pt idx="316">
                  <c:v>1.6069999999999993</c:v>
                </c:pt>
                <c:pt idx="317">
                  <c:v>1.6140000000000008</c:v>
                </c:pt>
                <c:pt idx="318">
                  <c:v>1.6199999999999992</c:v>
                </c:pt>
                <c:pt idx="319">
                  <c:v>1.625</c:v>
                </c:pt>
                <c:pt idx="320">
                  <c:v>1.6300000000000008</c:v>
                </c:pt>
                <c:pt idx="321">
                  <c:v>1.6349999999999998</c:v>
                </c:pt>
                <c:pt idx="322">
                  <c:v>1.6379999999999999</c:v>
                </c:pt>
                <c:pt idx="323">
                  <c:v>1.6449999999999996</c:v>
                </c:pt>
                <c:pt idx="324">
                  <c:v>1.6500000000000004</c:v>
                </c:pt>
                <c:pt idx="325">
                  <c:v>1.6539999999999999</c:v>
                </c:pt>
                <c:pt idx="326">
                  <c:v>1.6590000000000007</c:v>
                </c:pt>
                <c:pt idx="327">
                  <c:v>1.6630000000000003</c:v>
                </c:pt>
                <c:pt idx="328">
                  <c:v>1.6679999999999993</c:v>
                </c:pt>
                <c:pt idx="329">
                  <c:v>1.6709999999999994</c:v>
                </c:pt>
                <c:pt idx="330">
                  <c:v>1.6769999999999996</c:v>
                </c:pt>
                <c:pt idx="331">
                  <c:v>1.6809999999999992</c:v>
                </c:pt>
                <c:pt idx="332">
                  <c:v>1.6850000000000005</c:v>
                </c:pt>
                <c:pt idx="333">
                  <c:v>1.6890000000000001</c:v>
                </c:pt>
                <c:pt idx="334">
                  <c:v>1.6950000000000003</c:v>
                </c:pt>
                <c:pt idx="335">
                  <c:v>1.6989999999999998</c:v>
                </c:pt>
                <c:pt idx="336">
                  <c:v>1.7029999999999994</c:v>
                </c:pt>
                <c:pt idx="337">
                  <c:v>1.7070000000000007</c:v>
                </c:pt>
                <c:pt idx="338">
                  <c:v>1.7110000000000003</c:v>
                </c:pt>
                <c:pt idx="339">
                  <c:v>1.7149999999999999</c:v>
                </c:pt>
                <c:pt idx="340">
                  <c:v>1.7189999999999994</c:v>
                </c:pt>
                <c:pt idx="341">
                  <c:v>1.7230000000000008</c:v>
                </c:pt>
                <c:pt idx="342">
                  <c:v>1.7270000000000003</c:v>
                </c:pt>
                <c:pt idx="343">
                  <c:v>1.7309999999999999</c:v>
                </c:pt>
                <c:pt idx="344">
                  <c:v>1.7349999999999994</c:v>
                </c:pt>
                <c:pt idx="345">
                  <c:v>1.7409999999999997</c:v>
                </c:pt>
                <c:pt idx="346">
                  <c:v>1.7449999999999992</c:v>
                </c:pt>
                <c:pt idx="347">
                  <c:v>1.75</c:v>
                </c:pt>
                <c:pt idx="348">
                  <c:v>1.7539999999999996</c:v>
                </c:pt>
                <c:pt idx="349">
                  <c:v>1.7579999999999991</c:v>
                </c:pt>
                <c:pt idx="350">
                  <c:v>1.7620000000000005</c:v>
                </c:pt>
                <c:pt idx="351">
                  <c:v>1.766</c:v>
                </c:pt>
                <c:pt idx="352">
                  <c:v>1.7699999999999996</c:v>
                </c:pt>
                <c:pt idx="353">
                  <c:v>1.7739999999999991</c:v>
                </c:pt>
                <c:pt idx="354">
                  <c:v>1.7789999999999999</c:v>
                </c:pt>
                <c:pt idx="355">
                  <c:v>1.7859999999999996</c:v>
                </c:pt>
                <c:pt idx="356">
                  <c:v>1.7899999999999991</c:v>
                </c:pt>
                <c:pt idx="357">
                  <c:v>1.7940000000000005</c:v>
                </c:pt>
                <c:pt idx="358">
                  <c:v>1.798</c:v>
                </c:pt>
                <c:pt idx="359">
                  <c:v>1.8030000000000008</c:v>
                </c:pt>
                <c:pt idx="360">
                  <c:v>1.8070000000000004</c:v>
                </c:pt>
                <c:pt idx="361">
                  <c:v>1.8109999999999999</c:v>
                </c:pt>
                <c:pt idx="362">
                  <c:v>1.8170000000000002</c:v>
                </c:pt>
                <c:pt idx="363">
                  <c:v>1.8209999999999997</c:v>
                </c:pt>
                <c:pt idx="364">
                  <c:v>1.8260000000000005</c:v>
                </c:pt>
                <c:pt idx="365">
                  <c:v>1.8309999999999995</c:v>
                </c:pt>
                <c:pt idx="366">
                  <c:v>1.8360000000000003</c:v>
                </c:pt>
                <c:pt idx="367">
                  <c:v>1.8409999999999993</c:v>
                </c:pt>
                <c:pt idx="368">
                  <c:v>1.8460000000000001</c:v>
                </c:pt>
                <c:pt idx="369">
                  <c:v>1.8509999999999991</c:v>
                </c:pt>
                <c:pt idx="370">
                  <c:v>1.8569999999999993</c:v>
                </c:pt>
                <c:pt idx="371">
                  <c:v>1.8620000000000001</c:v>
                </c:pt>
                <c:pt idx="372">
                  <c:v>1.8689999999999998</c:v>
                </c:pt>
                <c:pt idx="373">
                  <c:v>1.8740000000000006</c:v>
                </c:pt>
                <c:pt idx="374">
                  <c:v>1.8780000000000001</c:v>
                </c:pt>
                <c:pt idx="375">
                  <c:v>1.8849999999999998</c:v>
                </c:pt>
                <c:pt idx="376">
                  <c:v>1.8900000000000006</c:v>
                </c:pt>
                <c:pt idx="377">
                  <c:v>1.8940000000000001</c:v>
                </c:pt>
                <c:pt idx="378">
                  <c:v>1.8979999999999997</c:v>
                </c:pt>
                <c:pt idx="379">
                  <c:v>1.9019999999999992</c:v>
                </c:pt>
                <c:pt idx="380">
                  <c:v>1.907</c:v>
                </c:pt>
                <c:pt idx="381">
                  <c:v>1.9120000000000008</c:v>
                </c:pt>
                <c:pt idx="382">
                  <c:v>1.9179999999999993</c:v>
                </c:pt>
                <c:pt idx="383">
                  <c:v>1.9239999999999995</c:v>
                </c:pt>
                <c:pt idx="384">
                  <c:v>1.9290000000000003</c:v>
                </c:pt>
                <c:pt idx="385">
                  <c:v>1.9350000000000005</c:v>
                </c:pt>
                <c:pt idx="386">
                  <c:v>1.9399999999999995</c:v>
                </c:pt>
                <c:pt idx="387">
                  <c:v>1.9450000000000003</c:v>
                </c:pt>
                <c:pt idx="388">
                  <c:v>1.9489999999999998</c:v>
                </c:pt>
                <c:pt idx="389">
                  <c:v>1.9540000000000006</c:v>
                </c:pt>
                <c:pt idx="390">
                  <c:v>1.9599999999999991</c:v>
                </c:pt>
                <c:pt idx="391">
                  <c:v>1.9649999999999999</c:v>
                </c:pt>
                <c:pt idx="392">
                  <c:v>1.9710000000000001</c:v>
                </c:pt>
                <c:pt idx="393">
                  <c:v>1.9779999999999998</c:v>
                </c:pt>
                <c:pt idx="394">
                  <c:v>1.984</c:v>
                </c:pt>
                <c:pt idx="395">
                  <c:v>1.9890000000000008</c:v>
                </c:pt>
                <c:pt idx="396">
                  <c:v>1.9949999999999992</c:v>
                </c:pt>
                <c:pt idx="397">
                  <c:v>2.0009999999999994</c:v>
                </c:pt>
                <c:pt idx="398">
                  <c:v>2.0090000000000003</c:v>
                </c:pt>
                <c:pt idx="399">
                  <c:v>2.0150000000000006</c:v>
                </c:pt>
                <c:pt idx="400">
                  <c:v>2.0190000000000001</c:v>
                </c:pt>
                <c:pt idx="401">
                  <c:v>2.0250000000000004</c:v>
                </c:pt>
                <c:pt idx="402">
                  <c:v>2.0299999999999994</c:v>
                </c:pt>
                <c:pt idx="403">
                  <c:v>2.0340000000000007</c:v>
                </c:pt>
                <c:pt idx="404">
                  <c:v>2.0399999999999991</c:v>
                </c:pt>
                <c:pt idx="405">
                  <c:v>2.0449999999999999</c:v>
                </c:pt>
                <c:pt idx="406">
                  <c:v>2.0489999999999995</c:v>
                </c:pt>
                <c:pt idx="407">
                  <c:v>2.0530000000000008</c:v>
                </c:pt>
                <c:pt idx="408">
                  <c:v>2.0589999999999993</c:v>
                </c:pt>
                <c:pt idx="409">
                  <c:v>2.0640000000000001</c:v>
                </c:pt>
                <c:pt idx="410">
                  <c:v>2.0679999999999996</c:v>
                </c:pt>
                <c:pt idx="411">
                  <c:v>2.0739999999999998</c:v>
                </c:pt>
                <c:pt idx="412">
                  <c:v>2.08</c:v>
                </c:pt>
                <c:pt idx="413">
                  <c:v>2.0849999999999991</c:v>
                </c:pt>
                <c:pt idx="414">
                  <c:v>2.0909999999999993</c:v>
                </c:pt>
                <c:pt idx="415">
                  <c:v>2.0969999999999995</c:v>
                </c:pt>
                <c:pt idx="416">
                  <c:v>2.1029999999999998</c:v>
                </c:pt>
                <c:pt idx="417">
                  <c:v>2.1080000000000005</c:v>
                </c:pt>
                <c:pt idx="418">
                  <c:v>2.1120000000000001</c:v>
                </c:pt>
                <c:pt idx="419">
                  <c:v>2.1180000000000003</c:v>
                </c:pt>
                <c:pt idx="420">
                  <c:v>2.125</c:v>
                </c:pt>
                <c:pt idx="421">
                  <c:v>2.1300000000000008</c:v>
                </c:pt>
                <c:pt idx="422">
                  <c:v>2.1359999999999992</c:v>
                </c:pt>
                <c:pt idx="423">
                  <c:v>2.141</c:v>
                </c:pt>
                <c:pt idx="424">
                  <c:v>2.1449999999999996</c:v>
                </c:pt>
                <c:pt idx="425">
                  <c:v>2.1489999999999991</c:v>
                </c:pt>
                <c:pt idx="426">
                  <c:v>2.1530000000000005</c:v>
                </c:pt>
                <c:pt idx="427">
                  <c:v>2.157</c:v>
                </c:pt>
                <c:pt idx="428">
                  <c:v>2.1609999999999996</c:v>
                </c:pt>
                <c:pt idx="429">
                  <c:v>2.1649999999999991</c:v>
                </c:pt>
                <c:pt idx="430">
                  <c:v>2.1709999999999994</c:v>
                </c:pt>
                <c:pt idx="431">
                  <c:v>2.1750000000000007</c:v>
                </c:pt>
                <c:pt idx="432">
                  <c:v>2.1809999999999992</c:v>
                </c:pt>
                <c:pt idx="433">
                  <c:v>2.1859999999999999</c:v>
                </c:pt>
                <c:pt idx="434">
                  <c:v>2.1920000000000002</c:v>
                </c:pt>
                <c:pt idx="435">
                  <c:v>2.1959999999999997</c:v>
                </c:pt>
                <c:pt idx="436">
                  <c:v>2.202</c:v>
                </c:pt>
                <c:pt idx="437">
                  <c:v>2.2080000000000002</c:v>
                </c:pt>
                <c:pt idx="438">
                  <c:v>2.2119999999999997</c:v>
                </c:pt>
                <c:pt idx="439">
                  <c:v>2.2159999999999993</c:v>
                </c:pt>
                <c:pt idx="440">
                  <c:v>2.2210000000000001</c:v>
                </c:pt>
                <c:pt idx="441">
                  <c:v>2.2249999999999996</c:v>
                </c:pt>
                <c:pt idx="442">
                  <c:v>2.2309999999999999</c:v>
                </c:pt>
                <c:pt idx="443">
                  <c:v>2.2349999999999994</c:v>
                </c:pt>
                <c:pt idx="444">
                  <c:v>2.2390000000000008</c:v>
                </c:pt>
                <c:pt idx="445">
                  <c:v>2.2439999999999998</c:v>
                </c:pt>
                <c:pt idx="446">
                  <c:v>2.2479999999999993</c:v>
                </c:pt>
                <c:pt idx="447">
                  <c:v>2.2530000000000001</c:v>
                </c:pt>
                <c:pt idx="448">
                  <c:v>2.2579999999999991</c:v>
                </c:pt>
                <c:pt idx="449">
                  <c:v>2.2639999999999993</c:v>
                </c:pt>
                <c:pt idx="450">
                  <c:v>2.2699999999999996</c:v>
                </c:pt>
                <c:pt idx="451">
                  <c:v>2.2750000000000004</c:v>
                </c:pt>
                <c:pt idx="452">
                  <c:v>2.2810000000000006</c:v>
                </c:pt>
                <c:pt idx="453">
                  <c:v>2.2870000000000008</c:v>
                </c:pt>
                <c:pt idx="454">
                  <c:v>2.2919999999999998</c:v>
                </c:pt>
                <c:pt idx="455">
                  <c:v>2.2970000000000006</c:v>
                </c:pt>
                <c:pt idx="456">
                  <c:v>2.3030000000000008</c:v>
                </c:pt>
                <c:pt idx="457">
                  <c:v>2.3079999999999998</c:v>
                </c:pt>
                <c:pt idx="458">
                  <c:v>2.3119999999999994</c:v>
                </c:pt>
                <c:pt idx="459">
                  <c:v>2.3179999999999996</c:v>
                </c:pt>
                <c:pt idx="460">
                  <c:v>2.3249999999999993</c:v>
                </c:pt>
                <c:pt idx="461">
                  <c:v>2.3290000000000006</c:v>
                </c:pt>
                <c:pt idx="462">
                  <c:v>2.3320000000000007</c:v>
                </c:pt>
                <c:pt idx="463">
                  <c:v>2.3379999999999992</c:v>
                </c:pt>
                <c:pt idx="464">
                  <c:v>2.343</c:v>
                </c:pt>
                <c:pt idx="465">
                  <c:v>2.3469999999999995</c:v>
                </c:pt>
                <c:pt idx="466">
                  <c:v>2.3529999999999998</c:v>
                </c:pt>
                <c:pt idx="467">
                  <c:v>2.3580000000000005</c:v>
                </c:pt>
                <c:pt idx="468">
                  <c:v>2.3640000000000008</c:v>
                </c:pt>
                <c:pt idx="469">
                  <c:v>2.3710000000000004</c:v>
                </c:pt>
                <c:pt idx="470">
                  <c:v>2.375</c:v>
                </c:pt>
                <c:pt idx="471">
                  <c:v>2.3789999999999996</c:v>
                </c:pt>
                <c:pt idx="472">
                  <c:v>2.3829999999999991</c:v>
                </c:pt>
                <c:pt idx="473">
                  <c:v>2.3889999999999993</c:v>
                </c:pt>
                <c:pt idx="474">
                  <c:v>2.3930000000000007</c:v>
                </c:pt>
                <c:pt idx="475">
                  <c:v>2.3970000000000002</c:v>
                </c:pt>
                <c:pt idx="476">
                  <c:v>2.4030000000000005</c:v>
                </c:pt>
                <c:pt idx="477">
                  <c:v>2.4090000000000007</c:v>
                </c:pt>
                <c:pt idx="478">
                  <c:v>2.4139999999999997</c:v>
                </c:pt>
                <c:pt idx="479">
                  <c:v>2.42</c:v>
                </c:pt>
                <c:pt idx="480">
                  <c:v>2.4250000000000007</c:v>
                </c:pt>
                <c:pt idx="481">
                  <c:v>2.4299999999999997</c:v>
                </c:pt>
                <c:pt idx="482">
                  <c:v>2.4359999999999999</c:v>
                </c:pt>
                <c:pt idx="483">
                  <c:v>2.4420000000000002</c:v>
                </c:pt>
                <c:pt idx="484">
                  <c:v>2.4480000000000004</c:v>
                </c:pt>
                <c:pt idx="485">
                  <c:v>2.4529999999999994</c:v>
                </c:pt>
                <c:pt idx="486">
                  <c:v>2.4580000000000002</c:v>
                </c:pt>
                <c:pt idx="487">
                  <c:v>2.4649999999999999</c:v>
                </c:pt>
                <c:pt idx="488">
                  <c:v>2.4730000000000008</c:v>
                </c:pt>
                <c:pt idx="489">
                  <c:v>2.4789999999999992</c:v>
                </c:pt>
                <c:pt idx="490">
                  <c:v>2.4860000000000007</c:v>
                </c:pt>
                <c:pt idx="491">
                  <c:v>2.4919999999999991</c:v>
                </c:pt>
                <c:pt idx="492">
                  <c:v>2.4979999999999993</c:v>
                </c:pt>
                <c:pt idx="493">
                  <c:v>2.5039999999999996</c:v>
                </c:pt>
                <c:pt idx="494">
                  <c:v>2.5079999999999991</c:v>
                </c:pt>
                <c:pt idx="495">
                  <c:v>2.5129999999999999</c:v>
                </c:pt>
                <c:pt idx="496">
                  <c:v>2.5190000000000001</c:v>
                </c:pt>
                <c:pt idx="497">
                  <c:v>2.5250000000000004</c:v>
                </c:pt>
                <c:pt idx="498">
                  <c:v>2.5289999999999999</c:v>
                </c:pt>
                <c:pt idx="499">
                  <c:v>2.5329999999999995</c:v>
                </c:pt>
                <c:pt idx="500">
                  <c:v>2.5380000000000003</c:v>
                </c:pt>
                <c:pt idx="501">
                  <c:v>2.5419999999999998</c:v>
                </c:pt>
                <c:pt idx="502">
                  <c:v>2.5459999999999994</c:v>
                </c:pt>
                <c:pt idx="503">
                  <c:v>2.5500000000000007</c:v>
                </c:pt>
                <c:pt idx="504">
                  <c:v>2.5540000000000003</c:v>
                </c:pt>
                <c:pt idx="505">
                  <c:v>2.5600000000000005</c:v>
                </c:pt>
                <c:pt idx="506">
                  <c:v>2.5670000000000002</c:v>
                </c:pt>
                <c:pt idx="507">
                  <c:v>2.5730000000000004</c:v>
                </c:pt>
                <c:pt idx="508">
                  <c:v>2.5790000000000006</c:v>
                </c:pt>
                <c:pt idx="509">
                  <c:v>2.5849999999999991</c:v>
                </c:pt>
                <c:pt idx="510">
                  <c:v>2.5890000000000004</c:v>
                </c:pt>
                <c:pt idx="511">
                  <c:v>2.593</c:v>
                </c:pt>
                <c:pt idx="512">
                  <c:v>2.5980000000000008</c:v>
                </c:pt>
                <c:pt idx="513">
                  <c:v>2.6029999999999998</c:v>
                </c:pt>
                <c:pt idx="514">
                  <c:v>2.6069999999999993</c:v>
                </c:pt>
                <c:pt idx="515">
                  <c:v>2.6129999999999995</c:v>
                </c:pt>
                <c:pt idx="516">
                  <c:v>2.6189999999999998</c:v>
                </c:pt>
                <c:pt idx="517">
                  <c:v>2.625</c:v>
                </c:pt>
                <c:pt idx="518">
                  <c:v>2.6340000000000003</c:v>
                </c:pt>
                <c:pt idx="519">
                  <c:v>2.6370000000000005</c:v>
                </c:pt>
                <c:pt idx="520">
                  <c:v>2.6430000000000007</c:v>
                </c:pt>
                <c:pt idx="521">
                  <c:v>2.6479999999999997</c:v>
                </c:pt>
                <c:pt idx="522">
                  <c:v>2.6519999999999992</c:v>
                </c:pt>
                <c:pt idx="523">
                  <c:v>2.6560000000000006</c:v>
                </c:pt>
                <c:pt idx="524">
                  <c:v>2.66</c:v>
                </c:pt>
                <c:pt idx="525">
                  <c:v>2.6649999999999991</c:v>
                </c:pt>
                <c:pt idx="526">
                  <c:v>2.6679999999999993</c:v>
                </c:pt>
                <c:pt idx="527">
                  <c:v>2.6720000000000006</c:v>
                </c:pt>
                <c:pt idx="528">
                  <c:v>2.6760000000000002</c:v>
                </c:pt>
                <c:pt idx="529">
                  <c:v>2.6799999999999997</c:v>
                </c:pt>
                <c:pt idx="530">
                  <c:v>2.6859999999999999</c:v>
                </c:pt>
                <c:pt idx="531">
                  <c:v>2.6929999999999996</c:v>
                </c:pt>
                <c:pt idx="532">
                  <c:v>2.6969999999999992</c:v>
                </c:pt>
                <c:pt idx="533">
                  <c:v>2.7010000000000005</c:v>
                </c:pt>
                <c:pt idx="534">
                  <c:v>2.7070000000000007</c:v>
                </c:pt>
                <c:pt idx="535">
                  <c:v>2.7119999999999997</c:v>
                </c:pt>
                <c:pt idx="536">
                  <c:v>2.7159999999999993</c:v>
                </c:pt>
                <c:pt idx="537">
                  <c:v>2.7210000000000001</c:v>
                </c:pt>
                <c:pt idx="538">
                  <c:v>2.7249999999999996</c:v>
                </c:pt>
                <c:pt idx="539">
                  <c:v>2.7309999999999999</c:v>
                </c:pt>
                <c:pt idx="540">
                  <c:v>2.7370000000000001</c:v>
                </c:pt>
                <c:pt idx="541">
                  <c:v>2.7409999999999997</c:v>
                </c:pt>
                <c:pt idx="542">
                  <c:v>2.7469999999999999</c:v>
                </c:pt>
                <c:pt idx="543">
                  <c:v>2.7530000000000001</c:v>
                </c:pt>
                <c:pt idx="544">
                  <c:v>2.7569999999999997</c:v>
                </c:pt>
                <c:pt idx="545">
                  <c:v>2.7609999999999992</c:v>
                </c:pt>
                <c:pt idx="546">
                  <c:v>2.7669999999999995</c:v>
                </c:pt>
                <c:pt idx="547">
                  <c:v>2.7720000000000002</c:v>
                </c:pt>
                <c:pt idx="548">
                  <c:v>2.7780000000000005</c:v>
                </c:pt>
                <c:pt idx="549">
                  <c:v>2.7829999999999995</c:v>
                </c:pt>
                <c:pt idx="550">
                  <c:v>2.7870000000000008</c:v>
                </c:pt>
                <c:pt idx="551">
                  <c:v>2.7929999999999993</c:v>
                </c:pt>
                <c:pt idx="552">
                  <c:v>2.7989999999999995</c:v>
                </c:pt>
                <c:pt idx="553">
                  <c:v>2.8049999999999997</c:v>
                </c:pt>
                <c:pt idx="554">
                  <c:v>2.8109999999999999</c:v>
                </c:pt>
                <c:pt idx="555">
                  <c:v>2.8149999999999995</c:v>
                </c:pt>
                <c:pt idx="556">
                  <c:v>2.8190000000000008</c:v>
                </c:pt>
                <c:pt idx="557">
                  <c:v>2.8249999999999993</c:v>
                </c:pt>
                <c:pt idx="558">
                  <c:v>2.8290000000000006</c:v>
                </c:pt>
                <c:pt idx="559">
                  <c:v>2.8320000000000007</c:v>
                </c:pt>
                <c:pt idx="560">
                  <c:v>2.8369999999999997</c:v>
                </c:pt>
                <c:pt idx="561">
                  <c:v>2.8409999999999993</c:v>
                </c:pt>
                <c:pt idx="562">
                  <c:v>2.8450000000000006</c:v>
                </c:pt>
                <c:pt idx="563">
                  <c:v>2.8490000000000002</c:v>
                </c:pt>
                <c:pt idx="564">
                  <c:v>2.8539999999999992</c:v>
                </c:pt>
                <c:pt idx="565">
                  <c:v>2.859</c:v>
                </c:pt>
                <c:pt idx="566">
                  <c:v>2.8640000000000008</c:v>
                </c:pt>
                <c:pt idx="567">
                  <c:v>2.8689999999999998</c:v>
                </c:pt>
                <c:pt idx="568">
                  <c:v>2.875</c:v>
                </c:pt>
                <c:pt idx="569">
                  <c:v>2.8789999999999996</c:v>
                </c:pt>
                <c:pt idx="570">
                  <c:v>2.8849999999999998</c:v>
                </c:pt>
                <c:pt idx="571">
                  <c:v>2.8889999999999993</c:v>
                </c:pt>
                <c:pt idx="572">
                  <c:v>2.8930000000000007</c:v>
                </c:pt>
                <c:pt idx="573">
                  <c:v>2.8970000000000002</c:v>
                </c:pt>
                <c:pt idx="574">
                  <c:v>2.9009999999999998</c:v>
                </c:pt>
                <c:pt idx="575">
                  <c:v>2.907</c:v>
                </c:pt>
                <c:pt idx="576">
                  <c:v>2.9120000000000008</c:v>
                </c:pt>
                <c:pt idx="577">
                  <c:v>2.9179999999999993</c:v>
                </c:pt>
                <c:pt idx="578">
                  <c:v>2.9250000000000007</c:v>
                </c:pt>
                <c:pt idx="579">
                  <c:v>2.9309999999999992</c:v>
                </c:pt>
                <c:pt idx="580">
                  <c:v>2.9359999999999999</c:v>
                </c:pt>
                <c:pt idx="581">
                  <c:v>2.9420000000000002</c:v>
                </c:pt>
                <c:pt idx="582">
                  <c:v>2.9459999999999997</c:v>
                </c:pt>
                <c:pt idx="583">
                  <c:v>2.952</c:v>
                </c:pt>
                <c:pt idx="584">
                  <c:v>2.9570000000000007</c:v>
                </c:pt>
                <c:pt idx="585">
                  <c:v>2.9610000000000003</c:v>
                </c:pt>
                <c:pt idx="586">
                  <c:v>2.9670000000000005</c:v>
                </c:pt>
                <c:pt idx="587">
                  <c:v>2.9730000000000008</c:v>
                </c:pt>
                <c:pt idx="588">
                  <c:v>2.9800000000000004</c:v>
                </c:pt>
                <c:pt idx="589">
                  <c:v>2.9849999999999994</c:v>
                </c:pt>
                <c:pt idx="590">
                  <c:v>2.9890000000000008</c:v>
                </c:pt>
                <c:pt idx="591">
                  <c:v>2.9939999999999998</c:v>
                </c:pt>
                <c:pt idx="592">
                  <c:v>2.9979999999999993</c:v>
                </c:pt>
                <c:pt idx="593">
                  <c:v>3.0020000000000007</c:v>
                </c:pt>
                <c:pt idx="594">
                  <c:v>3.0079999999999991</c:v>
                </c:pt>
                <c:pt idx="595">
                  <c:v>3.0120000000000005</c:v>
                </c:pt>
                <c:pt idx="596">
                  <c:v>3.0169999999999995</c:v>
                </c:pt>
                <c:pt idx="597">
                  <c:v>3.0210000000000008</c:v>
                </c:pt>
                <c:pt idx="598">
                  <c:v>3.0259999999999998</c:v>
                </c:pt>
                <c:pt idx="599">
                  <c:v>3.0299999999999994</c:v>
                </c:pt>
                <c:pt idx="600">
                  <c:v>3.0340000000000007</c:v>
                </c:pt>
                <c:pt idx="601">
                  <c:v>3.0380000000000003</c:v>
                </c:pt>
                <c:pt idx="602">
                  <c:v>3.0419999999999998</c:v>
                </c:pt>
                <c:pt idx="603">
                  <c:v>3.0470000000000006</c:v>
                </c:pt>
                <c:pt idx="604">
                  <c:v>3.0510000000000002</c:v>
                </c:pt>
                <c:pt idx="605">
                  <c:v>3.0549999999999997</c:v>
                </c:pt>
                <c:pt idx="606">
                  <c:v>3.0600000000000005</c:v>
                </c:pt>
                <c:pt idx="607">
                  <c:v>3.0649999999999995</c:v>
                </c:pt>
                <c:pt idx="608">
                  <c:v>3.0690000000000008</c:v>
                </c:pt>
                <c:pt idx="609">
                  <c:v>3.0730000000000004</c:v>
                </c:pt>
                <c:pt idx="610">
                  <c:v>3.077</c:v>
                </c:pt>
                <c:pt idx="611">
                  <c:v>3.0830000000000002</c:v>
                </c:pt>
                <c:pt idx="612">
                  <c:v>3.0879999999999992</c:v>
                </c:pt>
                <c:pt idx="613">
                  <c:v>3.0920000000000005</c:v>
                </c:pt>
                <c:pt idx="614">
                  <c:v>3.0960000000000001</c:v>
                </c:pt>
                <c:pt idx="615">
                  <c:v>3.1020000000000003</c:v>
                </c:pt>
                <c:pt idx="616">
                  <c:v>3.1080000000000005</c:v>
                </c:pt>
                <c:pt idx="617">
                  <c:v>3.1150000000000002</c:v>
                </c:pt>
                <c:pt idx="618">
                  <c:v>3.1199999999999992</c:v>
                </c:pt>
                <c:pt idx="619">
                  <c:v>3.1259999999999994</c:v>
                </c:pt>
                <c:pt idx="620">
                  <c:v>3.1300000000000008</c:v>
                </c:pt>
                <c:pt idx="621">
                  <c:v>3.1349999999999998</c:v>
                </c:pt>
                <c:pt idx="622">
                  <c:v>3.1379999999999999</c:v>
                </c:pt>
                <c:pt idx="623">
                  <c:v>3.1419999999999995</c:v>
                </c:pt>
                <c:pt idx="624">
                  <c:v>3.1460000000000008</c:v>
                </c:pt>
                <c:pt idx="625">
                  <c:v>3.1500000000000004</c:v>
                </c:pt>
                <c:pt idx="626">
                  <c:v>3.1549999999999994</c:v>
                </c:pt>
                <c:pt idx="627">
                  <c:v>3.1590000000000007</c:v>
                </c:pt>
                <c:pt idx="628">
                  <c:v>3.1630000000000003</c:v>
                </c:pt>
                <c:pt idx="629">
                  <c:v>3.1669999999999998</c:v>
                </c:pt>
                <c:pt idx="630">
                  <c:v>3.1739999999999995</c:v>
                </c:pt>
                <c:pt idx="631">
                  <c:v>3.1780000000000008</c:v>
                </c:pt>
                <c:pt idx="632">
                  <c:v>3.1820000000000004</c:v>
                </c:pt>
                <c:pt idx="633">
                  <c:v>3.1869999999999994</c:v>
                </c:pt>
                <c:pt idx="634">
                  <c:v>3.1910000000000007</c:v>
                </c:pt>
                <c:pt idx="635">
                  <c:v>3.1950000000000003</c:v>
                </c:pt>
                <c:pt idx="636">
                  <c:v>3.1989999999999998</c:v>
                </c:pt>
                <c:pt idx="637">
                  <c:v>3.2119999999999997</c:v>
                </c:pt>
                <c:pt idx="638">
                  <c:v>3.2159999999999993</c:v>
                </c:pt>
                <c:pt idx="639">
                  <c:v>3.2200000000000006</c:v>
                </c:pt>
                <c:pt idx="640">
                  <c:v>3.2259999999999991</c:v>
                </c:pt>
                <c:pt idx="641">
                  <c:v>3.2309999999999999</c:v>
                </c:pt>
                <c:pt idx="642">
                  <c:v>3.2370000000000001</c:v>
                </c:pt>
                <c:pt idx="643">
                  <c:v>3.2430000000000003</c:v>
                </c:pt>
                <c:pt idx="644">
                  <c:v>3.2490000000000006</c:v>
                </c:pt>
                <c:pt idx="645">
                  <c:v>3.2550000000000008</c:v>
                </c:pt>
                <c:pt idx="646">
                  <c:v>3.2590000000000003</c:v>
                </c:pt>
                <c:pt idx="647">
                  <c:v>3.2629999999999999</c:v>
                </c:pt>
                <c:pt idx="648">
                  <c:v>3.2710000000000008</c:v>
                </c:pt>
                <c:pt idx="649">
                  <c:v>3.2810000000000006</c:v>
                </c:pt>
                <c:pt idx="650">
                  <c:v>3.2850000000000001</c:v>
                </c:pt>
                <c:pt idx="651">
                  <c:v>3.2889999999999997</c:v>
                </c:pt>
                <c:pt idx="652">
                  <c:v>3.2940000000000005</c:v>
                </c:pt>
                <c:pt idx="653">
                  <c:v>3.298</c:v>
                </c:pt>
                <c:pt idx="654">
                  <c:v>3.3030000000000008</c:v>
                </c:pt>
                <c:pt idx="655">
                  <c:v>3.3079999999999998</c:v>
                </c:pt>
                <c:pt idx="656">
                  <c:v>3.3119999999999994</c:v>
                </c:pt>
                <c:pt idx="657">
                  <c:v>3.3179999999999996</c:v>
                </c:pt>
                <c:pt idx="658">
                  <c:v>3.3230000000000004</c:v>
                </c:pt>
                <c:pt idx="659">
                  <c:v>3.3290000000000006</c:v>
                </c:pt>
                <c:pt idx="660">
                  <c:v>3.3349999999999991</c:v>
                </c:pt>
                <c:pt idx="661">
                  <c:v>3.34</c:v>
                </c:pt>
                <c:pt idx="662">
                  <c:v>3.3439999999999994</c:v>
                </c:pt>
                <c:pt idx="663">
                  <c:v>3.3480000000000008</c:v>
                </c:pt>
                <c:pt idx="664">
                  <c:v>3.3520000000000003</c:v>
                </c:pt>
                <c:pt idx="665">
                  <c:v>3.3559999999999999</c:v>
                </c:pt>
                <c:pt idx="666">
                  <c:v>3.3599999999999994</c:v>
                </c:pt>
                <c:pt idx="667">
                  <c:v>3.3640000000000008</c:v>
                </c:pt>
                <c:pt idx="668">
                  <c:v>3.3680000000000003</c:v>
                </c:pt>
                <c:pt idx="669">
                  <c:v>3.3719999999999999</c:v>
                </c:pt>
                <c:pt idx="670">
                  <c:v>3.3780000000000001</c:v>
                </c:pt>
                <c:pt idx="671">
                  <c:v>3.3819999999999997</c:v>
                </c:pt>
                <c:pt idx="672">
                  <c:v>3.3870000000000005</c:v>
                </c:pt>
                <c:pt idx="673">
                  <c:v>3.3919999999999995</c:v>
                </c:pt>
                <c:pt idx="674">
                  <c:v>3.3960000000000008</c:v>
                </c:pt>
                <c:pt idx="675">
                  <c:v>3.4000000000000004</c:v>
                </c:pt>
                <c:pt idx="676">
                  <c:v>3.4049999999999994</c:v>
                </c:pt>
                <c:pt idx="677">
                  <c:v>3.4090000000000007</c:v>
                </c:pt>
                <c:pt idx="678">
                  <c:v>3.4149999999999991</c:v>
                </c:pt>
                <c:pt idx="679">
                  <c:v>3.4190000000000005</c:v>
                </c:pt>
                <c:pt idx="680">
                  <c:v>3.423</c:v>
                </c:pt>
                <c:pt idx="681">
                  <c:v>3.4269999999999996</c:v>
                </c:pt>
                <c:pt idx="682">
                  <c:v>3.4309999999999992</c:v>
                </c:pt>
                <c:pt idx="683">
                  <c:v>3.4350000000000005</c:v>
                </c:pt>
                <c:pt idx="684">
                  <c:v>3.4390000000000001</c:v>
                </c:pt>
                <c:pt idx="685">
                  <c:v>3.4440000000000008</c:v>
                </c:pt>
                <c:pt idx="686">
                  <c:v>3.4480000000000004</c:v>
                </c:pt>
                <c:pt idx="687">
                  <c:v>3.452</c:v>
                </c:pt>
                <c:pt idx="688">
                  <c:v>3.4570000000000007</c:v>
                </c:pt>
                <c:pt idx="689">
                  <c:v>3.4619999999999997</c:v>
                </c:pt>
                <c:pt idx="690">
                  <c:v>3.468</c:v>
                </c:pt>
                <c:pt idx="691">
                  <c:v>3.4719999999999995</c:v>
                </c:pt>
                <c:pt idx="692">
                  <c:v>3.4770000000000003</c:v>
                </c:pt>
                <c:pt idx="693">
                  <c:v>3.4819999999999993</c:v>
                </c:pt>
                <c:pt idx="694">
                  <c:v>3.4860000000000007</c:v>
                </c:pt>
                <c:pt idx="695">
                  <c:v>3.49</c:v>
                </c:pt>
                <c:pt idx="696">
                  <c:v>3.4949999999999992</c:v>
                </c:pt>
                <c:pt idx="697">
                  <c:v>3.4990000000000006</c:v>
                </c:pt>
                <c:pt idx="698">
                  <c:v>3.5030000000000001</c:v>
                </c:pt>
                <c:pt idx="699">
                  <c:v>3.5079999999999991</c:v>
                </c:pt>
                <c:pt idx="700">
                  <c:v>3.5120000000000005</c:v>
                </c:pt>
                <c:pt idx="701">
                  <c:v>3.5169999999999995</c:v>
                </c:pt>
                <c:pt idx="702">
                  <c:v>3.5220000000000002</c:v>
                </c:pt>
                <c:pt idx="703">
                  <c:v>3.5259999999999998</c:v>
                </c:pt>
                <c:pt idx="704">
                  <c:v>3.5299999999999994</c:v>
                </c:pt>
                <c:pt idx="705">
                  <c:v>3.5340000000000007</c:v>
                </c:pt>
                <c:pt idx="706">
                  <c:v>3.5380000000000003</c:v>
                </c:pt>
                <c:pt idx="707">
                  <c:v>3.5419999999999998</c:v>
                </c:pt>
                <c:pt idx="708">
                  <c:v>3.5470000000000006</c:v>
                </c:pt>
                <c:pt idx="709">
                  <c:v>3.5510000000000002</c:v>
                </c:pt>
                <c:pt idx="710">
                  <c:v>3.5549999999999997</c:v>
                </c:pt>
                <c:pt idx="711">
                  <c:v>3.5589999999999993</c:v>
                </c:pt>
                <c:pt idx="712">
                  <c:v>3.5630000000000006</c:v>
                </c:pt>
                <c:pt idx="713">
                  <c:v>3.5670000000000002</c:v>
                </c:pt>
                <c:pt idx="714">
                  <c:v>3.5709999999999997</c:v>
                </c:pt>
                <c:pt idx="715">
                  <c:v>3.5749999999999993</c:v>
                </c:pt>
                <c:pt idx="716">
                  <c:v>3.5790000000000006</c:v>
                </c:pt>
                <c:pt idx="717">
                  <c:v>3.5830000000000002</c:v>
                </c:pt>
                <c:pt idx="718">
                  <c:v>3.5869999999999997</c:v>
                </c:pt>
                <c:pt idx="719">
                  <c:v>3.5909999999999993</c:v>
                </c:pt>
                <c:pt idx="720">
                  <c:v>3.5950000000000006</c:v>
                </c:pt>
                <c:pt idx="721">
                  <c:v>3.5990000000000002</c:v>
                </c:pt>
                <c:pt idx="722">
                  <c:v>3.6029999999999998</c:v>
                </c:pt>
                <c:pt idx="723">
                  <c:v>3.6069999999999993</c:v>
                </c:pt>
                <c:pt idx="724">
                  <c:v>3.6099999999999994</c:v>
                </c:pt>
                <c:pt idx="725">
                  <c:v>3.6150000000000002</c:v>
                </c:pt>
                <c:pt idx="726">
                  <c:v>3.6189999999999998</c:v>
                </c:pt>
                <c:pt idx="727">
                  <c:v>3.6229999999999993</c:v>
                </c:pt>
                <c:pt idx="728">
                  <c:v>3.6259999999999994</c:v>
                </c:pt>
                <c:pt idx="729">
                  <c:v>3.6319999999999997</c:v>
                </c:pt>
                <c:pt idx="730">
                  <c:v>3.6359999999999992</c:v>
                </c:pt>
                <c:pt idx="731">
                  <c:v>3.6400000000000006</c:v>
                </c:pt>
                <c:pt idx="732">
                  <c:v>3.6460000000000008</c:v>
                </c:pt>
                <c:pt idx="733">
                  <c:v>3.6500000000000004</c:v>
                </c:pt>
                <c:pt idx="734">
                  <c:v>3.6549999999999994</c:v>
                </c:pt>
                <c:pt idx="735">
                  <c:v>3.6590000000000007</c:v>
                </c:pt>
                <c:pt idx="736">
                  <c:v>3.6639999999999997</c:v>
                </c:pt>
                <c:pt idx="737">
                  <c:v>3.6679999999999993</c:v>
                </c:pt>
                <c:pt idx="738">
                  <c:v>3.6720000000000006</c:v>
                </c:pt>
                <c:pt idx="739">
                  <c:v>3.6760000000000002</c:v>
                </c:pt>
                <c:pt idx="740">
                  <c:v>3.6890000000000001</c:v>
                </c:pt>
                <c:pt idx="741">
                  <c:v>3.6950000000000003</c:v>
                </c:pt>
                <c:pt idx="742">
                  <c:v>3.6989999999999998</c:v>
                </c:pt>
                <c:pt idx="743">
                  <c:v>3.7050000000000001</c:v>
                </c:pt>
                <c:pt idx="744">
                  <c:v>3.7099999999999991</c:v>
                </c:pt>
                <c:pt idx="745">
                  <c:v>3.7140000000000004</c:v>
                </c:pt>
                <c:pt idx="746">
                  <c:v>3.718</c:v>
                </c:pt>
                <c:pt idx="747">
                  <c:v>3.7240000000000002</c:v>
                </c:pt>
                <c:pt idx="748">
                  <c:v>3.7279999999999998</c:v>
                </c:pt>
                <c:pt idx="749">
                  <c:v>3.7319999999999993</c:v>
                </c:pt>
                <c:pt idx="750">
                  <c:v>3.7349999999999994</c:v>
                </c:pt>
                <c:pt idx="751">
                  <c:v>3.7390000000000008</c:v>
                </c:pt>
                <c:pt idx="752">
                  <c:v>3.7439999999999998</c:v>
                </c:pt>
                <c:pt idx="753">
                  <c:v>3.7490000000000006</c:v>
                </c:pt>
                <c:pt idx="754">
                  <c:v>3.7550000000000008</c:v>
                </c:pt>
                <c:pt idx="755">
                  <c:v>3.7590000000000003</c:v>
                </c:pt>
                <c:pt idx="756">
                  <c:v>3.7629999999999999</c:v>
                </c:pt>
                <c:pt idx="757">
                  <c:v>3.7690000000000001</c:v>
                </c:pt>
                <c:pt idx="758">
                  <c:v>3.7739999999999991</c:v>
                </c:pt>
                <c:pt idx="759">
                  <c:v>3.7789999999999999</c:v>
                </c:pt>
                <c:pt idx="760">
                  <c:v>3.7850000000000001</c:v>
                </c:pt>
                <c:pt idx="761">
                  <c:v>3.7919999999999998</c:v>
                </c:pt>
                <c:pt idx="762">
                  <c:v>3.7970000000000006</c:v>
                </c:pt>
                <c:pt idx="763">
                  <c:v>3.8010000000000002</c:v>
                </c:pt>
                <c:pt idx="764">
                  <c:v>3.8059999999999992</c:v>
                </c:pt>
                <c:pt idx="765">
                  <c:v>3.8100000000000005</c:v>
                </c:pt>
                <c:pt idx="766">
                  <c:v>3.8140000000000001</c:v>
                </c:pt>
                <c:pt idx="767">
                  <c:v>3.8200000000000003</c:v>
                </c:pt>
                <c:pt idx="768">
                  <c:v>3.8260000000000005</c:v>
                </c:pt>
                <c:pt idx="769">
                  <c:v>3.83</c:v>
                </c:pt>
                <c:pt idx="770">
                  <c:v>3.8349999999999991</c:v>
                </c:pt>
                <c:pt idx="771">
                  <c:v>3.8390000000000004</c:v>
                </c:pt>
                <c:pt idx="772">
                  <c:v>3.8439999999999994</c:v>
                </c:pt>
                <c:pt idx="773">
                  <c:v>3.8480000000000008</c:v>
                </c:pt>
                <c:pt idx="774">
                  <c:v>3.8520000000000003</c:v>
                </c:pt>
                <c:pt idx="775">
                  <c:v>3.8569999999999993</c:v>
                </c:pt>
                <c:pt idx="776">
                  <c:v>3.8610000000000007</c:v>
                </c:pt>
                <c:pt idx="777">
                  <c:v>3.8650000000000002</c:v>
                </c:pt>
                <c:pt idx="778">
                  <c:v>3.8699999999999992</c:v>
                </c:pt>
                <c:pt idx="779">
                  <c:v>3.8770000000000007</c:v>
                </c:pt>
                <c:pt idx="780">
                  <c:v>3.8810000000000002</c:v>
                </c:pt>
                <c:pt idx="781">
                  <c:v>3.8849999999999998</c:v>
                </c:pt>
                <c:pt idx="782">
                  <c:v>3.8889999999999993</c:v>
                </c:pt>
                <c:pt idx="783">
                  <c:v>3.8930000000000007</c:v>
                </c:pt>
                <c:pt idx="784">
                  <c:v>3.8970000000000002</c:v>
                </c:pt>
                <c:pt idx="785">
                  <c:v>3.9009999999999998</c:v>
                </c:pt>
                <c:pt idx="786">
                  <c:v>3.9060000000000006</c:v>
                </c:pt>
                <c:pt idx="787">
                  <c:v>3.9090000000000007</c:v>
                </c:pt>
                <c:pt idx="788">
                  <c:v>3.9130000000000003</c:v>
                </c:pt>
                <c:pt idx="789">
                  <c:v>3.9179999999999993</c:v>
                </c:pt>
                <c:pt idx="790">
                  <c:v>3.9220000000000006</c:v>
                </c:pt>
                <c:pt idx="791">
                  <c:v>3.9260000000000002</c:v>
                </c:pt>
                <c:pt idx="792">
                  <c:v>3.9290000000000003</c:v>
                </c:pt>
                <c:pt idx="793">
                  <c:v>3.9339999999999993</c:v>
                </c:pt>
                <c:pt idx="794">
                  <c:v>3.9380000000000006</c:v>
                </c:pt>
                <c:pt idx="795">
                  <c:v>3.9420000000000002</c:v>
                </c:pt>
                <c:pt idx="796">
                  <c:v>3.9459999999999997</c:v>
                </c:pt>
                <c:pt idx="797">
                  <c:v>3.9499999999999993</c:v>
                </c:pt>
                <c:pt idx="798">
                  <c:v>3.9540000000000006</c:v>
                </c:pt>
                <c:pt idx="799">
                  <c:v>3.9589999999999996</c:v>
                </c:pt>
                <c:pt idx="800">
                  <c:v>3.9649999999999999</c:v>
                </c:pt>
                <c:pt idx="801">
                  <c:v>3.9710000000000001</c:v>
                </c:pt>
                <c:pt idx="802">
                  <c:v>3.9770000000000003</c:v>
                </c:pt>
                <c:pt idx="803">
                  <c:v>3.9830000000000005</c:v>
                </c:pt>
                <c:pt idx="804">
                  <c:v>3.9879999999999995</c:v>
                </c:pt>
                <c:pt idx="805">
                  <c:v>3.9939999999999998</c:v>
                </c:pt>
                <c:pt idx="806">
                  <c:v>4</c:v>
                </c:pt>
                <c:pt idx="807">
                  <c:v>4.0039999999999996</c:v>
                </c:pt>
                <c:pt idx="808">
                  <c:v>4.0090000000000003</c:v>
                </c:pt>
                <c:pt idx="809">
                  <c:v>4.0139999999999993</c:v>
                </c:pt>
                <c:pt idx="810">
                  <c:v>4.0180000000000007</c:v>
                </c:pt>
                <c:pt idx="811">
                  <c:v>4.0220000000000002</c:v>
                </c:pt>
                <c:pt idx="812">
                  <c:v>4.0269999999999992</c:v>
                </c:pt>
                <c:pt idx="813">
                  <c:v>4.0299999999999994</c:v>
                </c:pt>
                <c:pt idx="814">
                  <c:v>4.0359999999999996</c:v>
                </c:pt>
                <c:pt idx="815">
                  <c:v>4.0419999999999998</c:v>
                </c:pt>
                <c:pt idx="816">
                  <c:v>4.048</c:v>
                </c:pt>
                <c:pt idx="817">
                  <c:v>4.0530000000000008</c:v>
                </c:pt>
                <c:pt idx="818">
                  <c:v>4.0589999999999993</c:v>
                </c:pt>
                <c:pt idx="819">
                  <c:v>4.0649999999999995</c:v>
                </c:pt>
                <c:pt idx="820">
                  <c:v>4.07</c:v>
                </c:pt>
                <c:pt idx="821">
                  <c:v>4.0760000000000005</c:v>
                </c:pt>
                <c:pt idx="822">
                  <c:v>4.0809999999999995</c:v>
                </c:pt>
                <c:pt idx="823">
                  <c:v>4.0869999999999997</c:v>
                </c:pt>
                <c:pt idx="824">
                  <c:v>4.093</c:v>
                </c:pt>
                <c:pt idx="825">
                  <c:v>4.0969999999999995</c:v>
                </c:pt>
                <c:pt idx="826">
                  <c:v>4.1020000000000003</c:v>
                </c:pt>
                <c:pt idx="827">
                  <c:v>4.109</c:v>
                </c:pt>
                <c:pt idx="828">
                  <c:v>4.1129999999999995</c:v>
                </c:pt>
                <c:pt idx="829">
                  <c:v>4.1180000000000003</c:v>
                </c:pt>
                <c:pt idx="830">
                  <c:v>4.1219999999999999</c:v>
                </c:pt>
                <c:pt idx="831">
                  <c:v>4.1270000000000007</c:v>
                </c:pt>
                <c:pt idx="832">
                  <c:v>4.1310000000000002</c:v>
                </c:pt>
                <c:pt idx="833">
                  <c:v>4.1349999999999998</c:v>
                </c:pt>
                <c:pt idx="834">
                  <c:v>4.1389999999999993</c:v>
                </c:pt>
                <c:pt idx="835">
                  <c:v>4.1440000000000001</c:v>
                </c:pt>
                <c:pt idx="836">
                  <c:v>4.1479999999999997</c:v>
                </c:pt>
                <c:pt idx="837">
                  <c:v>4.1519999999999992</c:v>
                </c:pt>
                <c:pt idx="838">
                  <c:v>4.1560000000000006</c:v>
                </c:pt>
                <c:pt idx="839">
                  <c:v>4.16</c:v>
                </c:pt>
                <c:pt idx="840">
                  <c:v>4.1639999999999997</c:v>
                </c:pt>
                <c:pt idx="841">
                  <c:v>4.1679999999999993</c:v>
                </c:pt>
                <c:pt idx="842">
                  <c:v>4.1720000000000006</c:v>
                </c:pt>
                <c:pt idx="843">
                  <c:v>4.1760000000000002</c:v>
                </c:pt>
                <c:pt idx="844">
                  <c:v>4.18</c:v>
                </c:pt>
                <c:pt idx="845">
                  <c:v>4.1839999999999993</c:v>
                </c:pt>
                <c:pt idx="846">
                  <c:v>4.1880000000000006</c:v>
                </c:pt>
                <c:pt idx="847">
                  <c:v>4.1940000000000008</c:v>
                </c:pt>
                <c:pt idx="848">
                  <c:v>4.1980000000000004</c:v>
                </c:pt>
                <c:pt idx="849">
                  <c:v>4.202</c:v>
                </c:pt>
                <c:pt idx="850">
                  <c:v>4.2080000000000002</c:v>
                </c:pt>
                <c:pt idx="851">
                  <c:v>4.2119999999999997</c:v>
                </c:pt>
                <c:pt idx="852">
                  <c:v>4.2159999999999993</c:v>
                </c:pt>
                <c:pt idx="853">
                  <c:v>4.2200000000000006</c:v>
                </c:pt>
                <c:pt idx="854">
                  <c:v>4.2249999999999996</c:v>
                </c:pt>
                <c:pt idx="855">
                  <c:v>4.2289999999999992</c:v>
                </c:pt>
                <c:pt idx="856">
                  <c:v>4.2330000000000005</c:v>
                </c:pt>
                <c:pt idx="857">
                  <c:v>4.2370000000000001</c:v>
                </c:pt>
                <c:pt idx="858">
                  <c:v>4.2409999999999997</c:v>
                </c:pt>
                <c:pt idx="859">
                  <c:v>4.2449999999999992</c:v>
                </c:pt>
                <c:pt idx="860">
                  <c:v>4.2479999999999993</c:v>
                </c:pt>
                <c:pt idx="861">
                  <c:v>4.2520000000000007</c:v>
                </c:pt>
                <c:pt idx="862">
                  <c:v>4.2579999999999991</c:v>
                </c:pt>
                <c:pt idx="863">
                  <c:v>4.2639999999999993</c:v>
                </c:pt>
                <c:pt idx="864">
                  <c:v>4.2699999999999996</c:v>
                </c:pt>
                <c:pt idx="865">
                  <c:v>4.2829999999999995</c:v>
                </c:pt>
                <c:pt idx="866">
                  <c:v>4.2870000000000008</c:v>
                </c:pt>
                <c:pt idx="867">
                  <c:v>4.2910000000000004</c:v>
                </c:pt>
                <c:pt idx="868">
                  <c:v>4.2959999999999994</c:v>
                </c:pt>
                <c:pt idx="869">
                  <c:v>4.2989999999999995</c:v>
                </c:pt>
                <c:pt idx="870">
                  <c:v>4.3040000000000003</c:v>
                </c:pt>
                <c:pt idx="871">
                  <c:v>4.3079999999999998</c:v>
                </c:pt>
                <c:pt idx="872">
                  <c:v>4.3119999999999994</c:v>
                </c:pt>
                <c:pt idx="873">
                  <c:v>4.3170000000000002</c:v>
                </c:pt>
                <c:pt idx="874">
                  <c:v>4.3209999999999997</c:v>
                </c:pt>
                <c:pt idx="875">
                  <c:v>4.3260000000000005</c:v>
                </c:pt>
                <c:pt idx="876">
                  <c:v>4.33</c:v>
                </c:pt>
                <c:pt idx="877">
                  <c:v>4.3349999999999991</c:v>
                </c:pt>
                <c:pt idx="878">
                  <c:v>4.3390000000000004</c:v>
                </c:pt>
                <c:pt idx="879">
                  <c:v>4.3439999999999994</c:v>
                </c:pt>
                <c:pt idx="880">
                  <c:v>4.3469999999999995</c:v>
                </c:pt>
                <c:pt idx="881">
                  <c:v>4.3509999999999991</c:v>
                </c:pt>
                <c:pt idx="882">
                  <c:v>4.3550000000000004</c:v>
                </c:pt>
                <c:pt idx="883">
                  <c:v>4.359</c:v>
                </c:pt>
                <c:pt idx="884">
                  <c:v>4.3640000000000008</c:v>
                </c:pt>
                <c:pt idx="885">
                  <c:v>4.3680000000000003</c:v>
                </c:pt>
                <c:pt idx="886">
                  <c:v>4.3710000000000004</c:v>
                </c:pt>
                <c:pt idx="887">
                  <c:v>4.3759999999999994</c:v>
                </c:pt>
                <c:pt idx="888">
                  <c:v>4.3810000000000002</c:v>
                </c:pt>
                <c:pt idx="889">
                  <c:v>4.3849999999999998</c:v>
                </c:pt>
                <c:pt idx="890">
                  <c:v>4.3889999999999993</c:v>
                </c:pt>
                <c:pt idx="891">
                  <c:v>4.3940000000000001</c:v>
                </c:pt>
                <c:pt idx="892">
                  <c:v>4.3989999999999991</c:v>
                </c:pt>
                <c:pt idx="893">
                  <c:v>4.4039999999999999</c:v>
                </c:pt>
                <c:pt idx="894">
                  <c:v>4.4079999999999995</c:v>
                </c:pt>
                <c:pt idx="895">
                  <c:v>4.4120000000000008</c:v>
                </c:pt>
                <c:pt idx="896">
                  <c:v>4.4160000000000004</c:v>
                </c:pt>
                <c:pt idx="897">
                  <c:v>4.42</c:v>
                </c:pt>
                <c:pt idx="898">
                  <c:v>4.4250000000000007</c:v>
                </c:pt>
                <c:pt idx="899">
                  <c:v>4.4290000000000003</c:v>
                </c:pt>
                <c:pt idx="900">
                  <c:v>4.4329999999999998</c:v>
                </c:pt>
                <c:pt idx="901">
                  <c:v>4.4380000000000006</c:v>
                </c:pt>
                <c:pt idx="902">
                  <c:v>4.4429999999999996</c:v>
                </c:pt>
                <c:pt idx="903">
                  <c:v>4.4469999999999992</c:v>
                </c:pt>
                <c:pt idx="904">
                  <c:v>4.4510000000000005</c:v>
                </c:pt>
                <c:pt idx="905">
                  <c:v>4.4550000000000001</c:v>
                </c:pt>
                <c:pt idx="906">
                  <c:v>4.4589999999999996</c:v>
                </c:pt>
                <c:pt idx="907">
                  <c:v>4.4640000000000004</c:v>
                </c:pt>
                <c:pt idx="908">
                  <c:v>4.4670000000000005</c:v>
                </c:pt>
                <c:pt idx="909">
                  <c:v>4.4710000000000001</c:v>
                </c:pt>
                <c:pt idx="910">
                  <c:v>4.4749999999999996</c:v>
                </c:pt>
                <c:pt idx="911">
                  <c:v>4.4789999999999992</c:v>
                </c:pt>
                <c:pt idx="912">
                  <c:v>4.484</c:v>
                </c:pt>
                <c:pt idx="913">
                  <c:v>4.4879999999999995</c:v>
                </c:pt>
                <c:pt idx="914">
                  <c:v>4.4919999999999991</c:v>
                </c:pt>
                <c:pt idx="915">
                  <c:v>4.5060000000000002</c:v>
                </c:pt>
                <c:pt idx="916">
                  <c:v>4.51</c:v>
                </c:pt>
                <c:pt idx="917">
                  <c:v>4.5139999999999993</c:v>
                </c:pt>
                <c:pt idx="918">
                  <c:v>4.5210000000000008</c:v>
                </c:pt>
                <c:pt idx="919">
                  <c:v>4.5269999999999992</c:v>
                </c:pt>
                <c:pt idx="920">
                  <c:v>4.5310000000000006</c:v>
                </c:pt>
                <c:pt idx="921">
                  <c:v>4.5350000000000001</c:v>
                </c:pt>
                <c:pt idx="922">
                  <c:v>4.5399999999999991</c:v>
                </c:pt>
                <c:pt idx="923">
                  <c:v>4.5449999999999999</c:v>
                </c:pt>
                <c:pt idx="924">
                  <c:v>4.5500000000000007</c:v>
                </c:pt>
                <c:pt idx="925">
                  <c:v>4.5549999999999997</c:v>
                </c:pt>
                <c:pt idx="926">
                  <c:v>4.5600000000000005</c:v>
                </c:pt>
                <c:pt idx="927">
                  <c:v>4.5660000000000007</c:v>
                </c:pt>
                <c:pt idx="928">
                  <c:v>4.5709999999999997</c:v>
                </c:pt>
                <c:pt idx="929">
                  <c:v>4.5760000000000005</c:v>
                </c:pt>
                <c:pt idx="930">
                  <c:v>4.58</c:v>
                </c:pt>
                <c:pt idx="931">
                  <c:v>4.5860000000000003</c:v>
                </c:pt>
                <c:pt idx="932">
                  <c:v>4.59</c:v>
                </c:pt>
                <c:pt idx="933">
                  <c:v>4.5939999999999994</c:v>
                </c:pt>
                <c:pt idx="934">
                  <c:v>4.5980000000000008</c:v>
                </c:pt>
                <c:pt idx="935">
                  <c:v>4.6020000000000003</c:v>
                </c:pt>
                <c:pt idx="936">
                  <c:v>4.6080000000000005</c:v>
                </c:pt>
                <c:pt idx="937">
                  <c:v>4.6150000000000002</c:v>
                </c:pt>
                <c:pt idx="938">
                  <c:v>4.6199999999999992</c:v>
                </c:pt>
                <c:pt idx="939">
                  <c:v>4.625</c:v>
                </c:pt>
                <c:pt idx="940">
                  <c:v>4.6319999999999997</c:v>
                </c:pt>
                <c:pt idx="941">
                  <c:v>4.6370000000000005</c:v>
                </c:pt>
                <c:pt idx="942">
                  <c:v>4.6440000000000001</c:v>
                </c:pt>
                <c:pt idx="943">
                  <c:v>4.6500000000000004</c:v>
                </c:pt>
                <c:pt idx="944">
                  <c:v>4.6549999999999994</c:v>
                </c:pt>
                <c:pt idx="945">
                  <c:v>4.66</c:v>
                </c:pt>
                <c:pt idx="946">
                  <c:v>4.6660000000000004</c:v>
                </c:pt>
                <c:pt idx="947">
                  <c:v>4.6709999999999994</c:v>
                </c:pt>
                <c:pt idx="948">
                  <c:v>4.6769999999999996</c:v>
                </c:pt>
                <c:pt idx="949">
                  <c:v>4.6839999999999993</c:v>
                </c:pt>
                <c:pt idx="950">
                  <c:v>4.6890000000000001</c:v>
                </c:pt>
                <c:pt idx="951">
                  <c:v>4.6950000000000003</c:v>
                </c:pt>
                <c:pt idx="952">
                  <c:v>4.6999999999999993</c:v>
                </c:pt>
                <c:pt idx="953">
                  <c:v>4.7040000000000006</c:v>
                </c:pt>
                <c:pt idx="954">
                  <c:v>4.7080000000000002</c:v>
                </c:pt>
                <c:pt idx="955">
                  <c:v>4.7140000000000004</c:v>
                </c:pt>
                <c:pt idx="956">
                  <c:v>4.7189999999999994</c:v>
                </c:pt>
                <c:pt idx="957">
                  <c:v>4.7230000000000008</c:v>
                </c:pt>
                <c:pt idx="958">
                  <c:v>4.7270000000000003</c:v>
                </c:pt>
                <c:pt idx="959">
                  <c:v>4.7309999999999999</c:v>
                </c:pt>
                <c:pt idx="960">
                  <c:v>4.7349999999999994</c:v>
                </c:pt>
                <c:pt idx="961">
                  <c:v>4.7390000000000008</c:v>
                </c:pt>
                <c:pt idx="962">
                  <c:v>4.7439999999999998</c:v>
                </c:pt>
                <c:pt idx="963">
                  <c:v>4.7469999999999999</c:v>
                </c:pt>
                <c:pt idx="964">
                  <c:v>4.7530000000000001</c:v>
                </c:pt>
                <c:pt idx="965">
                  <c:v>4.7590000000000003</c:v>
                </c:pt>
                <c:pt idx="966">
                  <c:v>4.7639999999999993</c:v>
                </c:pt>
                <c:pt idx="967">
                  <c:v>4.7699999999999996</c:v>
                </c:pt>
                <c:pt idx="968">
                  <c:v>4.7739999999999991</c:v>
                </c:pt>
                <c:pt idx="969">
                  <c:v>4.7870000000000008</c:v>
                </c:pt>
                <c:pt idx="970">
                  <c:v>4.7940000000000005</c:v>
                </c:pt>
                <c:pt idx="971">
                  <c:v>4.7989999999999995</c:v>
                </c:pt>
                <c:pt idx="972">
                  <c:v>4.8049999999999997</c:v>
                </c:pt>
                <c:pt idx="973">
                  <c:v>4.8119999999999994</c:v>
                </c:pt>
                <c:pt idx="974">
                  <c:v>4.8179999999999996</c:v>
                </c:pt>
                <c:pt idx="975">
                  <c:v>4.8230000000000004</c:v>
                </c:pt>
                <c:pt idx="976">
                  <c:v>4.83</c:v>
                </c:pt>
                <c:pt idx="977">
                  <c:v>4.8339999999999996</c:v>
                </c:pt>
                <c:pt idx="978">
                  <c:v>4.84</c:v>
                </c:pt>
                <c:pt idx="979">
                  <c:v>4.8460000000000001</c:v>
                </c:pt>
                <c:pt idx="980">
                  <c:v>4.8499999999999996</c:v>
                </c:pt>
                <c:pt idx="981">
                  <c:v>4.8550000000000004</c:v>
                </c:pt>
                <c:pt idx="982">
                  <c:v>4.8610000000000007</c:v>
                </c:pt>
                <c:pt idx="983">
                  <c:v>4.8650000000000002</c:v>
                </c:pt>
                <c:pt idx="984">
                  <c:v>4.8699999999999992</c:v>
                </c:pt>
                <c:pt idx="985">
                  <c:v>4.875</c:v>
                </c:pt>
                <c:pt idx="986">
                  <c:v>4.8789999999999996</c:v>
                </c:pt>
                <c:pt idx="987">
                  <c:v>4.8840000000000003</c:v>
                </c:pt>
                <c:pt idx="988">
                  <c:v>4.891</c:v>
                </c:pt>
                <c:pt idx="989">
                  <c:v>4.8949999999999996</c:v>
                </c:pt>
                <c:pt idx="990">
                  <c:v>4.8989999999999991</c:v>
                </c:pt>
                <c:pt idx="991">
                  <c:v>4.9079999999999995</c:v>
                </c:pt>
                <c:pt idx="992">
                  <c:v>4.9120000000000008</c:v>
                </c:pt>
                <c:pt idx="993">
                  <c:v>4.9169999999999998</c:v>
                </c:pt>
                <c:pt idx="994">
                  <c:v>4.9209999999999994</c:v>
                </c:pt>
                <c:pt idx="995">
                  <c:v>4.9260000000000002</c:v>
                </c:pt>
                <c:pt idx="996">
                  <c:v>4.93</c:v>
                </c:pt>
                <c:pt idx="997">
                  <c:v>4.9350000000000005</c:v>
                </c:pt>
                <c:pt idx="998">
                  <c:v>4.9399999999999995</c:v>
                </c:pt>
                <c:pt idx="999">
                  <c:v>4.9440000000000008</c:v>
                </c:pt>
                <c:pt idx="1000">
                  <c:v>4.9480000000000004</c:v>
                </c:pt>
                <c:pt idx="1001">
                  <c:v>4.952</c:v>
                </c:pt>
                <c:pt idx="1002">
                  <c:v>4.9570000000000007</c:v>
                </c:pt>
                <c:pt idx="1003">
                  <c:v>4.9610000000000003</c:v>
                </c:pt>
                <c:pt idx="1004">
                  <c:v>4.9649999999999999</c:v>
                </c:pt>
                <c:pt idx="1005">
                  <c:v>4.9689999999999994</c:v>
                </c:pt>
                <c:pt idx="1006">
                  <c:v>4.9730000000000008</c:v>
                </c:pt>
                <c:pt idx="1007">
                  <c:v>4.9770000000000003</c:v>
                </c:pt>
                <c:pt idx="1008">
                  <c:v>4.9830000000000005</c:v>
                </c:pt>
                <c:pt idx="1009">
                  <c:v>4.9870000000000001</c:v>
                </c:pt>
                <c:pt idx="1010">
                  <c:v>4.9909999999999997</c:v>
                </c:pt>
                <c:pt idx="1011">
                  <c:v>4.9949999999999992</c:v>
                </c:pt>
                <c:pt idx="1012">
                  <c:v>4.9979999999999993</c:v>
                </c:pt>
                <c:pt idx="1013">
                  <c:v>5.0020000000000007</c:v>
                </c:pt>
                <c:pt idx="1014">
                  <c:v>5.0060000000000002</c:v>
                </c:pt>
                <c:pt idx="1015">
                  <c:v>5.01</c:v>
                </c:pt>
                <c:pt idx="1016">
                  <c:v>5.0139999999999993</c:v>
                </c:pt>
                <c:pt idx="1017">
                  <c:v>5.0180000000000007</c:v>
                </c:pt>
                <c:pt idx="1018">
                  <c:v>5.0220000000000002</c:v>
                </c:pt>
                <c:pt idx="1019">
                  <c:v>5.0269999999999992</c:v>
                </c:pt>
                <c:pt idx="1020">
                  <c:v>5.0340000000000007</c:v>
                </c:pt>
                <c:pt idx="1021">
                  <c:v>5.0380000000000003</c:v>
                </c:pt>
                <c:pt idx="1022">
                  <c:v>5.0419999999999998</c:v>
                </c:pt>
                <c:pt idx="1023">
                  <c:v>5.0470000000000006</c:v>
                </c:pt>
                <c:pt idx="1024">
                  <c:v>5.0519999999999996</c:v>
                </c:pt>
                <c:pt idx="1025">
                  <c:v>5.0579999999999998</c:v>
                </c:pt>
                <c:pt idx="1026">
                  <c:v>5.0709999999999997</c:v>
                </c:pt>
                <c:pt idx="1027">
                  <c:v>5.077</c:v>
                </c:pt>
                <c:pt idx="1028">
                  <c:v>5.0820000000000007</c:v>
                </c:pt>
                <c:pt idx="1029">
                  <c:v>5.0869999999999997</c:v>
                </c:pt>
                <c:pt idx="1030">
                  <c:v>5.0909999999999993</c:v>
                </c:pt>
                <c:pt idx="1031">
                  <c:v>5.0960000000000001</c:v>
                </c:pt>
                <c:pt idx="1032">
                  <c:v>5.0999999999999996</c:v>
                </c:pt>
                <c:pt idx="1033">
                  <c:v>5.1039999999999992</c:v>
                </c:pt>
                <c:pt idx="1034">
                  <c:v>5.1080000000000005</c:v>
                </c:pt>
                <c:pt idx="1035">
                  <c:v>5.1129999999999995</c:v>
                </c:pt>
                <c:pt idx="1036">
                  <c:v>5.1180000000000003</c:v>
                </c:pt>
                <c:pt idx="1037">
                  <c:v>5.125</c:v>
                </c:pt>
                <c:pt idx="1038">
                  <c:v>5.1289999999999996</c:v>
                </c:pt>
                <c:pt idx="1039">
                  <c:v>5.1349999999999998</c:v>
                </c:pt>
                <c:pt idx="1040">
                  <c:v>5.1400000000000006</c:v>
                </c:pt>
                <c:pt idx="1041">
                  <c:v>5.1449999999999996</c:v>
                </c:pt>
                <c:pt idx="1042">
                  <c:v>5.1509999999999998</c:v>
                </c:pt>
                <c:pt idx="1043">
                  <c:v>5.1560000000000006</c:v>
                </c:pt>
                <c:pt idx="1044">
                  <c:v>5.1609999999999996</c:v>
                </c:pt>
                <c:pt idx="1045">
                  <c:v>5.1669999999999998</c:v>
                </c:pt>
                <c:pt idx="1046">
                  <c:v>5.1720000000000006</c:v>
                </c:pt>
                <c:pt idx="1047">
                  <c:v>5.1769999999999996</c:v>
                </c:pt>
                <c:pt idx="1048">
                  <c:v>5.1839999999999993</c:v>
                </c:pt>
                <c:pt idx="1049">
                  <c:v>5.1890000000000001</c:v>
                </c:pt>
                <c:pt idx="1050">
                  <c:v>5.1940000000000008</c:v>
                </c:pt>
                <c:pt idx="1051">
                  <c:v>5.1980000000000004</c:v>
                </c:pt>
                <c:pt idx="1052">
                  <c:v>5.2010000000000005</c:v>
                </c:pt>
                <c:pt idx="1053">
                  <c:v>5.2070000000000007</c:v>
                </c:pt>
                <c:pt idx="1054">
                  <c:v>5.2110000000000003</c:v>
                </c:pt>
                <c:pt idx="1055">
                  <c:v>5.2149999999999999</c:v>
                </c:pt>
                <c:pt idx="1056">
                  <c:v>5.2189999999999994</c:v>
                </c:pt>
                <c:pt idx="1057">
                  <c:v>5.2240000000000002</c:v>
                </c:pt>
                <c:pt idx="1058">
                  <c:v>5.2279999999999998</c:v>
                </c:pt>
                <c:pt idx="1059">
                  <c:v>5.2319999999999993</c:v>
                </c:pt>
                <c:pt idx="1060">
                  <c:v>5.2360000000000007</c:v>
                </c:pt>
                <c:pt idx="1061">
                  <c:v>5.24</c:v>
                </c:pt>
                <c:pt idx="1062">
                  <c:v>5.2439999999999998</c:v>
                </c:pt>
                <c:pt idx="1063">
                  <c:v>5.25</c:v>
                </c:pt>
                <c:pt idx="1064">
                  <c:v>5.2550000000000008</c:v>
                </c:pt>
                <c:pt idx="1065">
                  <c:v>5.2609999999999992</c:v>
                </c:pt>
                <c:pt idx="1066">
                  <c:v>5.266</c:v>
                </c:pt>
                <c:pt idx="1067">
                  <c:v>5.2720000000000002</c:v>
                </c:pt>
                <c:pt idx="1068">
                  <c:v>5.2780000000000005</c:v>
                </c:pt>
                <c:pt idx="1069">
                  <c:v>5.2840000000000007</c:v>
                </c:pt>
                <c:pt idx="1070">
                  <c:v>5.2889999999999997</c:v>
                </c:pt>
                <c:pt idx="1071">
                  <c:v>5.2940000000000005</c:v>
                </c:pt>
                <c:pt idx="1072">
                  <c:v>5.2970000000000006</c:v>
                </c:pt>
                <c:pt idx="1073">
                  <c:v>5.3010000000000002</c:v>
                </c:pt>
                <c:pt idx="1074">
                  <c:v>5.3070000000000004</c:v>
                </c:pt>
                <c:pt idx="1075">
                  <c:v>5.3109999999999999</c:v>
                </c:pt>
                <c:pt idx="1076">
                  <c:v>5.3239999999999998</c:v>
                </c:pt>
                <c:pt idx="1077">
                  <c:v>5.3279999999999994</c:v>
                </c:pt>
                <c:pt idx="1078">
                  <c:v>5.3320000000000007</c:v>
                </c:pt>
                <c:pt idx="1079">
                  <c:v>5.3369999999999997</c:v>
                </c:pt>
                <c:pt idx="1080">
                  <c:v>5.3420000000000005</c:v>
                </c:pt>
                <c:pt idx="1081">
                  <c:v>5.3460000000000001</c:v>
                </c:pt>
                <c:pt idx="1082">
                  <c:v>5.35</c:v>
                </c:pt>
                <c:pt idx="1083">
                  <c:v>5.3539999999999992</c:v>
                </c:pt>
                <c:pt idx="1084">
                  <c:v>5.3580000000000005</c:v>
                </c:pt>
                <c:pt idx="1085">
                  <c:v>5.3620000000000001</c:v>
                </c:pt>
                <c:pt idx="1086">
                  <c:v>5.3680000000000003</c:v>
                </c:pt>
                <c:pt idx="1087">
                  <c:v>5.3740000000000006</c:v>
                </c:pt>
                <c:pt idx="1088">
                  <c:v>5.3789999999999996</c:v>
                </c:pt>
                <c:pt idx="1089">
                  <c:v>5.3849999999999998</c:v>
                </c:pt>
                <c:pt idx="1090">
                  <c:v>5.3900000000000006</c:v>
                </c:pt>
                <c:pt idx="1091">
                  <c:v>5.3960000000000008</c:v>
                </c:pt>
                <c:pt idx="1092">
                  <c:v>5.4009999999999998</c:v>
                </c:pt>
                <c:pt idx="1093">
                  <c:v>5.4049999999999994</c:v>
                </c:pt>
                <c:pt idx="1094">
                  <c:v>5.4090000000000007</c:v>
                </c:pt>
                <c:pt idx="1095">
                  <c:v>5.4149999999999991</c:v>
                </c:pt>
                <c:pt idx="1096">
                  <c:v>5.4190000000000005</c:v>
                </c:pt>
                <c:pt idx="1097">
                  <c:v>5.4239999999999995</c:v>
                </c:pt>
                <c:pt idx="1098">
                  <c:v>5.4269999999999996</c:v>
                </c:pt>
                <c:pt idx="1099">
                  <c:v>5.4320000000000004</c:v>
                </c:pt>
                <c:pt idx="1100">
                  <c:v>5.4380000000000006</c:v>
                </c:pt>
                <c:pt idx="1101">
                  <c:v>5.4450000000000003</c:v>
                </c:pt>
                <c:pt idx="1102">
                  <c:v>5.4499999999999993</c:v>
                </c:pt>
                <c:pt idx="1103">
                  <c:v>5.4550000000000001</c:v>
                </c:pt>
                <c:pt idx="1104">
                  <c:v>5.4619999999999997</c:v>
                </c:pt>
                <c:pt idx="1105">
                  <c:v>5.4689999999999994</c:v>
                </c:pt>
                <c:pt idx="1106">
                  <c:v>5.4740000000000002</c:v>
                </c:pt>
                <c:pt idx="1107">
                  <c:v>5.48</c:v>
                </c:pt>
                <c:pt idx="1108">
                  <c:v>5.4849999999999994</c:v>
                </c:pt>
                <c:pt idx="1109">
                  <c:v>5.4909999999999997</c:v>
                </c:pt>
                <c:pt idx="1110">
                  <c:v>5.4960000000000004</c:v>
                </c:pt>
                <c:pt idx="1111">
                  <c:v>5.5020000000000007</c:v>
                </c:pt>
                <c:pt idx="1112">
                  <c:v>5.5079999999999991</c:v>
                </c:pt>
                <c:pt idx="1113">
                  <c:v>5.5120000000000005</c:v>
                </c:pt>
                <c:pt idx="1114">
                  <c:v>5.5169999999999995</c:v>
                </c:pt>
                <c:pt idx="1115">
                  <c:v>5.5210000000000008</c:v>
                </c:pt>
                <c:pt idx="1116">
                  <c:v>5.5310000000000006</c:v>
                </c:pt>
                <c:pt idx="1117">
                  <c:v>5.5370000000000008</c:v>
                </c:pt>
                <c:pt idx="1118">
                  <c:v>5.5429999999999993</c:v>
                </c:pt>
                <c:pt idx="1119">
                  <c:v>5.548</c:v>
                </c:pt>
                <c:pt idx="1120">
                  <c:v>5.5530000000000008</c:v>
                </c:pt>
                <c:pt idx="1121">
                  <c:v>5.5570000000000004</c:v>
                </c:pt>
                <c:pt idx="1122">
                  <c:v>5.5619999999999994</c:v>
                </c:pt>
                <c:pt idx="1123">
                  <c:v>5.5670000000000002</c:v>
                </c:pt>
                <c:pt idx="1124">
                  <c:v>5.5719999999999992</c:v>
                </c:pt>
                <c:pt idx="1125">
                  <c:v>5.5779999999999994</c:v>
                </c:pt>
                <c:pt idx="1126">
                  <c:v>5.5820000000000007</c:v>
                </c:pt>
                <c:pt idx="1127">
                  <c:v>5.5869999999999997</c:v>
                </c:pt>
                <c:pt idx="1128">
                  <c:v>5.5920000000000005</c:v>
                </c:pt>
                <c:pt idx="1129">
                  <c:v>5.5969999999999995</c:v>
                </c:pt>
                <c:pt idx="1130">
                  <c:v>5.6009999999999991</c:v>
                </c:pt>
                <c:pt idx="1131">
                  <c:v>5.6069999999999993</c:v>
                </c:pt>
                <c:pt idx="1132">
                  <c:v>5.6120000000000001</c:v>
                </c:pt>
                <c:pt idx="1133">
                  <c:v>5.6169999999999991</c:v>
                </c:pt>
                <c:pt idx="1134">
                  <c:v>5.6210000000000004</c:v>
                </c:pt>
                <c:pt idx="1135">
                  <c:v>5.6259999999999994</c:v>
                </c:pt>
                <c:pt idx="1136">
                  <c:v>5.6300000000000008</c:v>
                </c:pt>
                <c:pt idx="1137">
                  <c:v>5.6340000000000003</c:v>
                </c:pt>
                <c:pt idx="1138">
                  <c:v>5.6389999999999993</c:v>
                </c:pt>
                <c:pt idx="1139">
                  <c:v>5.6430000000000007</c:v>
                </c:pt>
                <c:pt idx="1140">
                  <c:v>5.6470000000000002</c:v>
                </c:pt>
                <c:pt idx="1141">
                  <c:v>5.6509999999999998</c:v>
                </c:pt>
                <c:pt idx="1142">
                  <c:v>5.6560000000000006</c:v>
                </c:pt>
                <c:pt idx="1143">
                  <c:v>5.6609999999999996</c:v>
                </c:pt>
                <c:pt idx="1144">
                  <c:v>5.6669999999999998</c:v>
                </c:pt>
                <c:pt idx="1145">
                  <c:v>5.6709999999999994</c:v>
                </c:pt>
                <c:pt idx="1146">
                  <c:v>5.6760000000000002</c:v>
                </c:pt>
                <c:pt idx="1147">
                  <c:v>5.6809999999999992</c:v>
                </c:pt>
                <c:pt idx="1148">
                  <c:v>5.6880000000000006</c:v>
                </c:pt>
                <c:pt idx="1149">
                  <c:v>5.6929999999999996</c:v>
                </c:pt>
                <c:pt idx="1150">
                  <c:v>5.6969999999999992</c:v>
                </c:pt>
                <c:pt idx="1151">
                  <c:v>5.702</c:v>
                </c:pt>
                <c:pt idx="1152">
                  <c:v>5.7059999999999995</c:v>
                </c:pt>
                <c:pt idx="1153">
                  <c:v>5.7110000000000003</c:v>
                </c:pt>
                <c:pt idx="1154">
                  <c:v>5.7159999999999993</c:v>
                </c:pt>
                <c:pt idx="1155">
                  <c:v>5.7219999999999995</c:v>
                </c:pt>
                <c:pt idx="1156">
                  <c:v>5.7279999999999998</c:v>
                </c:pt>
                <c:pt idx="1157">
                  <c:v>5.7330000000000005</c:v>
                </c:pt>
                <c:pt idx="1158">
                  <c:v>5.7379999999999995</c:v>
                </c:pt>
                <c:pt idx="1159">
                  <c:v>5.7439999999999998</c:v>
                </c:pt>
                <c:pt idx="1160">
                  <c:v>5.7490000000000006</c:v>
                </c:pt>
                <c:pt idx="1161">
                  <c:v>5.7539999999999996</c:v>
                </c:pt>
                <c:pt idx="1162">
                  <c:v>5.76</c:v>
                </c:pt>
                <c:pt idx="1163">
                  <c:v>5.7650000000000006</c:v>
                </c:pt>
                <c:pt idx="1164">
                  <c:v>5.7690000000000001</c:v>
                </c:pt>
                <c:pt idx="1165">
                  <c:v>5.7729999999999997</c:v>
                </c:pt>
                <c:pt idx="1166">
                  <c:v>5.7799999999999994</c:v>
                </c:pt>
                <c:pt idx="1167">
                  <c:v>5.7859999999999996</c:v>
                </c:pt>
                <c:pt idx="1168">
                  <c:v>5.7910000000000004</c:v>
                </c:pt>
                <c:pt idx="1169">
                  <c:v>5.7959999999999994</c:v>
                </c:pt>
                <c:pt idx="1170">
                  <c:v>5.8010000000000002</c:v>
                </c:pt>
                <c:pt idx="1171">
                  <c:v>5.8059999999999992</c:v>
                </c:pt>
                <c:pt idx="1172">
                  <c:v>5.8109999999999999</c:v>
                </c:pt>
                <c:pt idx="1173">
                  <c:v>5.8160000000000007</c:v>
                </c:pt>
                <c:pt idx="1174">
                  <c:v>5.82</c:v>
                </c:pt>
                <c:pt idx="1175">
                  <c:v>5.8239999999999998</c:v>
                </c:pt>
                <c:pt idx="1176">
                  <c:v>5.8290000000000006</c:v>
                </c:pt>
                <c:pt idx="1177">
                  <c:v>5.8330000000000002</c:v>
                </c:pt>
                <c:pt idx="1178">
                  <c:v>5.8369999999999997</c:v>
                </c:pt>
                <c:pt idx="1179">
                  <c:v>5.8409999999999993</c:v>
                </c:pt>
                <c:pt idx="1180">
                  <c:v>5.8450000000000006</c:v>
                </c:pt>
                <c:pt idx="1181">
                  <c:v>5.85</c:v>
                </c:pt>
                <c:pt idx="1182">
                  <c:v>5.8539999999999992</c:v>
                </c:pt>
                <c:pt idx="1183">
                  <c:v>5.8580000000000005</c:v>
                </c:pt>
                <c:pt idx="1184">
                  <c:v>5.8620000000000001</c:v>
                </c:pt>
                <c:pt idx="1185">
                  <c:v>5.8659999999999997</c:v>
                </c:pt>
                <c:pt idx="1186">
                  <c:v>5.8699999999999992</c:v>
                </c:pt>
                <c:pt idx="1187">
                  <c:v>5.8740000000000006</c:v>
                </c:pt>
                <c:pt idx="1188">
                  <c:v>5.8780000000000001</c:v>
                </c:pt>
                <c:pt idx="1189">
                  <c:v>5.8819999999999997</c:v>
                </c:pt>
                <c:pt idx="1190">
                  <c:v>5.8859999999999992</c:v>
                </c:pt>
                <c:pt idx="1191">
                  <c:v>5.8889999999999993</c:v>
                </c:pt>
                <c:pt idx="1192">
                  <c:v>5.8940000000000001</c:v>
                </c:pt>
                <c:pt idx="1193">
                  <c:v>5.8979999999999997</c:v>
                </c:pt>
                <c:pt idx="1194">
                  <c:v>5.91</c:v>
                </c:pt>
                <c:pt idx="1195">
                  <c:v>5.9139999999999997</c:v>
                </c:pt>
                <c:pt idx="1196">
                  <c:v>5.9179999999999993</c:v>
                </c:pt>
                <c:pt idx="1197">
                  <c:v>5.923</c:v>
                </c:pt>
                <c:pt idx="1198">
                  <c:v>5.9269999999999996</c:v>
                </c:pt>
                <c:pt idx="1199">
                  <c:v>5.9320000000000004</c:v>
                </c:pt>
                <c:pt idx="1200">
                  <c:v>5.9359999999999999</c:v>
                </c:pt>
                <c:pt idx="1201">
                  <c:v>5.9399999999999995</c:v>
                </c:pt>
                <c:pt idx="1202">
                  <c:v>5.9440000000000008</c:v>
                </c:pt>
                <c:pt idx="1203">
                  <c:v>5.9480000000000004</c:v>
                </c:pt>
                <c:pt idx="1204">
                  <c:v>5.952</c:v>
                </c:pt>
                <c:pt idx="1205">
                  <c:v>5.9559999999999995</c:v>
                </c:pt>
                <c:pt idx="1206">
                  <c:v>5.9599999999999991</c:v>
                </c:pt>
                <c:pt idx="1207">
                  <c:v>5.9640000000000004</c:v>
                </c:pt>
                <c:pt idx="1208">
                  <c:v>5.9670000000000005</c:v>
                </c:pt>
                <c:pt idx="1209">
                  <c:v>5.9710000000000001</c:v>
                </c:pt>
                <c:pt idx="1210">
                  <c:v>5.9759999999999991</c:v>
                </c:pt>
                <c:pt idx="1211">
                  <c:v>5.98</c:v>
                </c:pt>
                <c:pt idx="1212">
                  <c:v>5.9849999999999994</c:v>
                </c:pt>
                <c:pt idx="1213">
                  <c:v>5.9890000000000008</c:v>
                </c:pt>
                <c:pt idx="1214">
                  <c:v>5.9930000000000003</c:v>
                </c:pt>
                <c:pt idx="1215">
                  <c:v>5.9969999999999999</c:v>
                </c:pt>
                <c:pt idx="1216">
                  <c:v>6.0009999999999994</c:v>
                </c:pt>
                <c:pt idx="1217">
                  <c:v>6.0050000000000008</c:v>
                </c:pt>
                <c:pt idx="1218">
                  <c:v>6.0090000000000003</c:v>
                </c:pt>
                <c:pt idx="1219">
                  <c:v>6.0129999999999999</c:v>
                </c:pt>
                <c:pt idx="1220">
                  <c:v>6.0169999999999995</c:v>
                </c:pt>
                <c:pt idx="1221">
                  <c:v>6.0210000000000008</c:v>
                </c:pt>
                <c:pt idx="1222">
                  <c:v>6.0250000000000004</c:v>
                </c:pt>
                <c:pt idx="1223">
                  <c:v>6.0289999999999999</c:v>
                </c:pt>
                <c:pt idx="1224">
                  <c:v>6.0329999999999995</c:v>
                </c:pt>
                <c:pt idx="1225">
                  <c:v>6.0370000000000008</c:v>
                </c:pt>
                <c:pt idx="1226">
                  <c:v>6.0410000000000004</c:v>
                </c:pt>
                <c:pt idx="1227">
                  <c:v>6.0449999999999999</c:v>
                </c:pt>
                <c:pt idx="1228">
                  <c:v>6.0489999999999995</c:v>
                </c:pt>
                <c:pt idx="1229">
                  <c:v>6.0540000000000003</c:v>
                </c:pt>
                <c:pt idx="1230">
                  <c:v>6.0589999999999993</c:v>
                </c:pt>
                <c:pt idx="1231">
                  <c:v>6.0640000000000001</c:v>
                </c:pt>
                <c:pt idx="1232">
                  <c:v>6.0679999999999996</c:v>
                </c:pt>
                <c:pt idx="1233">
                  <c:v>6.0719999999999992</c:v>
                </c:pt>
                <c:pt idx="1234">
                  <c:v>6.0760000000000005</c:v>
                </c:pt>
                <c:pt idx="1235">
                  <c:v>6.08</c:v>
                </c:pt>
                <c:pt idx="1236">
                  <c:v>6.0849999999999991</c:v>
                </c:pt>
                <c:pt idx="1237">
                  <c:v>6.0890000000000004</c:v>
                </c:pt>
                <c:pt idx="1238">
                  <c:v>6.093</c:v>
                </c:pt>
                <c:pt idx="1239">
                  <c:v>6.0980000000000008</c:v>
                </c:pt>
                <c:pt idx="1240">
                  <c:v>6.1020000000000003</c:v>
                </c:pt>
                <c:pt idx="1241">
                  <c:v>6.1059999999999999</c:v>
                </c:pt>
                <c:pt idx="1242">
                  <c:v>6.1110000000000007</c:v>
                </c:pt>
                <c:pt idx="1243">
                  <c:v>6.1169999999999991</c:v>
                </c:pt>
                <c:pt idx="1244">
                  <c:v>6.1289999999999996</c:v>
                </c:pt>
                <c:pt idx="1245">
                  <c:v>6.1340000000000003</c:v>
                </c:pt>
                <c:pt idx="1246">
                  <c:v>6.1370000000000005</c:v>
                </c:pt>
                <c:pt idx="1247">
                  <c:v>6.141</c:v>
                </c:pt>
                <c:pt idx="1248">
                  <c:v>6.1460000000000008</c:v>
                </c:pt>
                <c:pt idx="1249">
                  <c:v>6.15</c:v>
                </c:pt>
                <c:pt idx="1250">
                  <c:v>6.1539999999999999</c:v>
                </c:pt>
                <c:pt idx="1251">
                  <c:v>6.1579999999999995</c:v>
                </c:pt>
                <c:pt idx="1252">
                  <c:v>6.1620000000000008</c:v>
                </c:pt>
                <c:pt idx="1253">
                  <c:v>6.1669999999999998</c:v>
                </c:pt>
                <c:pt idx="1254">
                  <c:v>6.17</c:v>
                </c:pt>
                <c:pt idx="1255">
                  <c:v>6.1750000000000007</c:v>
                </c:pt>
                <c:pt idx="1256">
                  <c:v>6.18</c:v>
                </c:pt>
                <c:pt idx="1257">
                  <c:v>6.1829999999999998</c:v>
                </c:pt>
                <c:pt idx="1258">
                  <c:v>6.1890000000000001</c:v>
                </c:pt>
                <c:pt idx="1259">
                  <c:v>6.1929999999999996</c:v>
                </c:pt>
                <c:pt idx="1260">
                  <c:v>6.1969999999999992</c:v>
                </c:pt>
                <c:pt idx="1261">
                  <c:v>6.2010000000000005</c:v>
                </c:pt>
                <c:pt idx="1262">
                  <c:v>6.2050000000000001</c:v>
                </c:pt>
                <c:pt idx="1263">
                  <c:v>6.2089999999999996</c:v>
                </c:pt>
                <c:pt idx="1264">
                  <c:v>6.2129999999999992</c:v>
                </c:pt>
                <c:pt idx="1265">
                  <c:v>6.2170000000000005</c:v>
                </c:pt>
                <c:pt idx="1266">
                  <c:v>6.2210000000000001</c:v>
                </c:pt>
                <c:pt idx="1267">
                  <c:v>6.2249999999999996</c:v>
                </c:pt>
                <c:pt idx="1268">
                  <c:v>6.2289999999999992</c:v>
                </c:pt>
                <c:pt idx="1269">
                  <c:v>6.2330000000000005</c:v>
                </c:pt>
                <c:pt idx="1270">
                  <c:v>6.2370000000000001</c:v>
                </c:pt>
                <c:pt idx="1271">
                  <c:v>6.2409999999999997</c:v>
                </c:pt>
                <c:pt idx="1272">
                  <c:v>6.2449999999999992</c:v>
                </c:pt>
                <c:pt idx="1273">
                  <c:v>6.2490000000000006</c:v>
                </c:pt>
                <c:pt idx="1274">
                  <c:v>6.2530000000000001</c:v>
                </c:pt>
                <c:pt idx="1275">
                  <c:v>6.2569999999999997</c:v>
                </c:pt>
                <c:pt idx="1276">
                  <c:v>6.2609999999999992</c:v>
                </c:pt>
                <c:pt idx="1277">
                  <c:v>6.2650000000000006</c:v>
                </c:pt>
                <c:pt idx="1278">
                  <c:v>6.2690000000000001</c:v>
                </c:pt>
                <c:pt idx="1279">
                  <c:v>6.2729999999999997</c:v>
                </c:pt>
                <c:pt idx="1280">
                  <c:v>6.2769999999999992</c:v>
                </c:pt>
                <c:pt idx="1281">
                  <c:v>6.2810000000000006</c:v>
                </c:pt>
                <c:pt idx="1282">
                  <c:v>6.2850000000000001</c:v>
                </c:pt>
                <c:pt idx="1283">
                  <c:v>6.2889999999999997</c:v>
                </c:pt>
                <c:pt idx="1284">
                  <c:v>6.2929999999999993</c:v>
                </c:pt>
                <c:pt idx="1285">
                  <c:v>6.2970000000000006</c:v>
                </c:pt>
                <c:pt idx="1286">
                  <c:v>6.3010000000000002</c:v>
                </c:pt>
                <c:pt idx="1287">
                  <c:v>6.3059999999999992</c:v>
                </c:pt>
                <c:pt idx="1288">
                  <c:v>6.3100000000000005</c:v>
                </c:pt>
                <c:pt idx="1289">
                  <c:v>6.3140000000000001</c:v>
                </c:pt>
                <c:pt idx="1290">
                  <c:v>6.3179999999999996</c:v>
                </c:pt>
                <c:pt idx="1291">
                  <c:v>6.3239999999999998</c:v>
                </c:pt>
                <c:pt idx="1292">
                  <c:v>6.3279999999999994</c:v>
                </c:pt>
                <c:pt idx="1293">
                  <c:v>6.3320000000000007</c:v>
                </c:pt>
                <c:pt idx="1294">
                  <c:v>6.3450000000000006</c:v>
                </c:pt>
                <c:pt idx="1295">
                  <c:v>6.3490000000000002</c:v>
                </c:pt>
                <c:pt idx="1296">
                  <c:v>6.3539999999999992</c:v>
                </c:pt>
                <c:pt idx="1297">
                  <c:v>6.3569999999999993</c:v>
                </c:pt>
                <c:pt idx="1298">
                  <c:v>6.3629999999999995</c:v>
                </c:pt>
                <c:pt idx="1299">
                  <c:v>6.3669999999999991</c:v>
                </c:pt>
                <c:pt idx="1300">
                  <c:v>6.3699999999999992</c:v>
                </c:pt>
                <c:pt idx="1301">
                  <c:v>6.375</c:v>
                </c:pt>
                <c:pt idx="1302">
                  <c:v>6.3789999999999996</c:v>
                </c:pt>
                <c:pt idx="1303">
                  <c:v>6.3819999999999997</c:v>
                </c:pt>
                <c:pt idx="1304">
                  <c:v>6.3870000000000005</c:v>
                </c:pt>
                <c:pt idx="1305">
                  <c:v>6.3900000000000006</c:v>
                </c:pt>
                <c:pt idx="1306">
                  <c:v>6.3940000000000001</c:v>
                </c:pt>
                <c:pt idx="1307">
                  <c:v>6.3979999999999997</c:v>
                </c:pt>
                <c:pt idx="1308">
                  <c:v>6.4019999999999992</c:v>
                </c:pt>
                <c:pt idx="1309">
                  <c:v>6.4060000000000006</c:v>
                </c:pt>
                <c:pt idx="1310">
                  <c:v>6.4090000000000007</c:v>
                </c:pt>
                <c:pt idx="1311">
                  <c:v>6.4139999999999997</c:v>
                </c:pt>
                <c:pt idx="1312">
                  <c:v>6.4179999999999993</c:v>
                </c:pt>
                <c:pt idx="1313">
                  <c:v>6.4209999999999994</c:v>
                </c:pt>
                <c:pt idx="1314">
                  <c:v>6.4269999999999996</c:v>
                </c:pt>
                <c:pt idx="1315">
                  <c:v>6.43</c:v>
                </c:pt>
                <c:pt idx="1316">
                  <c:v>6.4350000000000005</c:v>
                </c:pt>
                <c:pt idx="1317">
                  <c:v>6.4399999999999995</c:v>
                </c:pt>
                <c:pt idx="1318">
                  <c:v>6.4450000000000003</c:v>
                </c:pt>
                <c:pt idx="1319">
                  <c:v>6.4489999999999998</c:v>
                </c:pt>
                <c:pt idx="1320">
                  <c:v>6.4529999999999994</c:v>
                </c:pt>
                <c:pt idx="1321">
                  <c:v>6.4570000000000007</c:v>
                </c:pt>
                <c:pt idx="1322">
                  <c:v>6.4610000000000003</c:v>
                </c:pt>
                <c:pt idx="1323">
                  <c:v>6.4649999999999999</c:v>
                </c:pt>
                <c:pt idx="1324">
                  <c:v>6.468</c:v>
                </c:pt>
                <c:pt idx="1325">
                  <c:v>6.4719999999999995</c:v>
                </c:pt>
                <c:pt idx="1326">
                  <c:v>6.4759999999999991</c:v>
                </c:pt>
                <c:pt idx="1327">
                  <c:v>6.48</c:v>
                </c:pt>
                <c:pt idx="1328">
                  <c:v>6.4849999999999994</c:v>
                </c:pt>
                <c:pt idx="1329">
                  <c:v>6.4890000000000008</c:v>
                </c:pt>
                <c:pt idx="1330">
                  <c:v>6.4930000000000003</c:v>
                </c:pt>
                <c:pt idx="1331">
                  <c:v>6.4969999999999999</c:v>
                </c:pt>
                <c:pt idx="1332">
                  <c:v>6.5009999999999994</c:v>
                </c:pt>
                <c:pt idx="1333">
                  <c:v>6.5069999999999997</c:v>
                </c:pt>
                <c:pt idx="1334">
                  <c:v>6.5109999999999992</c:v>
                </c:pt>
                <c:pt idx="1335">
                  <c:v>6.5150000000000006</c:v>
                </c:pt>
                <c:pt idx="1336">
                  <c:v>6.5190000000000001</c:v>
                </c:pt>
                <c:pt idx="1337">
                  <c:v>6.5229999999999997</c:v>
                </c:pt>
                <c:pt idx="1338">
                  <c:v>6.5280000000000005</c:v>
                </c:pt>
                <c:pt idx="1339">
                  <c:v>6.532</c:v>
                </c:pt>
                <c:pt idx="1340">
                  <c:v>6.5359999999999996</c:v>
                </c:pt>
                <c:pt idx="1341">
                  <c:v>6.5399999999999991</c:v>
                </c:pt>
                <c:pt idx="1342">
                  <c:v>6.5440000000000005</c:v>
                </c:pt>
                <c:pt idx="1343">
                  <c:v>6.5489999999999995</c:v>
                </c:pt>
                <c:pt idx="1344">
                  <c:v>6.5619999999999994</c:v>
                </c:pt>
                <c:pt idx="1345">
                  <c:v>6.5660000000000007</c:v>
                </c:pt>
                <c:pt idx="1346">
                  <c:v>6.57</c:v>
                </c:pt>
                <c:pt idx="1347">
                  <c:v>6.5739999999999998</c:v>
                </c:pt>
                <c:pt idx="1348">
                  <c:v>6.5779999999999994</c:v>
                </c:pt>
                <c:pt idx="1349">
                  <c:v>6.5820000000000007</c:v>
                </c:pt>
                <c:pt idx="1350">
                  <c:v>6.5860000000000003</c:v>
                </c:pt>
                <c:pt idx="1351">
                  <c:v>6.59</c:v>
                </c:pt>
                <c:pt idx="1352">
                  <c:v>6.5939999999999994</c:v>
                </c:pt>
                <c:pt idx="1353">
                  <c:v>6.5980000000000008</c:v>
                </c:pt>
                <c:pt idx="1354">
                  <c:v>6.6020000000000003</c:v>
                </c:pt>
                <c:pt idx="1355">
                  <c:v>6.6069999999999993</c:v>
                </c:pt>
                <c:pt idx="1356">
                  <c:v>6.6120000000000001</c:v>
                </c:pt>
                <c:pt idx="1357">
                  <c:v>6.6169999999999991</c:v>
                </c:pt>
                <c:pt idx="1358">
                  <c:v>6.6210000000000004</c:v>
                </c:pt>
                <c:pt idx="1359">
                  <c:v>6.6270000000000007</c:v>
                </c:pt>
                <c:pt idx="1360">
                  <c:v>6.6319999999999997</c:v>
                </c:pt>
                <c:pt idx="1361">
                  <c:v>6.6359999999999992</c:v>
                </c:pt>
                <c:pt idx="1362">
                  <c:v>6.6400000000000006</c:v>
                </c:pt>
                <c:pt idx="1363">
                  <c:v>6.6449999999999996</c:v>
                </c:pt>
                <c:pt idx="1364">
                  <c:v>6.6479999999999997</c:v>
                </c:pt>
                <c:pt idx="1365">
                  <c:v>6.6519999999999992</c:v>
                </c:pt>
                <c:pt idx="1366">
                  <c:v>6.6560000000000006</c:v>
                </c:pt>
                <c:pt idx="1367">
                  <c:v>6.66</c:v>
                </c:pt>
                <c:pt idx="1368">
                  <c:v>6.6639999999999997</c:v>
                </c:pt>
                <c:pt idx="1369">
                  <c:v>6.6679999999999993</c:v>
                </c:pt>
                <c:pt idx="1370">
                  <c:v>6.673</c:v>
                </c:pt>
                <c:pt idx="1371">
                  <c:v>6.6769999999999996</c:v>
                </c:pt>
                <c:pt idx="1372">
                  <c:v>6.6809999999999992</c:v>
                </c:pt>
                <c:pt idx="1373">
                  <c:v>6.6850000000000005</c:v>
                </c:pt>
                <c:pt idx="1374">
                  <c:v>6.6910000000000007</c:v>
                </c:pt>
                <c:pt idx="1375">
                  <c:v>6.6950000000000003</c:v>
                </c:pt>
                <c:pt idx="1376">
                  <c:v>6.6989999999999998</c:v>
                </c:pt>
                <c:pt idx="1377">
                  <c:v>6.7040000000000006</c:v>
                </c:pt>
                <c:pt idx="1378">
                  <c:v>6.7070000000000007</c:v>
                </c:pt>
                <c:pt idx="1379">
                  <c:v>6.7110000000000003</c:v>
                </c:pt>
                <c:pt idx="1380">
                  <c:v>6.7149999999999999</c:v>
                </c:pt>
                <c:pt idx="1381">
                  <c:v>6.7189999999999994</c:v>
                </c:pt>
                <c:pt idx="1382">
                  <c:v>6.7230000000000008</c:v>
                </c:pt>
                <c:pt idx="1383">
                  <c:v>6.7279999999999998</c:v>
                </c:pt>
                <c:pt idx="1384">
                  <c:v>6.7319999999999993</c:v>
                </c:pt>
                <c:pt idx="1385">
                  <c:v>6.7360000000000007</c:v>
                </c:pt>
                <c:pt idx="1386">
                  <c:v>6.74</c:v>
                </c:pt>
                <c:pt idx="1387">
                  <c:v>6.7449999999999992</c:v>
                </c:pt>
                <c:pt idx="1388">
                  <c:v>6.7479999999999993</c:v>
                </c:pt>
                <c:pt idx="1389">
                  <c:v>6.7520000000000007</c:v>
                </c:pt>
                <c:pt idx="1390">
                  <c:v>6.7560000000000002</c:v>
                </c:pt>
                <c:pt idx="1391">
                  <c:v>6.76</c:v>
                </c:pt>
                <c:pt idx="1392">
                  <c:v>6.7650000000000006</c:v>
                </c:pt>
                <c:pt idx="1393">
                  <c:v>6.7690000000000001</c:v>
                </c:pt>
                <c:pt idx="1394">
                  <c:v>6.782</c:v>
                </c:pt>
                <c:pt idx="1395">
                  <c:v>6.7859999999999996</c:v>
                </c:pt>
                <c:pt idx="1396">
                  <c:v>6.7910000000000004</c:v>
                </c:pt>
                <c:pt idx="1397">
                  <c:v>6.7970000000000006</c:v>
                </c:pt>
                <c:pt idx="1398">
                  <c:v>6.8010000000000002</c:v>
                </c:pt>
                <c:pt idx="1399">
                  <c:v>6.8049999999999997</c:v>
                </c:pt>
                <c:pt idx="1400">
                  <c:v>6.8089999999999993</c:v>
                </c:pt>
                <c:pt idx="1401">
                  <c:v>6.8130000000000006</c:v>
                </c:pt>
                <c:pt idx="1402">
                  <c:v>6.8179999999999996</c:v>
                </c:pt>
                <c:pt idx="1403">
                  <c:v>6.8219999999999992</c:v>
                </c:pt>
                <c:pt idx="1404">
                  <c:v>6.8260000000000005</c:v>
                </c:pt>
                <c:pt idx="1405">
                  <c:v>6.8290000000000006</c:v>
                </c:pt>
                <c:pt idx="1406">
                  <c:v>6.8330000000000002</c:v>
                </c:pt>
                <c:pt idx="1407">
                  <c:v>6.8369999999999997</c:v>
                </c:pt>
                <c:pt idx="1408">
                  <c:v>6.8420000000000005</c:v>
                </c:pt>
                <c:pt idx="1409">
                  <c:v>6.8460000000000001</c:v>
                </c:pt>
                <c:pt idx="1410">
                  <c:v>6.85</c:v>
                </c:pt>
                <c:pt idx="1411">
                  <c:v>6.8550000000000004</c:v>
                </c:pt>
                <c:pt idx="1412">
                  <c:v>6.859</c:v>
                </c:pt>
                <c:pt idx="1413">
                  <c:v>6.8629999999999995</c:v>
                </c:pt>
                <c:pt idx="1414">
                  <c:v>6.8669999999999991</c:v>
                </c:pt>
                <c:pt idx="1415">
                  <c:v>6.8710000000000004</c:v>
                </c:pt>
                <c:pt idx="1416">
                  <c:v>6.875</c:v>
                </c:pt>
                <c:pt idx="1417">
                  <c:v>6.8789999999999996</c:v>
                </c:pt>
                <c:pt idx="1418">
                  <c:v>6.8829999999999991</c:v>
                </c:pt>
                <c:pt idx="1419">
                  <c:v>6.8870000000000005</c:v>
                </c:pt>
                <c:pt idx="1420">
                  <c:v>6.891</c:v>
                </c:pt>
                <c:pt idx="1421">
                  <c:v>6.8949999999999996</c:v>
                </c:pt>
                <c:pt idx="1422">
                  <c:v>6.8989999999999991</c:v>
                </c:pt>
                <c:pt idx="1423">
                  <c:v>6.9030000000000005</c:v>
                </c:pt>
                <c:pt idx="1424">
                  <c:v>6.907</c:v>
                </c:pt>
                <c:pt idx="1425">
                  <c:v>6.9120000000000008</c:v>
                </c:pt>
                <c:pt idx="1426">
                  <c:v>6.9160000000000004</c:v>
                </c:pt>
                <c:pt idx="1427">
                  <c:v>6.92</c:v>
                </c:pt>
                <c:pt idx="1428">
                  <c:v>6.9250000000000007</c:v>
                </c:pt>
                <c:pt idx="1429">
                  <c:v>6.93</c:v>
                </c:pt>
                <c:pt idx="1430">
                  <c:v>6.9350000000000005</c:v>
                </c:pt>
                <c:pt idx="1431">
                  <c:v>6.9399999999999995</c:v>
                </c:pt>
                <c:pt idx="1432">
                  <c:v>6.9450000000000003</c:v>
                </c:pt>
                <c:pt idx="1433">
                  <c:v>6.9489999999999998</c:v>
                </c:pt>
                <c:pt idx="1434">
                  <c:v>6.9529999999999994</c:v>
                </c:pt>
                <c:pt idx="1435">
                  <c:v>6.9580000000000002</c:v>
                </c:pt>
                <c:pt idx="1436">
                  <c:v>6.9649999999999999</c:v>
                </c:pt>
                <c:pt idx="1437">
                  <c:v>6.9689999999999994</c:v>
                </c:pt>
                <c:pt idx="1438">
                  <c:v>6.9730000000000008</c:v>
                </c:pt>
                <c:pt idx="1439">
                  <c:v>6.9770000000000003</c:v>
                </c:pt>
                <c:pt idx="1440">
                  <c:v>6.9809999999999999</c:v>
                </c:pt>
                <c:pt idx="1441">
                  <c:v>6.9890000000000008</c:v>
                </c:pt>
                <c:pt idx="1442">
                  <c:v>6.9930000000000003</c:v>
                </c:pt>
                <c:pt idx="1443">
                  <c:v>6.9969999999999999</c:v>
                </c:pt>
                <c:pt idx="1444">
                  <c:v>7.0009999999999994</c:v>
                </c:pt>
                <c:pt idx="1445">
                  <c:v>7.0050000000000008</c:v>
                </c:pt>
                <c:pt idx="1446">
                  <c:v>7.0090000000000003</c:v>
                </c:pt>
                <c:pt idx="1447">
                  <c:v>7.0129999999999999</c:v>
                </c:pt>
                <c:pt idx="1448">
                  <c:v>7.0169999999999995</c:v>
                </c:pt>
                <c:pt idx="1449">
                  <c:v>7.0210000000000008</c:v>
                </c:pt>
                <c:pt idx="1450">
                  <c:v>7.0250000000000004</c:v>
                </c:pt>
                <c:pt idx="1451">
                  <c:v>7.0289999999999999</c:v>
                </c:pt>
                <c:pt idx="1452">
                  <c:v>7.0329999999999995</c:v>
                </c:pt>
                <c:pt idx="1453">
                  <c:v>7.0380000000000003</c:v>
                </c:pt>
                <c:pt idx="1454">
                  <c:v>7.0410000000000004</c:v>
                </c:pt>
                <c:pt idx="1455">
                  <c:v>7.0459999999999994</c:v>
                </c:pt>
                <c:pt idx="1456">
                  <c:v>7.0489999999999995</c:v>
                </c:pt>
                <c:pt idx="1457">
                  <c:v>7.0530000000000008</c:v>
                </c:pt>
                <c:pt idx="1458">
                  <c:v>7.0570000000000004</c:v>
                </c:pt>
                <c:pt idx="1459">
                  <c:v>7.0609999999999999</c:v>
                </c:pt>
                <c:pt idx="1460">
                  <c:v>7.0649999999999995</c:v>
                </c:pt>
                <c:pt idx="1461">
                  <c:v>7.0690000000000008</c:v>
                </c:pt>
                <c:pt idx="1462">
                  <c:v>7.0730000000000004</c:v>
                </c:pt>
                <c:pt idx="1463">
                  <c:v>7.077</c:v>
                </c:pt>
                <c:pt idx="1464">
                  <c:v>7.0809999999999995</c:v>
                </c:pt>
                <c:pt idx="1465">
                  <c:v>7.0849999999999991</c:v>
                </c:pt>
                <c:pt idx="1466">
                  <c:v>7.0879999999999992</c:v>
                </c:pt>
                <c:pt idx="1467">
                  <c:v>7.0920000000000005</c:v>
                </c:pt>
                <c:pt idx="1468">
                  <c:v>7.0960000000000001</c:v>
                </c:pt>
                <c:pt idx="1469">
                  <c:v>7.1</c:v>
                </c:pt>
                <c:pt idx="1470">
                  <c:v>7.1039999999999992</c:v>
                </c:pt>
                <c:pt idx="1471">
                  <c:v>7.1080000000000005</c:v>
                </c:pt>
                <c:pt idx="1472">
                  <c:v>7.1120000000000001</c:v>
                </c:pt>
                <c:pt idx="1473">
                  <c:v>7.1169999999999991</c:v>
                </c:pt>
                <c:pt idx="1474">
                  <c:v>7.1210000000000004</c:v>
                </c:pt>
                <c:pt idx="1475">
                  <c:v>7.1270000000000007</c:v>
                </c:pt>
                <c:pt idx="1476">
                  <c:v>7.1300000000000008</c:v>
                </c:pt>
                <c:pt idx="1477">
                  <c:v>7.1349999999999998</c:v>
                </c:pt>
                <c:pt idx="1478">
                  <c:v>7.1379999999999999</c:v>
                </c:pt>
                <c:pt idx="1479">
                  <c:v>7.1419999999999995</c:v>
                </c:pt>
                <c:pt idx="1480">
                  <c:v>7.1460000000000008</c:v>
                </c:pt>
                <c:pt idx="1481">
                  <c:v>7.15</c:v>
                </c:pt>
                <c:pt idx="1482">
                  <c:v>7.1539999999999999</c:v>
                </c:pt>
                <c:pt idx="1483">
                  <c:v>7.1579999999999995</c:v>
                </c:pt>
                <c:pt idx="1484">
                  <c:v>7.1620000000000008</c:v>
                </c:pt>
                <c:pt idx="1485">
                  <c:v>7.1669999999999998</c:v>
                </c:pt>
                <c:pt idx="1486">
                  <c:v>7.1790000000000003</c:v>
                </c:pt>
                <c:pt idx="1487">
                  <c:v>7.1829999999999998</c:v>
                </c:pt>
                <c:pt idx="1488">
                  <c:v>7.1880000000000006</c:v>
                </c:pt>
                <c:pt idx="1489">
                  <c:v>7.1929999999999996</c:v>
                </c:pt>
                <c:pt idx="1490">
                  <c:v>7.1969999999999992</c:v>
                </c:pt>
                <c:pt idx="1491">
                  <c:v>7.2010000000000005</c:v>
                </c:pt>
                <c:pt idx="1492">
                  <c:v>7.2050000000000001</c:v>
                </c:pt>
                <c:pt idx="1493">
                  <c:v>7.2089999999999996</c:v>
                </c:pt>
                <c:pt idx="1494">
                  <c:v>7.2129999999999992</c:v>
                </c:pt>
                <c:pt idx="1495">
                  <c:v>7.218</c:v>
                </c:pt>
                <c:pt idx="1496">
                  <c:v>7.2219999999999995</c:v>
                </c:pt>
                <c:pt idx="1497">
                  <c:v>7.2270000000000003</c:v>
                </c:pt>
                <c:pt idx="1498">
                  <c:v>7.2309999999999999</c:v>
                </c:pt>
                <c:pt idx="1499">
                  <c:v>7.2349999999999994</c:v>
                </c:pt>
                <c:pt idx="1500">
                  <c:v>7.2390000000000008</c:v>
                </c:pt>
                <c:pt idx="1501">
                  <c:v>7.2430000000000003</c:v>
                </c:pt>
                <c:pt idx="1502">
                  <c:v>7.2479999999999993</c:v>
                </c:pt>
                <c:pt idx="1503">
                  <c:v>7.2520000000000007</c:v>
                </c:pt>
                <c:pt idx="1504">
                  <c:v>7.2569999999999997</c:v>
                </c:pt>
                <c:pt idx="1505">
                  <c:v>7.2609999999999992</c:v>
                </c:pt>
                <c:pt idx="1506">
                  <c:v>7.2650000000000006</c:v>
                </c:pt>
                <c:pt idx="1507">
                  <c:v>7.2690000000000001</c:v>
                </c:pt>
                <c:pt idx="1508">
                  <c:v>7.2729999999999997</c:v>
                </c:pt>
                <c:pt idx="1509">
                  <c:v>7.2769999999999992</c:v>
                </c:pt>
                <c:pt idx="1510">
                  <c:v>7.2810000000000006</c:v>
                </c:pt>
                <c:pt idx="1511">
                  <c:v>7.2850000000000001</c:v>
                </c:pt>
                <c:pt idx="1512">
                  <c:v>7.2889999999999997</c:v>
                </c:pt>
                <c:pt idx="1513">
                  <c:v>7.2929999999999993</c:v>
                </c:pt>
                <c:pt idx="1514">
                  <c:v>7.2970000000000006</c:v>
                </c:pt>
                <c:pt idx="1515">
                  <c:v>7.3019999999999996</c:v>
                </c:pt>
                <c:pt idx="1516">
                  <c:v>7.3070000000000004</c:v>
                </c:pt>
                <c:pt idx="1517">
                  <c:v>7.3109999999999999</c:v>
                </c:pt>
                <c:pt idx="1518">
                  <c:v>7.3149999999999995</c:v>
                </c:pt>
                <c:pt idx="1519">
                  <c:v>7.32</c:v>
                </c:pt>
                <c:pt idx="1520">
                  <c:v>7.3249999999999993</c:v>
                </c:pt>
                <c:pt idx="1521">
                  <c:v>7.3279999999999994</c:v>
                </c:pt>
                <c:pt idx="1522">
                  <c:v>7.3320000000000007</c:v>
                </c:pt>
                <c:pt idx="1523">
                  <c:v>7.3369999999999997</c:v>
                </c:pt>
                <c:pt idx="1524">
                  <c:v>7.3409999999999993</c:v>
                </c:pt>
                <c:pt idx="1525">
                  <c:v>7.3450000000000006</c:v>
                </c:pt>
                <c:pt idx="1526">
                  <c:v>7.3490000000000002</c:v>
                </c:pt>
                <c:pt idx="1527">
                  <c:v>7.3529999999999998</c:v>
                </c:pt>
                <c:pt idx="1528">
                  <c:v>7.3569999999999993</c:v>
                </c:pt>
                <c:pt idx="1529">
                  <c:v>7.3610000000000007</c:v>
                </c:pt>
                <c:pt idx="1530">
                  <c:v>7.3650000000000002</c:v>
                </c:pt>
                <c:pt idx="1531">
                  <c:v>7.3699999999999992</c:v>
                </c:pt>
                <c:pt idx="1532">
                  <c:v>7.375</c:v>
                </c:pt>
                <c:pt idx="1533">
                  <c:v>7.3789999999999996</c:v>
                </c:pt>
                <c:pt idx="1534">
                  <c:v>7.3829999999999991</c:v>
                </c:pt>
                <c:pt idx="1535">
                  <c:v>7.3870000000000005</c:v>
                </c:pt>
                <c:pt idx="1536">
                  <c:v>7.4</c:v>
                </c:pt>
                <c:pt idx="1537">
                  <c:v>7.4049999999999994</c:v>
                </c:pt>
                <c:pt idx="1538">
                  <c:v>7.4090000000000007</c:v>
                </c:pt>
                <c:pt idx="1539">
                  <c:v>7.4130000000000003</c:v>
                </c:pt>
                <c:pt idx="1540">
                  <c:v>7.4179999999999993</c:v>
                </c:pt>
                <c:pt idx="1541">
                  <c:v>7.4209999999999994</c:v>
                </c:pt>
                <c:pt idx="1542">
                  <c:v>7.4250000000000007</c:v>
                </c:pt>
                <c:pt idx="1543">
                  <c:v>7.43</c:v>
                </c:pt>
                <c:pt idx="1544">
                  <c:v>7.4339999999999993</c:v>
                </c:pt>
                <c:pt idx="1545">
                  <c:v>7.4380000000000006</c:v>
                </c:pt>
                <c:pt idx="1546">
                  <c:v>7.4420000000000002</c:v>
                </c:pt>
                <c:pt idx="1547">
                  <c:v>7.4480000000000004</c:v>
                </c:pt>
                <c:pt idx="1548">
                  <c:v>7.452</c:v>
                </c:pt>
                <c:pt idx="1549">
                  <c:v>7.4559999999999995</c:v>
                </c:pt>
                <c:pt idx="1550">
                  <c:v>7.4589999999999996</c:v>
                </c:pt>
                <c:pt idx="1551">
                  <c:v>7.4629999999999992</c:v>
                </c:pt>
                <c:pt idx="1552">
                  <c:v>7.4670000000000005</c:v>
                </c:pt>
                <c:pt idx="1553">
                  <c:v>7.4710000000000001</c:v>
                </c:pt>
                <c:pt idx="1554">
                  <c:v>7.4749999999999996</c:v>
                </c:pt>
                <c:pt idx="1555">
                  <c:v>7.4779999999999998</c:v>
                </c:pt>
                <c:pt idx="1556">
                  <c:v>7.4819999999999993</c:v>
                </c:pt>
                <c:pt idx="1557">
                  <c:v>7.4870000000000001</c:v>
                </c:pt>
                <c:pt idx="1558">
                  <c:v>7.4930000000000003</c:v>
                </c:pt>
                <c:pt idx="1559">
                  <c:v>7.4969999999999999</c:v>
                </c:pt>
                <c:pt idx="1560">
                  <c:v>7.5009999999999994</c:v>
                </c:pt>
                <c:pt idx="1561">
                  <c:v>7.5060000000000002</c:v>
                </c:pt>
                <c:pt idx="1562">
                  <c:v>7.5109999999999992</c:v>
                </c:pt>
                <c:pt idx="1563">
                  <c:v>7.5150000000000006</c:v>
                </c:pt>
                <c:pt idx="1564">
                  <c:v>7.5190000000000001</c:v>
                </c:pt>
                <c:pt idx="1565">
                  <c:v>7.5229999999999997</c:v>
                </c:pt>
                <c:pt idx="1566">
                  <c:v>7.5269999999999992</c:v>
                </c:pt>
                <c:pt idx="1567">
                  <c:v>7.5299999999999994</c:v>
                </c:pt>
                <c:pt idx="1568">
                  <c:v>7.5340000000000007</c:v>
                </c:pt>
                <c:pt idx="1569">
                  <c:v>7.5370000000000008</c:v>
                </c:pt>
                <c:pt idx="1570">
                  <c:v>7.5410000000000004</c:v>
                </c:pt>
                <c:pt idx="1571">
                  <c:v>7.5449999999999999</c:v>
                </c:pt>
                <c:pt idx="1572">
                  <c:v>7.5489999999999995</c:v>
                </c:pt>
                <c:pt idx="1573">
                  <c:v>7.5530000000000008</c:v>
                </c:pt>
                <c:pt idx="1574">
                  <c:v>7.5570000000000004</c:v>
                </c:pt>
                <c:pt idx="1575">
                  <c:v>7.5609999999999999</c:v>
                </c:pt>
                <c:pt idx="1576">
                  <c:v>7.5649999999999995</c:v>
                </c:pt>
                <c:pt idx="1577">
                  <c:v>7.5690000000000008</c:v>
                </c:pt>
                <c:pt idx="1578">
                  <c:v>7.5730000000000004</c:v>
                </c:pt>
                <c:pt idx="1579">
                  <c:v>7.577</c:v>
                </c:pt>
                <c:pt idx="1580">
                  <c:v>7.5809999999999995</c:v>
                </c:pt>
                <c:pt idx="1581">
                  <c:v>7.5849999999999991</c:v>
                </c:pt>
                <c:pt idx="1582">
                  <c:v>7.5890000000000004</c:v>
                </c:pt>
                <c:pt idx="1583">
                  <c:v>7.593</c:v>
                </c:pt>
                <c:pt idx="1584">
                  <c:v>7.5969999999999995</c:v>
                </c:pt>
                <c:pt idx="1585">
                  <c:v>7.6</c:v>
                </c:pt>
                <c:pt idx="1586">
                  <c:v>7.6129999999999995</c:v>
                </c:pt>
                <c:pt idx="1587">
                  <c:v>7.6180000000000003</c:v>
                </c:pt>
                <c:pt idx="1588">
                  <c:v>7.6219999999999999</c:v>
                </c:pt>
                <c:pt idx="1589">
                  <c:v>7.6259999999999994</c:v>
                </c:pt>
                <c:pt idx="1590">
                  <c:v>7.6300000000000008</c:v>
                </c:pt>
                <c:pt idx="1591">
                  <c:v>7.6329999999999991</c:v>
                </c:pt>
                <c:pt idx="1592">
                  <c:v>7.6370000000000005</c:v>
                </c:pt>
                <c:pt idx="1593">
                  <c:v>7.641</c:v>
                </c:pt>
                <c:pt idx="1594">
                  <c:v>7.6449999999999996</c:v>
                </c:pt>
                <c:pt idx="1595">
                  <c:v>7.6489999999999991</c:v>
                </c:pt>
                <c:pt idx="1596">
                  <c:v>7.6519999999999992</c:v>
                </c:pt>
                <c:pt idx="1597">
                  <c:v>7.6560000000000006</c:v>
                </c:pt>
                <c:pt idx="1598">
                  <c:v>7.66</c:v>
                </c:pt>
                <c:pt idx="1599">
                  <c:v>7.6639999999999997</c:v>
                </c:pt>
                <c:pt idx="1600">
                  <c:v>7.6669999999999998</c:v>
                </c:pt>
                <c:pt idx="1601">
                  <c:v>7.6709999999999994</c:v>
                </c:pt>
                <c:pt idx="1602">
                  <c:v>7.6760000000000002</c:v>
                </c:pt>
                <c:pt idx="1603">
                  <c:v>7.68</c:v>
                </c:pt>
                <c:pt idx="1604">
                  <c:v>7.6839999999999993</c:v>
                </c:pt>
                <c:pt idx="1605">
                  <c:v>7.6880000000000006</c:v>
                </c:pt>
                <c:pt idx="1606">
                  <c:v>7.6929999999999996</c:v>
                </c:pt>
                <c:pt idx="1607">
                  <c:v>7.6969999999999992</c:v>
                </c:pt>
                <c:pt idx="1608">
                  <c:v>7.7010000000000005</c:v>
                </c:pt>
                <c:pt idx="1609">
                  <c:v>7.7050000000000001</c:v>
                </c:pt>
                <c:pt idx="1610">
                  <c:v>7.7089999999999996</c:v>
                </c:pt>
                <c:pt idx="1611">
                  <c:v>7.7129999999999992</c:v>
                </c:pt>
                <c:pt idx="1612">
                  <c:v>7.7170000000000005</c:v>
                </c:pt>
                <c:pt idx="1613">
                  <c:v>7.7210000000000001</c:v>
                </c:pt>
                <c:pt idx="1614">
                  <c:v>7.7249999999999996</c:v>
                </c:pt>
                <c:pt idx="1615">
                  <c:v>7.7289999999999992</c:v>
                </c:pt>
                <c:pt idx="1616">
                  <c:v>7.734</c:v>
                </c:pt>
                <c:pt idx="1617">
                  <c:v>7.7379999999999995</c:v>
                </c:pt>
                <c:pt idx="1618">
                  <c:v>7.7419999999999991</c:v>
                </c:pt>
                <c:pt idx="1619">
                  <c:v>7.7460000000000004</c:v>
                </c:pt>
                <c:pt idx="1620">
                  <c:v>7.75</c:v>
                </c:pt>
                <c:pt idx="1621">
                  <c:v>7.7539999999999996</c:v>
                </c:pt>
                <c:pt idx="1622">
                  <c:v>7.7579999999999991</c:v>
                </c:pt>
                <c:pt idx="1623">
                  <c:v>7.7609999999999992</c:v>
                </c:pt>
                <c:pt idx="1624">
                  <c:v>7.766</c:v>
                </c:pt>
                <c:pt idx="1625">
                  <c:v>7.77</c:v>
                </c:pt>
                <c:pt idx="1626">
                  <c:v>7.7729999999999997</c:v>
                </c:pt>
                <c:pt idx="1627">
                  <c:v>7.7780000000000005</c:v>
                </c:pt>
                <c:pt idx="1628">
                  <c:v>7.7810000000000006</c:v>
                </c:pt>
                <c:pt idx="1629">
                  <c:v>7.7850000000000001</c:v>
                </c:pt>
                <c:pt idx="1630">
                  <c:v>7.7889999999999997</c:v>
                </c:pt>
                <c:pt idx="1631">
                  <c:v>7.7929999999999993</c:v>
                </c:pt>
                <c:pt idx="1632">
                  <c:v>7.7970000000000006</c:v>
                </c:pt>
                <c:pt idx="1633">
                  <c:v>7.8010000000000002</c:v>
                </c:pt>
                <c:pt idx="1634">
                  <c:v>7.8049999999999997</c:v>
                </c:pt>
                <c:pt idx="1635">
                  <c:v>7.8100000000000005</c:v>
                </c:pt>
                <c:pt idx="1636">
                  <c:v>7.8219999999999992</c:v>
                </c:pt>
                <c:pt idx="1637">
                  <c:v>7.827</c:v>
                </c:pt>
                <c:pt idx="1638">
                  <c:v>7.8309999999999995</c:v>
                </c:pt>
                <c:pt idx="1639">
                  <c:v>7.8349999999999991</c:v>
                </c:pt>
                <c:pt idx="1640">
                  <c:v>7.8390000000000004</c:v>
                </c:pt>
                <c:pt idx="1641">
                  <c:v>7.843</c:v>
                </c:pt>
                <c:pt idx="1642">
                  <c:v>7.8469999999999995</c:v>
                </c:pt>
                <c:pt idx="1643">
                  <c:v>7.8509999999999991</c:v>
                </c:pt>
                <c:pt idx="1644">
                  <c:v>7.8550000000000004</c:v>
                </c:pt>
                <c:pt idx="1645">
                  <c:v>7.859</c:v>
                </c:pt>
                <c:pt idx="1646">
                  <c:v>7.8629999999999995</c:v>
                </c:pt>
                <c:pt idx="1647">
                  <c:v>7.8680000000000003</c:v>
                </c:pt>
                <c:pt idx="1648">
                  <c:v>7.8719999999999999</c:v>
                </c:pt>
                <c:pt idx="1649">
                  <c:v>7.8759999999999994</c:v>
                </c:pt>
                <c:pt idx="1650">
                  <c:v>7.8789999999999996</c:v>
                </c:pt>
                <c:pt idx="1651">
                  <c:v>7.8829999999999991</c:v>
                </c:pt>
                <c:pt idx="1652">
                  <c:v>7.8870000000000005</c:v>
                </c:pt>
                <c:pt idx="1653">
                  <c:v>7.8900000000000006</c:v>
                </c:pt>
                <c:pt idx="1654">
                  <c:v>7.8940000000000001</c:v>
                </c:pt>
                <c:pt idx="1655">
                  <c:v>7.8979999999999997</c:v>
                </c:pt>
                <c:pt idx="1656">
                  <c:v>7.9019999999999992</c:v>
                </c:pt>
                <c:pt idx="1657">
                  <c:v>7.9060000000000006</c:v>
                </c:pt>
                <c:pt idx="1658">
                  <c:v>7.91</c:v>
                </c:pt>
                <c:pt idx="1659">
                  <c:v>7.9139999999999997</c:v>
                </c:pt>
                <c:pt idx="1660">
                  <c:v>7.9179999999999993</c:v>
                </c:pt>
                <c:pt idx="1661">
                  <c:v>7.923</c:v>
                </c:pt>
                <c:pt idx="1662">
                  <c:v>7.9280000000000008</c:v>
                </c:pt>
                <c:pt idx="1663">
                  <c:v>7.9339999999999993</c:v>
                </c:pt>
                <c:pt idx="1664">
                  <c:v>7.9380000000000006</c:v>
                </c:pt>
                <c:pt idx="1665">
                  <c:v>7.9410000000000007</c:v>
                </c:pt>
                <c:pt idx="1666">
                  <c:v>7.9459999999999997</c:v>
                </c:pt>
                <c:pt idx="1667">
                  <c:v>7.9510000000000005</c:v>
                </c:pt>
                <c:pt idx="1668">
                  <c:v>7.9550000000000001</c:v>
                </c:pt>
                <c:pt idx="1669">
                  <c:v>7.9589999999999996</c:v>
                </c:pt>
                <c:pt idx="1670">
                  <c:v>7.9629999999999992</c:v>
                </c:pt>
                <c:pt idx="1671">
                  <c:v>7.9670000000000005</c:v>
                </c:pt>
                <c:pt idx="1672">
                  <c:v>7.9700000000000006</c:v>
                </c:pt>
                <c:pt idx="1673">
                  <c:v>7.9749999999999996</c:v>
                </c:pt>
                <c:pt idx="1674">
                  <c:v>7.98</c:v>
                </c:pt>
                <c:pt idx="1675">
                  <c:v>7.984</c:v>
                </c:pt>
                <c:pt idx="1676">
                  <c:v>7.9909999999999997</c:v>
                </c:pt>
                <c:pt idx="1677">
                  <c:v>7.9960000000000004</c:v>
                </c:pt>
                <c:pt idx="1678">
                  <c:v>8</c:v>
                </c:pt>
                <c:pt idx="1679">
                  <c:v>8.0050000000000008</c:v>
                </c:pt>
                <c:pt idx="1680">
                  <c:v>8.0079999999999991</c:v>
                </c:pt>
                <c:pt idx="1681">
                  <c:v>8.0129999999999999</c:v>
                </c:pt>
                <c:pt idx="1682">
                  <c:v>8.0169999999999995</c:v>
                </c:pt>
                <c:pt idx="1683">
                  <c:v>8.0220000000000002</c:v>
                </c:pt>
                <c:pt idx="1684">
                  <c:v>8.0269999999999992</c:v>
                </c:pt>
                <c:pt idx="1685">
                  <c:v>8.0329999999999995</c:v>
                </c:pt>
                <c:pt idx="1686">
                  <c:v>8.0449999999999999</c:v>
                </c:pt>
                <c:pt idx="1687">
                  <c:v>8.0500000000000007</c:v>
                </c:pt>
                <c:pt idx="1688">
                  <c:v>8.0559999999999992</c:v>
                </c:pt>
                <c:pt idx="1689">
                  <c:v>8.0630000000000006</c:v>
                </c:pt>
                <c:pt idx="1690">
                  <c:v>8.0670000000000002</c:v>
                </c:pt>
                <c:pt idx="1691">
                  <c:v>8.0709999999999997</c:v>
                </c:pt>
                <c:pt idx="1692">
                  <c:v>8.0760000000000005</c:v>
                </c:pt>
                <c:pt idx="1693">
                  <c:v>8.08</c:v>
                </c:pt>
                <c:pt idx="1694">
                  <c:v>8.0839999999999996</c:v>
                </c:pt>
                <c:pt idx="1695">
                  <c:v>8.0879999999999992</c:v>
                </c:pt>
                <c:pt idx="1696">
                  <c:v>8.0909999999999993</c:v>
                </c:pt>
                <c:pt idx="1697">
                  <c:v>8.0960000000000001</c:v>
                </c:pt>
                <c:pt idx="1698">
                  <c:v>8.0990000000000002</c:v>
                </c:pt>
                <c:pt idx="1699">
                  <c:v>8.1039999999999992</c:v>
                </c:pt>
                <c:pt idx="1700">
                  <c:v>8.1080000000000005</c:v>
                </c:pt>
                <c:pt idx="1701">
                  <c:v>8.1110000000000007</c:v>
                </c:pt>
                <c:pt idx="1702">
                  <c:v>8.1169999999999991</c:v>
                </c:pt>
                <c:pt idx="1703">
                  <c:v>8.1210000000000004</c:v>
                </c:pt>
                <c:pt idx="1704">
                  <c:v>8.125</c:v>
                </c:pt>
                <c:pt idx="1705">
                  <c:v>8.1289999999999996</c:v>
                </c:pt>
                <c:pt idx="1706">
                  <c:v>8.1340000000000003</c:v>
                </c:pt>
                <c:pt idx="1707">
                  <c:v>8.1389999999999993</c:v>
                </c:pt>
                <c:pt idx="1708">
                  <c:v>8.1419999999999995</c:v>
                </c:pt>
                <c:pt idx="1709">
                  <c:v>8.1479999999999997</c:v>
                </c:pt>
                <c:pt idx="1710">
                  <c:v>8.1519999999999992</c:v>
                </c:pt>
                <c:pt idx="1711">
                  <c:v>8.157</c:v>
                </c:pt>
                <c:pt idx="1712">
                  <c:v>8.16</c:v>
                </c:pt>
                <c:pt idx="1713">
                  <c:v>8.1639999999999997</c:v>
                </c:pt>
                <c:pt idx="1714">
                  <c:v>8.1679999999999993</c:v>
                </c:pt>
                <c:pt idx="1715">
                  <c:v>8.1720000000000006</c:v>
                </c:pt>
                <c:pt idx="1716">
                  <c:v>8.1750000000000007</c:v>
                </c:pt>
                <c:pt idx="1717">
                  <c:v>8.1790000000000003</c:v>
                </c:pt>
                <c:pt idx="1718">
                  <c:v>8.1850000000000005</c:v>
                </c:pt>
                <c:pt idx="1719">
                  <c:v>8.1890000000000001</c:v>
                </c:pt>
                <c:pt idx="1720">
                  <c:v>8.1950000000000003</c:v>
                </c:pt>
                <c:pt idx="1721">
                  <c:v>8.1989999999999998</c:v>
                </c:pt>
                <c:pt idx="1722">
                  <c:v>8.2040000000000006</c:v>
                </c:pt>
                <c:pt idx="1723">
                  <c:v>8.2089999999999996</c:v>
                </c:pt>
                <c:pt idx="1724">
                  <c:v>8.2149999999999999</c:v>
                </c:pt>
                <c:pt idx="1725">
                  <c:v>8.2189999999999994</c:v>
                </c:pt>
                <c:pt idx="1726">
                  <c:v>8.2230000000000008</c:v>
                </c:pt>
                <c:pt idx="1727">
                  <c:v>8.2330000000000005</c:v>
                </c:pt>
                <c:pt idx="1728">
                  <c:v>8.2379999999999995</c:v>
                </c:pt>
                <c:pt idx="1729">
                  <c:v>8.2430000000000003</c:v>
                </c:pt>
                <c:pt idx="1730">
                  <c:v>8.2479999999999993</c:v>
                </c:pt>
                <c:pt idx="1731">
                  <c:v>8.2520000000000007</c:v>
                </c:pt>
                <c:pt idx="1732">
                  <c:v>8.2590000000000003</c:v>
                </c:pt>
                <c:pt idx="1733">
                  <c:v>8.2650000000000006</c:v>
                </c:pt>
                <c:pt idx="1734">
                  <c:v>8.2690000000000001</c:v>
                </c:pt>
                <c:pt idx="1735">
                  <c:v>8.2750000000000004</c:v>
                </c:pt>
                <c:pt idx="1736">
                  <c:v>8.2789999999999999</c:v>
                </c:pt>
                <c:pt idx="1737">
                  <c:v>8.2840000000000007</c:v>
                </c:pt>
                <c:pt idx="1738">
                  <c:v>8.2880000000000003</c:v>
                </c:pt>
                <c:pt idx="1739">
                  <c:v>8.2919999999999998</c:v>
                </c:pt>
                <c:pt idx="1740">
                  <c:v>8.2959999999999994</c:v>
                </c:pt>
                <c:pt idx="1741">
                  <c:v>8.3000000000000007</c:v>
                </c:pt>
                <c:pt idx="1742">
                  <c:v>8.3040000000000003</c:v>
                </c:pt>
                <c:pt idx="1743">
                  <c:v>8.3089999999999993</c:v>
                </c:pt>
                <c:pt idx="1744">
                  <c:v>8.3130000000000006</c:v>
                </c:pt>
                <c:pt idx="1745">
                  <c:v>8.3179999999999996</c:v>
                </c:pt>
                <c:pt idx="1746">
                  <c:v>8.3249999999999993</c:v>
                </c:pt>
                <c:pt idx="1747">
                  <c:v>8.3290000000000006</c:v>
                </c:pt>
                <c:pt idx="1748">
                  <c:v>8.3330000000000002</c:v>
                </c:pt>
                <c:pt idx="1749">
                  <c:v>8.3369999999999997</c:v>
                </c:pt>
                <c:pt idx="1750">
                  <c:v>8.3420000000000005</c:v>
                </c:pt>
                <c:pt idx="1751">
                  <c:v>8.3480000000000008</c:v>
                </c:pt>
                <c:pt idx="1752">
                  <c:v>8.3520000000000003</c:v>
                </c:pt>
                <c:pt idx="1753">
                  <c:v>8.3559999999999999</c:v>
                </c:pt>
                <c:pt idx="1754">
                  <c:v>8.36</c:v>
                </c:pt>
                <c:pt idx="1755">
                  <c:v>8.3650000000000002</c:v>
                </c:pt>
                <c:pt idx="1756">
                  <c:v>8.3689999999999998</c:v>
                </c:pt>
                <c:pt idx="1757">
                  <c:v>8.3719999999999999</c:v>
                </c:pt>
                <c:pt idx="1758">
                  <c:v>8.3800000000000008</c:v>
                </c:pt>
                <c:pt idx="1759">
                  <c:v>8.3849999999999998</c:v>
                </c:pt>
                <c:pt idx="1760">
                  <c:v>8.3889999999999993</c:v>
                </c:pt>
                <c:pt idx="1761">
                  <c:v>8.3930000000000007</c:v>
                </c:pt>
                <c:pt idx="1762">
                  <c:v>8.3989999999999991</c:v>
                </c:pt>
                <c:pt idx="1763">
                  <c:v>8.4030000000000005</c:v>
                </c:pt>
                <c:pt idx="1764">
                  <c:v>8.407</c:v>
                </c:pt>
                <c:pt idx="1765">
                  <c:v>8.4120000000000008</c:v>
                </c:pt>
                <c:pt idx="1766">
                  <c:v>8.4160000000000004</c:v>
                </c:pt>
                <c:pt idx="1767">
                  <c:v>8.4220000000000006</c:v>
                </c:pt>
                <c:pt idx="1768">
                  <c:v>8.4280000000000008</c:v>
                </c:pt>
                <c:pt idx="1769">
                  <c:v>8.4320000000000004</c:v>
                </c:pt>
                <c:pt idx="1770">
                  <c:v>8.4359999999999999</c:v>
                </c:pt>
                <c:pt idx="1771">
                  <c:v>8.4420000000000002</c:v>
                </c:pt>
                <c:pt idx="1772">
                  <c:v>8.4480000000000004</c:v>
                </c:pt>
                <c:pt idx="1773">
                  <c:v>8.452</c:v>
                </c:pt>
                <c:pt idx="1774">
                  <c:v>8.4580000000000002</c:v>
                </c:pt>
                <c:pt idx="1775">
                  <c:v>8.4640000000000004</c:v>
                </c:pt>
                <c:pt idx="1776">
                  <c:v>8.4700000000000006</c:v>
                </c:pt>
                <c:pt idx="1777">
                  <c:v>8.4749999999999996</c:v>
                </c:pt>
                <c:pt idx="1778">
                  <c:v>8.4809999999999999</c:v>
                </c:pt>
                <c:pt idx="1779">
                  <c:v>8.4860000000000007</c:v>
                </c:pt>
                <c:pt idx="1780">
                  <c:v>8.4909999999999997</c:v>
                </c:pt>
                <c:pt idx="1781">
                  <c:v>8.4969999999999999</c:v>
                </c:pt>
                <c:pt idx="1782">
                  <c:v>8.5020000000000007</c:v>
                </c:pt>
                <c:pt idx="1783">
                  <c:v>8.5090000000000003</c:v>
                </c:pt>
                <c:pt idx="1784">
                  <c:v>8.5129999999999999</c:v>
                </c:pt>
                <c:pt idx="1785">
                  <c:v>8.5169999999999995</c:v>
                </c:pt>
                <c:pt idx="1786">
                  <c:v>8.5210000000000008</c:v>
                </c:pt>
                <c:pt idx="1787">
                  <c:v>8.5269999999999992</c:v>
                </c:pt>
                <c:pt idx="1788">
                  <c:v>8.532</c:v>
                </c:pt>
                <c:pt idx="1789">
                  <c:v>8.5370000000000008</c:v>
                </c:pt>
                <c:pt idx="1790">
                  <c:v>8.5410000000000004</c:v>
                </c:pt>
                <c:pt idx="1791">
                  <c:v>8.5449999999999999</c:v>
                </c:pt>
                <c:pt idx="1792">
                  <c:v>8.5489999999999995</c:v>
                </c:pt>
                <c:pt idx="1793">
                  <c:v>8.5540000000000003</c:v>
                </c:pt>
                <c:pt idx="1794">
                  <c:v>8.5589999999999993</c:v>
                </c:pt>
                <c:pt idx="1795">
                  <c:v>8.5649999999999995</c:v>
                </c:pt>
                <c:pt idx="1796">
                  <c:v>8.5690000000000008</c:v>
                </c:pt>
                <c:pt idx="1797">
                  <c:v>8.5749999999999993</c:v>
                </c:pt>
                <c:pt idx="1798">
                  <c:v>8.58</c:v>
                </c:pt>
                <c:pt idx="1799">
                  <c:v>8.5860000000000003</c:v>
                </c:pt>
                <c:pt idx="1800">
                  <c:v>8.5909999999999993</c:v>
                </c:pt>
                <c:pt idx="1801">
                  <c:v>8.5980000000000008</c:v>
                </c:pt>
                <c:pt idx="1802">
                  <c:v>8.604000000000001</c:v>
                </c:pt>
                <c:pt idx="1803">
                  <c:v>8.609</c:v>
                </c:pt>
                <c:pt idx="1804">
                  <c:v>8.6150000000000002</c:v>
                </c:pt>
                <c:pt idx="1805">
                  <c:v>8.6199999999999992</c:v>
                </c:pt>
                <c:pt idx="1806">
                  <c:v>8.6270000000000007</c:v>
                </c:pt>
                <c:pt idx="1807">
                  <c:v>8.6309999999999985</c:v>
                </c:pt>
                <c:pt idx="1808">
                  <c:v>8.6349999999999998</c:v>
                </c:pt>
                <c:pt idx="1809">
                  <c:v>8.6399999999999988</c:v>
                </c:pt>
                <c:pt idx="1810">
                  <c:v>8.6440000000000001</c:v>
                </c:pt>
                <c:pt idx="1811">
                  <c:v>8.65</c:v>
                </c:pt>
                <c:pt idx="1812">
                  <c:v>8.6540000000000017</c:v>
                </c:pt>
                <c:pt idx="1813">
                  <c:v>8.6579999999999995</c:v>
                </c:pt>
                <c:pt idx="1814">
                  <c:v>8.6620000000000008</c:v>
                </c:pt>
                <c:pt idx="1815">
                  <c:v>8.6669999999999998</c:v>
                </c:pt>
                <c:pt idx="1816">
                  <c:v>8.6710000000000012</c:v>
                </c:pt>
                <c:pt idx="1817">
                  <c:v>8.6760000000000002</c:v>
                </c:pt>
                <c:pt idx="1818">
                  <c:v>8.6820000000000004</c:v>
                </c:pt>
                <c:pt idx="1819">
                  <c:v>8.6869999999999994</c:v>
                </c:pt>
                <c:pt idx="1820">
                  <c:v>8.6919999999999984</c:v>
                </c:pt>
                <c:pt idx="1821">
                  <c:v>8.6989999999999998</c:v>
                </c:pt>
                <c:pt idx="1822">
                  <c:v>8.7030000000000012</c:v>
                </c:pt>
                <c:pt idx="1823">
                  <c:v>8.706999999999999</c:v>
                </c:pt>
                <c:pt idx="1824">
                  <c:v>8.7110000000000003</c:v>
                </c:pt>
                <c:pt idx="1825">
                  <c:v>8.7150000000000016</c:v>
                </c:pt>
                <c:pt idx="1826">
                  <c:v>8.7189999999999994</c:v>
                </c:pt>
                <c:pt idx="1827">
                  <c:v>8.7249999999999996</c:v>
                </c:pt>
                <c:pt idx="1828">
                  <c:v>8.7309999999999999</c:v>
                </c:pt>
                <c:pt idx="1829">
                  <c:v>8.7359999999999989</c:v>
                </c:pt>
                <c:pt idx="1830">
                  <c:v>8.7419999999999991</c:v>
                </c:pt>
                <c:pt idx="1831">
                  <c:v>8.7470000000000017</c:v>
                </c:pt>
                <c:pt idx="1832">
                  <c:v>8.7529999999999983</c:v>
                </c:pt>
                <c:pt idx="1833">
                  <c:v>8.7580000000000009</c:v>
                </c:pt>
                <c:pt idx="1834">
                  <c:v>8.7640000000000011</c:v>
                </c:pt>
                <c:pt idx="1835">
                  <c:v>8.7700000000000014</c:v>
                </c:pt>
                <c:pt idx="1836">
                  <c:v>8.7750000000000004</c:v>
                </c:pt>
                <c:pt idx="1837">
                  <c:v>8.7799999999999994</c:v>
                </c:pt>
                <c:pt idx="1838">
                  <c:v>8.7849999999999984</c:v>
                </c:pt>
                <c:pt idx="1839">
                  <c:v>8.7909999999999986</c:v>
                </c:pt>
                <c:pt idx="1840">
                  <c:v>8.7960000000000012</c:v>
                </c:pt>
                <c:pt idx="1841">
                  <c:v>8.8010000000000002</c:v>
                </c:pt>
                <c:pt idx="1842">
                  <c:v>8.8059999999999992</c:v>
                </c:pt>
                <c:pt idx="1843">
                  <c:v>8.8119999999999994</c:v>
                </c:pt>
                <c:pt idx="1844">
                  <c:v>8.8169999999999984</c:v>
                </c:pt>
                <c:pt idx="1845">
                  <c:v>8.8229999999999986</c:v>
                </c:pt>
                <c:pt idx="1846">
                  <c:v>8.8289999999999988</c:v>
                </c:pt>
                <c:pt idx="1847">
                  <c:v>8.8330000000000002</c:v>
                </c:pt>
                <c:pt idx="1848">
                  <c:v>8.8370000000000015</c:v>
                </c:pt>
                <c:pt idx="1849">
                  <c:v>8.8409999999999993</c:v>
                </c:pt>
                <c:pt idx="1850">
                  <c:v>8.8469999999999995</c:v>
                </c:pt>
                <c:pt idx="1851">
                  <c:v>8.8519999999999985</c:v>
                </c:pt>
                <c:pt idx="1852">
                  <c:v>8.8559999999999999</c:v>
                </c:pt>
                <c:pt idx="1853">
                  <c:v>8.8600000000000012</c:v>
                </c:pt>
                <c:pt idx="1854">
                  <c:v>8.8650000000000002</c:v>
                </c:pt>
                <c:pt idx="1855">
                  <c:v>8.8690000000000015</c:v>
                </c:pt>
                <c:pt idx="1856">
                  <c:v>8.8749999999999982</c:v>
                </c:pt>
                <c:pt idx="1857">
                  <c:v>8.8789999999999996</c:v>
                </c:pt>
                <c:pt idx="1858">
                  <c:v>8.8830000000000009</c:v>
                </c:pt>
                <c:pt idx="1859">
                  <c:v>8.8879999999999999</c:v>
                </c:pt>
                <c:pt idx="1860">
                  <c:v>8.8940000000000001</c:v>
                </c:pt>
                <c:pt idx="1861">
                  <c:v>8.9</c:v>
                </c:pt>
                <c:pt idx="1862">
                  <c:v>8.9069999999999983</c:v>
                </c:pt>
                <c:pt idx="1863">
                  <c:v>8.9129999999999985</c:v>
                </c:pt>
                <c:pt idx="1864">
                  <c:v>8.9169999999999998</c:v>
                </c:pt>
                <c:pt idx="1865">
                  <c:v>8.9240000000000013</c:v>
                </c:pt>
                <c:pt idx="1866">
                  <c:v>8.9290000000000003</c:v>
                </c:pt>
                <c:pt idx="1867">
                  <c:v>8.9330000000000016</c:v>
                </c:pt>
                <c:pt idx="1868">
                  <c:v>8.94</c:v>
                </c:pt>
                <c:pt idx="1869">
                  <c:v>8.9449999999999985</c:v>
                </c:pt>
                <c:pt idx="1870">
                  <c:v>8.9500000000000011</c:v>
                </c:pt>
                <c:pt idx="1871">
                  <c:v>8.9560000000000013</c:v>
                </c:pt>
                <c:pt idx="1872">
                  <c:v>8.9610000000000003</c:v>
                </c:pt>
                <c:pt idx="1873">
                  <c:v>8.9670000000000005</c:v>
                </c:pt>
                <c:pt idx="1874">
                  <c:v>8.9730000000000008</c:v>
                </c:pt>
                <c:pt idx="1875">
                  <c:v>8.979000000000001</c:v>
                </c:pt>
                <c:pt idx="1876">
                  <c:v>8.9850000000000012</c:v>
                </c:pt>
                <c:pt idx="1877">
                  <c:v>8.9910000000000014</c:v>
                </c:pt>
                <c:pt idx="1878">
                  <c:v>8.9960000000000004</c:v>
                </c:pt>
                <c:pt idx="1879">
                  <c:v>9.0020000000000007</c:v>
                </c:pt>
                <c:pt idx="1880">
                  <c:v>9.0089999999999986</c:v>
                </c:pt>
                <c:pt idx="1881">
                  <c:v>9.0149999999999988</c:v>
                </c:pt>
                <c:pt idx="1882">
                  <c:v>9.020999999999999</c:v>
                </c:pt>
                <c:pt idx="1883">
                  <c:v>9.0250000000000004</c:v>
                </c:pt>
                <c:pt idx="1884">
                  <c:v>9.0290000000000017</c:v>
                </c:pt>
                <c:pt idx="1885">
                  <c:v>9.0370000000000008</c:v>
                </c:pt>
                <c:pt idx="1886">
                  <c:v>9.0409999999999986</c:v>
                </c:pt>
                <c:pt idx="1887">
                  <c:v>9.0449999999999999</c:v>
                </c:pt>
                <c:pt idx="1888">
                  <c:v>9.0490000000000013</c:v>
                </c:pt>
                <c:pt idx="1889">
                  <c:v>9.0540000000000003</c:v>
                </c:pt>
                <c:pt idx="1890">
                  <c:v>9.06</c:v>
                </c:pt>
                <c:pt idx="1891">
                  <c:v>9.0669999999999984</c:v>
                </c:pt>
                <c:pt idx="1892">
                  <c:v>9.0709999999999997</c:v>
                </c:pt>
                <c:pt idx="1893">
                  <c:v>9.0750000000000011</c:v>
                </c:pt>
                <c:pt idx="1894">
                  <c:v>9.0810000000000013</c:v>
                </c:pt>
                <c:pt idx="1895">
                  <c:v>9.0849999999999991</c:v>
                </c:pt>
                <c:pt idx="1896">
                  <c:v>9.0890000000000004</c:v>
                </c:pt>
                <c:pt idx="1897">
                  <c:v>9.0929999999999982</c:v>
                </c:pt>
                <c:pt idx="1898">
                  <c:v>9.1</c:v>
                </c:pt>
                <c:pt idx="1899">
                  <c:v>9.1049999999999986</c:v>
                </c:pt>
                <c:pt idx="1900">
                  <c:v>9.1079999999999988</c:v>
                </c:pt>
                <c:pt idx="1901">
                  <c:v>9.1120000000000001</c:v>
                </c:pt>
                <c:pt idx="1902">
                  <c:v>9.1180000000000003</c:v>
                </c:pt>
                <c:pt idx="1903">
                  <c:v>9.1229999999999993</c:v>
                </c:pt>
                <c:pt idx="1904">
                  <c:v>9.1289999999999996</c:v>
                </c:pt>
                <c:pt idx="1905">
                  <c:v>9.1330000000000009</c:v>
                </c:pt>
                <c:pt idx="1906">
                  <c:v>9.1390000000000011</c:v>
                </c:pt>
                <c:pt idx="1907">
                  <c:v>9.1450000000000014</c:v>
                </c:pt>
                <c:pt idx="1908">
                  <c:v>9.15</c:v>
                </c:pt>
                <c:pt idx="1909">
                  <c:v>9.1560000000000006</c:v>
                </c:pt>
                <c:pt idx="1910">
                  <c:v>9.1609999999999996</c:v>
                </c:pt>
                <c:pt idx="1911">
                  <c:v>9.1659999999999986</c:v>
                </c:pt>
                <c:pt idx="1912">
                  <c:v>9.1719999999999988</c:v>
                </c:pt>
                <c:pt idx="1913">
                  <c:v>9.1770000000000014</c:v>
                </c:pt>
                <c:pt idx="1914">
                  <c:v>9.1839999999999993</c:v>
                </c:pt>
                <c:pt idx="1915">
                  <c:v>9.1889999999999983</c:v>
                </c:pt>
                <c:pt idx="1916">
                  <c:v>9.1949999999999985</c:v>
                </c:pt>
                <c:pt idx="1917">
                  <c:v>9.2000000000000011</c:v>
                </c:pt>
                <c:pt idx="1918">
                  <c:v>9.2050000000000001</c:v>
                </c:pt>
                <c:pt idx="1919">
                  <c:v>9.2179999999999982</c:v>
                </c:pt>
                <c:pt idx="1920">
                  <c:v>9.2219999999999995</c:v>
                </c:pt>
                <c:pt idx="1921">
                  <c:v>9.229000000000001</c:v>
                </c:pt>
                <c:pt idx="1922">
                  <c:v>9.234</c:v>
                </c:pt>
                <c:pt idx="1923">
                  <c:v>9.2380000000000013</c:v>
                </c:pt>
                <c:pt idx="1924">
                  <c:v>9.2419999999999991</c:v>
                </c:pt>
                <c:pt idx="1925">
                  <c:v>9.2460000000000004</c:v>
                </c:pt>
                <c:pt idx="1926">
                  <c:v>9.2499999999999982</c:v>
                </c:pt>
                <c:pt idx="1927">
                  <c:v>9.2550000000000008</c:v>
                </c:pt>
                <c:pt idx="1928">
                  <c:v>9.2589999999999986</c:v>
                </c:pt>
                <c:pt idx="1929">
                  <c:v>9.2629999999999999</c:v>
                </c:pt>
                <c:pt idx="1930">
                  <c:v>9.2679999999999989</c:v>
                </c:pt>
                <c:pt idx="1931">
                  <c:v>9.270999999999999</c:v>
                </c:pt>
                <c:pt idx="1932">
                  <c:v>9.2760000000000016</c:v>
                </c:pt>
                <c:pt idx="1933">
                  <c:v>9.2799999999999994</c:v>
                </c:pt>
                <c:pt idx="1934">
                  <c:v>9.2840000000000007</c:v>
                </c:pt>
                <c:pt idx="1935">
                  <c:v>9.2889999999999997</c:v>
                </c:pt>
                <c:pt idx="1936">
                  <c:v>9.2949999999999999</c:v>
                </c:pt>
                <c:pt idx="1937">
                  <c:v>9.2999999999999989</c:v>
                </c:pt>
                <c:pt idx="1938">
                  <c:v>9.3059999999999992</c:v>
                </c:pt>
                <c:pt idx="1939">
                  <c:v>9.3119999999999994</c:v>
                </c:pt>
                <c:pt idx="1940">
                  <c:v>9.3190000000000008</c:v>
                </c:pt>
                <c:pt idx="1941">
                  <c:v>9.3250000000000011</c:v>
                </c:pt>
                <c:pt idx="1942">
                  <c:v>9.33</c:v>
                </c:pt>
                <c:pt idx="1943">
                  <c:v>9.3360000000000003</c:v>
                </c:pt>
                <c:pt idx="1944">
                  <c:v>9.3409999999999993</c:v>
                </c:pt>
                <c:pt idx="1945">
                  <c:v>9.3450000000000006</c:v>
                </c:pt>
                <c:pt idx="1946">
                  <c:v>9.3489999999999984</c:v>
                </c:pt>
                <c:pt idx="1947">
                  <c:v>9.354000000000001</c:v>
                </c:pt>
                <c:pt idx="1948">
                  <c:v>9.3579999999999988</c:v>
                </c:pt>
                <c:pt idx="1949">
                  <c:v>9.3620000000000001</c:v>
                </c:pt>
                <c:pt idx="1950">
                  <c:v>9.3660000000000014</c:v>
                </c:pt>
                <c:pt idx="1951">
                  <c:v>9.3710000000000004</c:v>
                </c:pt>
                <c:pt idx="1952">
                  <c:v>9.3749999999999982</c:v>
                </c:pt>
                <c:pt idx="1953">
                  <c:v>9.3809999999999985</c:v>
                </c:pt>
                <c:pt idx="1954">
                  <c:v>9.3849999999999998</c:v>
                </c:pt>
                <c:pt idx="1955">
                  <c:v>9.3890000000000011</c:v>
                </c:pt>
                <c:pt idx="1956">
                  <c:v>9.3940000000000001</c:v>
                </c:pt>
                <c:pt idx="1957">
                  <c:v>9.4</c:v>
                </c:pt>
                <c:pt idx="1958">
                  <c:v>9.4069999999999983</c:v>
                </c:pt>
                <c:pt idx="1959">
                  <c:v>9.4109999999999996</c:v>
                </c:pt>
                <c:pt idx="1960">
                  <c:v>9.4150000000000009</c:v>
                </c:pt>
                <c:pt idx="1961">
                  <c:v>9.4210000000000012</c:v>
                </c:pt>
                <c:pt idx="1962">
                  <c:v>9.4249999999999989</c:v>
                </c:pt>
                <c:pt idx="1963">
                  <c:v>9.4290000000000003</c:v>
                </c:pt>
                <c:pt idx="1964">
                  <c:v>9.4330000000000016</c:v>
                </c:pt>
                <c:pt idx="1965">
                  <c:v>9.4389999999999983</c:v>
                </c:pt>
                <c:pt idx="1966">
                  <c:v>9.4440000000000008</c:v>
                </c:pt>
                <c:pt idx="1967">
                  <c:v>9.4500000000000011</c:v>
                </c:pt>
                <c:pt idx="1968">
                  <c:v>9.4560000000000013</c:v>
                </c:pt>
                <c:pt idx="1969">
                  <c:v>9.4620000000000015</c:v>
                </c:pt>
                <c:pt idx="1970">
                  <c:v>9.4670000000000005</c:v>
                </c:pt>
                <c:pt idx="1971">
                  <c:v>9.4719999999999995</c:v>
                </c:pt>
                <c:pt idx="1972">
                  <c:v>9.4779999999999998</c:v>
                </c:pt>
                <c:pt idx="1973">
                  <c:v>9.4829999999999988</c:v>
                </c:pt>
                <c:pt idx="1974">
                  <c:v>9.488999999999999</c:v>
                </c:pt>
                <c:pt idx="1975">
                  <c:v>9.4949999999999992</c:v>
                </c:pt>
                <c:pt idx="1976">
                  <c:v>9.4990000000000006</c:v>
                </c:pt>
                <c:pt idx="1977">
                  <c:v>9.5050000000000008</c:v>
                </c:pt>
                <c:pt idx="1978">
                  <c:v>9.51</c:v>
                </c:pt>
                <c:pt idx="1979">
                  <c:v>9.5149999999999988</c:v>
                </c:pt>
                <c:pt idx="1980">
                  <c:v>9.5200000000000014</c:v>
                </c:pt>
                <c:pt idx="1981">
                  <c:v>9.5239999999999991</c:v>
                </c:pt>
                <c:pt idx="1982">
                  <c:v>9.5290000000000017</c:v>
                </c:pt>
                <c:pt idx="1983">
                  <c:v>9.5349999999999984</c:v>
                </c:pt>
                <c:pt idx="1984">
                  <c:v>9.5389999999999997</c:v>
                </c:pt>
                <c:pt idx="1985">
                  <c:v>9.5449999999999999</c:v>
                </c:pt>
                <c:pt idx="1986">
                  <c:v>9.5490000000000013</c:v>
                </c:pt>
                <c:pt idx="1987">
                  <c:v>9.5550000000000015</c:v>
                </c:pt>
                <c:pt idx="1988">
                  <c:v>9.5610000000000017</c:v>
                </c:pt>
                <c:pt idx="1989">
                  <c:v>9.5649999999999995</c:v>
                </c:pt>
                <c:pt idx="1990">
                  <c:v>9.5690000000000008</c:v>
                </c:pt>
                <c:pt idx="1991">
                  <c:v>9.5729999999999986</c:v>
                </c:pt>
                <c:pt idx="1992">
                  <c:v>9.5789999999999988</c:v>
                </c:pt>
                <c:pt idx="1993">
                  <c:v>9.5830000000000002</c:v>
                </c:pt>
                <c:pt idx="1994">
                  <c:v>9.5870000000000015</c:v>
                </c:pt>
                <c:pt idx="1995">
                  <c:v>9.5909999999999993</c:v>
                </c:pt>
                <c:pt idx="1996">
                  <c:v>9.5950000000000006</c:v>
                </c:pt>
                <c:pt idx="1997">
                  <c:v>9.5989999999999984</c:v>
                </c:pt>
                <c:pt idx="1998">
                  <c:v>9.6029999999999998</c:v>
                </c:pt>
                <c:pt idx="1999">
                  <c:v>9.6079999999999988</c:v>
                </c:pt>
                <c:pt idx="2000">
                  <c:v>9.6120000000000001</c:v>
                </c:pt>
                <c:pt idx="2001">
                  <c:v>9.6210000000000004</c:v>
                </c:pt>
                <c:pt idx="2002">
                  <c:v>9.6270000000000007</c:v>
                </c:pt>
                <c:pt idx="2003">
                  <c:v>9.6319999999999997</c:v>
                </c:pt>
                <c:pt idx="2004">
                  <c:v>9.6379999999999999</c:v>
                </c:pt>
                <c:pt idx="2005">
                  <c:v>9.6429999999999989</c:v>
                </c:pt>
                <c:pt idx="2006">
                  <c:v>9.6489999999999991</c:v>
                </c:pt>
                <c:pt idx="2007">
                  <c:v>9.6549999999999994</c:v>
                </c:pt>
                <c:pt idx="2008">
                  <c:v>9.6599999999999984</c:v>
                </c:pt>
                <c:pt idx="2009">
                  <c:v>9.6650000000000009</c:v>
                </c:pt>
                <c:pt idx="2010">
                  <c:v>9.67</c:v>
                </c:pt>
                <c:pt idx="2011">
                  <c:v>9.6760000000000002</c:v>
                </c:pt>
                <c:pt idx="2012">
                  <c:v>9.6820000000000004</c:v>
                </c:pt>
                <c:pt idx="2013">
                  <c:v>9.6880000000000006</c:v>
                </c:pt>
                <c:pt idx="2014">
                  <c:v>9.6940000000000008</c:v>
                </c:pt>
                <c:pt idx="2015">
                  <c:v>9.6989999999999998</c:v>
                </c:pt>
                <c:pt idx="2016">
                  <c:v>9.7060000000000013</c:v>
                </c:pt>
                <c:pt idx="2017">
                  <c:v>9.7099999999999991</c:v>
                </c:pt>
                <c:pt idx="2018">
                  <c:v>9.7179999999999982</c:v>
                </c:pt>
                <c:pt idx="2019">
                  <c:v>9.7219999999999995</c:v>
                </c:pt>
                <c:pt idx="2020">
                  <c:v>9.7260000000000009</c:v>
                </c:pt>
                <c:pt idx="2021">
                  <c:v>9.7299999999999986</c:v>
                </c:pt>
                <c:pt idx="2022">
                  <c:v>9.7350000000000012</c:v>
                </c:pt>
                <c:pt idx="2023">
                  <c:v>9.738999999999999</c:v>
                </c:pt>
                <c:pt idx="2024">
                  <c:v>9.7430000000000003</c:v>
                </c:pt>
                <c:pt idx="2025">
                  <c:v>9.7470000000000017</c:v>
                </c:pt>
                <c:pt idx="2026">
                  <c:v>9.7509999999999994</c:v>
                </c:pt>
                <c:pt idx="2027">
                  <c:v>9.7550000000000008</c:v>
                </c:pt>
                <c:pt idx="2028">
                  <c:v>9.7589999999999986</c:v>
                </c:pt>
                <c:pt idx="2029">
                  <c:v>9.7629999999999999</c:v>
                </c:pt>
                <c:pt idx="2030">
                  <c:v>9.7679999999999989</c:v>
                </c:pt>
                <c:pt idx="2031">
                  <c:v>9.7750000000000004</c:v>
                </c:pt>
                <c:pt idx="2032">
                  <c:v>9.7799999999999994</c:v>
                </c:pt>
                <c:pt idx="2033">
                  <c:v>9.7859999999999996</c:v>
                </c:pt>
                <c:pt idx="2034">
                  <c:v>9.7909999999999986</c:v>
                </c:pt>
                <c:pt idx="2035">
                  <c:v>9.7969999999999988</c:v>
                </c:pt>
                <c:pt idx="2036">
                  <c:v>9.8020000000000014</c:v>
                </c:pt>
                <c:pt idx="2037">
                  <c:v>9.8070000000000004</c:v>
                </c:pt>
                <c:pt idx="2038">
                  <c:v>9.8130000000000006</c:v>
                </c:pt>
                <c:pt idx="2039">
                  <c:v>9.8190000000000008</c:v>
                </c:pt>
                <c:pt idx="2040">
                  <c:v>9.8229999999999986</c:v>
                </c:pt>
                <c:pt idx="2041">
                  <c:v>9.827</c:v>
                </c:pt>
                <c:pt idx="2042">
                  <c:v>9.831999999999999</c:v>
                </c:pt>
                <c:pt idx="2043">
                  <c:v>9.8379999999999992</c:v>
                </c:pt>
                <c:pt idx="2044">
                  <c:v>9.8429999999999982</c:v>
                </c:pt>
                <c:pt idx="2045">
                  <c:v>9.8469999999999995</c:v>
                </c:pt>
                <c:pt idx="2046">
                  <c:v>9.854000000000001</c:v>
                </c:pt>
                <c:pt idx="2047">
                  <c:v>9.8579999999999988</c:v>
                </c:pt>
                <c:pt idx="2048">
                  <c:v>9.8630000000000013</c:v>
                </c:pt>
                <c:pt idx="2049">
                  <c:v>9.8680000000000003</c:v>
                </c:pt>
                <c:pt idx="2050">
                  <c:v>9.8720000000000017</c:v>
                </c:pt>
                <c:pt idx="2051">
                  <c:v>9.8770000000000007</c:v>
                </c:pt>
                <c:pt idx="2052">
                  <c:v>9.8819999999999997</c:v>
                </c:pt>
                <c:pt idx="2053">
                  <c:v>9.8879999999999999</c:v>
                </c:pt>
                <c:pt idx="2054">
                  <c:v>9.8940000000000001</c:v>
                </c:pt>
                <c:pt idx="2055">
                  <c:v>9.9040000000000017</c:v>
                </c:pt>
                <c:pt idx="2056">
                  <c:v>9.9099999999999984</c:v>
                </c:pt>
                <c:pt idx="2057">
                  <c:v>9.9189999999999987</c:v>
                </c:pt>
                <c:pt idx="2058">
                  <c:v>9.9249999999999989</c:v>
                </c:pt>
                <c:pt idx="2059">
                  <c:v>9.9290000000000003</c:v>
                </c:pt>
                <c:pt idx="2060">
                  <c:v>9.9330000000000016</c:v>
                </c:pt>
                <c:pt idx="2061">
                  <c:v>9.9380000000000006</c:v>
                </c:pt>
                <c:pt idx="2062">
                  <c:v>9.9419999999999984</c:v>
                </c:pt>
                <c:pt idx="2063">
                  <c:v>9.947000000000001</c:v>
                </c:pt>
                <c:pt idx="2064">
                  <c:v>9.9509999999999987</c:v>
                </c:pt>
                <c:pt idx="2065">
                  <c:v>9.9550000000000001</c:v>
                </c:pt>
                <c:pt idx="2066">
                  <c:v>9.9590000000000014</c:v>
                </c:pt>
                <c:pt idx="2067">
                  <c:v>9.9640000000000004</c:v>
                </c:pt>
                <c:pt idx="2068">
                  <c:v>9.9679999999999982</c:v>
                </c:pt>
                <c:pt idx="2069">
                  <c:v>9.9719999999999995</c:v>
                </c:pt>
                <c:pt idx="2070">
                  <c:v>9.9779999999999998</c:v>
                </c:pt>
                <c:pt idx="2071">
                  <c:v>9.984</c:v>
                </c:pt>
                <c:pt idx="2072">
                  <c:v>9.99</c:v>
                </c:pt>
                <c:pt idx="2073">
                  <c:v>9.9949999999999992</c:v>
                </c:pt>
                <c:pt idx="2074">
                  <c:v>9.9999999999999982</c:v>
                </c:pt>
                <c:pt idx="2075">
                  <c:v>10.005000000000001</c:v>
                </c:pt>
                <c:pt idx="2076">
                  <c:v>10.01</c:v>
                </c:pt>
                <c:pt idx="2077">
                  <c:v>10.016</c:v>
                </c:pt>
                <c:pt idx="2078">
                  <c:v>10.022</c:v>
                </c:pt>
                <c:pt idx="2079">
                  <c:v>10.028</c:v>
                </c:pt>
                <c:pt idx="2080">
                  <c:v>10.032999999999999</c:v>
                </c:pt>
                <c:pt idx="2081">
                  <c:v>10.037000000000001</c:v>
                </c:pt>
                <c:pt idx="2082">
                  <c:v>10.042</c:v>
                </c:pt>
                <c:pt idx="2083">
                  <c:v>10.046000000000001</c:v>
                </c:pt>
                <c:pt idx="2084">
                  <c:v>10.049999999999999</c:v>
                </c:pt>
                <c:pt idx="2085">
                  <c:v>10.055000000000001</c:v>
                </c:pt>
                <c:pt idx="2086">
                  <c:v>10.06</c:v>
                </c:pt>
                <c:pt idx="2087">
                  <c:v>10.066000000000001</c:v>
                </c:pt>
                <c:pt idx="2088">
                  <c:v>10.071</c:v>
                </c:pt>
                <c:pt idx="2089">
                  <c:v>10.078000000000001</c:v>
                </c:pt>
                <c:pt idx="2090">
                  <c:v>10.083</c:v>
                </c:pt>
                <c:pt idx="2091">
                  <c:v>10.087000000000002</c:v>
                </c:pt>
                <c:pt idx="2092">
                  <c:v>10.092000000000001</c:v>
                </c:pt>
                <c:pt idx="2093">
                  <c:v>10.097</c:v>
                </c:pt>
                <c:pt idx="2094">
                  <c:v>10.101000000000001</c:v>
                </c:pt>
                <c:pt idx="2095">
                  <c:v>10.104999999999999</c:v>
                </c:pt>
                <c:pt idx="2096">
                  <c:v>10.109</c:v>
                </c:pt>
                <c:pt idx="2097">
                  <c:v>10.115</c:v>
                </c:pt>
                <c:pt idx="2098">
                  <c:v>10.119999999999999</c:v>
                </c:pt>
                <c:pt idx="2099">
                  <c:v>10.127999999999998</c:v>
                </c:pt>
                <c:pt idx="2100">
                  <c:v>10.133999999999999</c:v>
                </c:pt>
                <c:pt idx="2101">
                  <c:v>10.139000000000001</c:v>
                </c:pt>
                <c:pt idx="2102">
                  <c:v>10.145000000000001</c:v>
                </c:pt>
                <c:pt idx="2103">
                  <c:v>10.151000000000002</c:v>
                </c:pt>
                <c:pt idx="2104">
                  <c:v>10.156999999999998</c:v>
                </c:pt>
                <c:pt idx="2105">
                  <c:v>10.162999999999998</c:v>
                </c:pt>
                <c:pt idx="2106">
                  <c:v>10.168999999999999</c:v>
                </c:pt>
                <c:pt idx="2107">
                  <c:v>10.174999999999999</c:v>
                </c:pt>
                <c:pt idx="2108">
                  <c:v>10.180000000000001</c:v>
                </c:pt>
                <c:pt idx="2109">
                  <c:v>10.185</c:v>
                </c:pt>
                <c:pt idx="2110">
                  <c:v>10.19</c:v>
                </c:pt>
                <c:pt idx="2111">
                  <c:v>10.194999999999999</c:v>
                </c:pt>
                <c:pt idx="2112">
                  <c:v>10.200000000000001</c:v>
                </c:pt>
                <c:pt idx="2113">
                  <c:v>10.205</c:v>
                </c:pt>
                <c:pt idx="2114">
                  <c:v>10.209000000000001</c:v>
                </c:pt>
                <c:pt idx="2115">
                  <c:v>10.214</c:v>
                </c:pt>
                <c:pt idx="2116">
                  <c:v>10.217000000000001</c:v>
                </c:pt>
                <c:pt idx="2117">
                  <c:v>10.223999999999998</c:v>
                </c:pt>
                <c:pt idx="2118">
                  <c:v>10.228</c:v>
                </c:pt>
                <c:pt idx="2119">
                  <c:v>10.234</c:v>
                </c:pt>
                <c:pt idx="2120">
                  <c:v>10.238000000000001</c:v>
                </c:pt>
                <c:pt idx="2121">
                  <c:v>10.241999999999999</c:v>
                </c:pt>
                <c:pt idx="2122">
                  <c:v>10.246</c:v>
                </c:pt>
                <c:pt idx="2123">
                  <c:v>10.255000000000001</c:v>
                </c:pt>
                <c:pt idx="2124">
                  <c:v>10.26</c:v>
                </c:pt>
                <c:pt idx="2125">
                  <c:v>10.267000000000001</c:v>
                </c:pt>
                <c:pt idx="2126">
                  <c:v>10.270999999999999</c:v>
                </c:pt>
                <c:pt idx="2127">
                  <c:v>10.275</c:v>
                </c:pt>
                <c:pt idx="2128">
                  <c:v>10.279000000000002</c:v>
                </c:pt>
                <c:pt idx="2129">
                  <c:v>10.284000000000001</c:v>
                </c:pt>
                <c:pt idx="2130">
                  <c:v>10.287999999999998</c:v>
                </c:pt>
                <c:pt idx="2131">
                  <c:v>10.290999999999999</c:v>
                </c:pt>
                <c:pt idx="2132">
                  <c:v>10.296000000000001</c:v>
                </c:pt>
                <c:pt idx="2133">
                  <c:v>10.301</c:v>
                </c:pt>
                <c:pt idx="2134">
                  <c:v>10.305999999999999</c:v>
                </c:pt>
                <c:pt idx="2135">
                  <c:v>10.311999999999999</c:v>
                </c:pt>
                <c:pt idx="2136">
                  <c:v>10.318</c:v>
                </c:pt>
                <c:pt idx="2137">
                  <c:v>10.322999999999999</c:v>
                </c:pt>
                <c:pt idx="2138">
                  <c:v>10.33</c:v>
                </c:pt>
                <c:pt idx="2139">
                  <c:v>10.334999999999999</c:v>
                </c:pt>
                <c:pt idx="2140">
                  <c:v>10.340999999999999</c:v>
                </c:pt>
                <c:pt idx="2141">
                  <c:v>10.348000000000001</c:v>
                </c:pt>
                <c:pt idx="2142">
                  <c:v>10.354000000000001</c:v>
                </c:pt>
                <c:pt idx="2143">
                  <c:v>10.357999999999999</c:v>
                </c:pt>
                <c:pt idx="2144">
                  <c:v>10.362</c:v>
                </c:pt>
                <c:pt idx="2145">
                  <c:v>10.366999999999999</c:v>
                </c:pt>
                <c:pt idx="2146">
                  <c:v>10.372000000000002</c:v>
                </c:pt>
                <c:pt idx="2147">
                  <c:v>10.377000000000001</c:v>
                </c:pt>
                <c:pt idx="2148">
                  <c:v>10.380999999999998</c:v>
                </c:pt>
                <c:pt idx="2149">
                  <c:v>10.385</c:v>
                </c:pt>
                <c:pt idx="2150">
                  <c:v>10.389000000000001</c:v>
                </c:pt>
                <c:pt idx="2151">
                  <c:v>10.394</c:v>
                </c:pt>
                <c:pt idx="2152">
                  <c:v>10.398000000000001</c:v>
                </c:pt>
                <c:pt idx="2153">
                  <c:v>10.401999999999999</c:v>
                </c:pt>
                <c:pt idx="2154">
                  <c:v>10.409000000000001</c:v>
                </c:pt>
                <c:pt idx="2155">
                  <c:v>10.414</c:v>
                </c:pt>
                <c:pt idx="2156">
                  <c:v>10.418000000000001</c:v>
                </c:pt>
                <c:pt idx="2157">
                  <c:v>10.424000000000001</c:v>
                </c:pt>
                <c:pt idx="2158">
                  <c:v>10.429</c:v>
                </c:pt>
                <c:pt idx="2159">
                  <c:v>10.435</c:v>
                </c:pt>
                <c:pt idx="2160">
                  <c:v>10.44</c:v>
                </c:pt>
                <c:pt idx="2161">
                  <c:v>10.444999999999999</c:v>
                </c:pt>
                <c:pt idx="2162">
                  <c:v>10.450000000000001</c:v>
                </c:pt>
                <c:pt idx="2163">
                  <c:v>10.456000000000001</c:v>
                </c:pt>
                <c:pt idx="2164">
                  <c:v>10.462000000000002</c:v>
                </c:pt>
                <c:pt idx="2165">
                  <c:v>10.467999999999998</c:v>
                </c:pt>
                <c:pt idx="2166">
                  <c:v>10.473999999999998</c:v>
                </c:pt>
                <c:pt idx="2167">
                  <c:v>10.479999999999999</c:v>
                </c:pt>
                <c:pt idx="2168">
                  <c:v>10.485000000000001</c:v>
                </c:pt>
                <c:pt idx="2169">
                  <c:v>10.49</c:v>
                </c:pt>
                <c:pt idx="2170">
                  <c:v>10.494999999999999</c:v>
                </c:pt>
                <c:pt idx="2171">
                  <c:v>10.500999999999999</c:v>
                </c:pt>
                <c:pt idx="2172">
                  <c:v>10.505999999999998</c:v>
                </c:pt>
                <c:pt idx="2173">
                  <c:v>10.511999999999999</c:v>
                </c:pt>
                <c:pt idx="2174">
                  <c:v>10.517000000000001</c:v>
                </c:pt>
                <c:pt idx="2175">
                  <c:v>10.523999999999999</c:v>
                </c:pt>
                <c:pt idx="2176">
                  <c:v>10.528</c:v>
                </c:pt>
                <c:pt idx="2177">
                  <c:v>10.531999999999998</c:v>
                </c:pt>
                <c:pt idx="2178">
                  <c:v>10.537999999999998</c:v>
                </c:pt>
                <c:pt idx="2179">
                  <c:v>10.542</c:v>
                </c:pt>
                <c:pt idx="2180">
                  <c:v>10.546999999999999</c:v>
                </c:pt>
                <c:pt idx="2181">
                  <c:v>10.551</c:v>
                </c:pt>
                <c:pt idx="2182">
                  <c:v>10.555000000000001</c:v>
                </c:pt>
                <c:pt idx="2183">
                  <c:v>10.558999999999999</c:v>
                </c:pt>
                <c:pt idx="2184">
                  <c:v>10.563999999999998</c:v>
                </c:pt>
                <c:pt idx="2185">
                  <c:v>10.568</c:v>
                </c:pt>
                <c:pt idx="2186">
                  <c:v>10.572000000000001</c:v>
                </c:pt>
                <c:pt idx="2187">
                  <c:v>10.575999999999999</c:v>
                </c:pt>
                <c:pt idx="2188">
                  <c:v>10.581000000000001</c:v>
                </c:pt>
                <c:pt idx="2189">
                  <c:v>10.587000000000002</c:v>
                </c:pt>
                <c:pt idx="2190">
                  <c:v>10.590999999999999</c:v>
                </c:pt>
                <c:pt idx="2191">
                  <c:v>10.595000000000001</c:v>
                </c:pt>
                <c:pt idx="2192">
                  <c:v>10.601000000000001</c:v>
                </c:pt>
                <c:pt idx="2193">
                  <c:v>10.604999999999999</c:v>
                </c:pt>
                <c:pt idx="2194">
                  <c:v>10.609</c:v>
                </c:pt>
                <c:pt idx="2195">
                  <c:v>10.613999999999999</c:v>
                </c:pt>
                <c:pt idx="2196">
                  <c:v>10.618</c:v>
                </c:pt>
                <c:pt idx="2197">
                  <c:v>10.624000000000001</c:v>
                </c:pt>
                <c:pt idx="2198">
                  <c:v>10.629</c:v>
                </c:pt>
                <c:pt idx="2199">
                  <c:v>10.635</c:v>
                </c:pt>
                <c:pt idx="2200">
                  <c:v>10.641</c:v>
                </c:pt>
                <c:pt idx="2201">
                  <c:v>10.647</c:v>
                </c:pt>
                <c:pt idx="2202">
                  <c:v>10.653</c:v>
                </c:pt>
                <c:pt idx="2203">
                  <c:v>10.659000000000001</c:v>
                </c:pt>
                <c:pt idx="2204">
                  <c:v>10.665000000000001</c:v>
                </c:pt>
                <c:pt idx="2205">
                  <c:v>10.671000000000001</c:v>
                </c:pt>
                <c:pt idx="2206">
                  <c:v>10.676</c:v>
                </c:pt>
                <c:pt idx="2207">
                  <c:v>10.680999999999999</c:v>
                </c:pt>
                <c:pt idx="2208">
                  <c:v>10.686000000000002</c:v>
                </c:pt>
                <c:pt idx="2209">
                  <c:v>10.697999999999999</c:v>
                </c:pt>
                <c:pt idx="2210">
                  <c:v>10.703999999999999</c:v>
                </c:pt>
                <c:pt idx="2211">
                  <c:v>10.709000000000001</c:v>
                </c:pt>
                <c:pt idx="2212">
                  <c:v>10.717000000000001</c:v>
                </c:pt>
                <c:pt idx="2213">
                  <c:v>10.720999999999998</c:v>
                </c:pt>
                <c:pt idx="2214">
                  <c:v>10.726999999999999</c:v>
                </c:pt>
                <c:pt idx="2215">
                  <c:v>10.734</c:v>
                </c:pt>
                <c:pt idx="2216">
                  <c:v>10.738000000000001</c:v>
                </c:pt>
                <c:pt idx="2217">
                  <c:v>10.741999999999999</c:v>
                </c:pt>
                <c:pt idx="2218">
                  <c:v>10.747000000000002</c:v>
                </c:pt>
                <c:pt idx="2219">
                  <c:v>10.752000000000001</c:v>
                </c:pt>
                <c:pt idx="2220">
                  <c:v>10.755999999999998</c:v>
                </c:pt>
                <c:pt idx="2221">
                  <c:v>10.76</c:v>
                </c:pt>
                <c:pt idx="2222">
                  <c:v>10.764999999999999</c:v>
                </c:pt>
                <c:pt idx="2223">
                  <c:v>10.769</c:v>
                </c:pt>
                <c:pt idx="2224">
                  <c:v>10.773000000000001</c:v>
                </c:pt>
                <c:pt idx="2225">
                  <c:v>10.779000000000002</c:v>
                </c:pt>
                <c:pt idx="2226">
                  <c:v>10.784999999999998</c:v>
                </c:pt>
                <c:pt idx="2227">
                  <c:v>10.790000000000001</c:v>
                </c:pt>
                <c:pt idx="2228">
                  <c:v>10.796000000000001</c:v>
                </c:pt>
                <c:pt idx="2229">
                  <c:v>10.801</c:v>
                </c:pt>
                <c:pt idx="2230">
                  <c:v>10.807</c:v>
                </c:pt>
                <c:pt idx="2231">
                  <c:v>10.813999999999998</c:v>
                </c:pt>
                <c:pt idx="2232">
                  <c:v>10.819000000000001</c:v>
                </c:pt>
                <c:pt idx="2233">
                  <c:v>10.825000000000001</c:v>
                </c:pt>
                <c:pt idx="2234">
                  <c:v>10.83</c:v>
                </c:pt>
                <c:pt idx="2235">
                  <c:v>10.834999999999999</c:v>
                </c:pt>
                <c:pt idx="2236">
                  <c:v>10.840000000000002</c:v>
                </c:pt>
                <c:pt idx="2237">
                  <c:v>10.845999999999998</c:v>
                </c:pt>
                <c:pt idx="2238">
                  <c:v>10.85</c:v>
                </c:pt>
                <c:pt idx="2239">
                  <c:v>10.854999999999999</c:v>
                </c:pt>
                <c:pt idx="2240">
                  <c:v>10.860999999999999</c:v>
                </c:pt>
                <c:pt idx="2241">
                  <c:v>10.866999999999999</c:v>
                </c:pt>
                <c:pt idx="2242">
                  <c:v>10.871</c:v>
                </c:pt>
                <c:pt idx="2243">
                  <c:v>10.875999999999999</c:v>
                </c:pt>
                <c:pt idx="2244">
                  <c:v>10.882</c:v>
                </c:pt>
                <c:pt idx="2245">
                  <c:v>10.886000000000001</c:v>
                </c:pt>
                <c:pt idx="2246">
                  <c:v>10.891</c:v>
                </c:pt>
                <c:pt idx="2247">
                  <c:v>10.895999999999999</c:v>
                </c:pt>
                <c:pt idx="2248">
                  <c:v>10.9</c:v>
                </c:pt>
                <c:pt idx="2249">
                  <c:v>10.904999999999999</c:v>
                </c:pt>
                <c:pt idx="2250">
                  <c:v>10.909999999999998</c:v>
                </c:pt>
                <c:pt idx="2251">
                  <c:v>10.915000000000001</c:v>
                </c:pt>
                <c:pt idx="2252">
                  <c:v>10.918999999999999</c:v>
                </c:pt>
                <c:pt idx="2253">
                  <c:v>10.926</c:v>
                </c:pt>
                <c:pt idx="2254">
                  <c:v>10.930000000000001</c:v>
                </c:pt>
                <c:pt idx="2255">
                  <c:v>10.935</c:v>
                </c:pt>
                <c:pt idx="2256">
                  <c:v>10.938000000000001</c:v>
                </c:pt>
                <c:pt idx="2257">
                  <c:v>10.943</c:v>
                </c:pt>
                <c:pt idx="2258">
                  <c:v>10.947000000000001</c:v>
                </c:pt>
                <c:pt idx="2259">
                  <c:v>10.950999999999999</c:v>
                </c:pt>
                <c:pt idx="2260">
                  <c:v>10.956999999999999</c:v>
                </c:pt>
                <c:pt idx="2261">
                  <c:v>10.962000000000002</c:v>
                </c:pt>
                <c:pt idx="2262">
                  <c:v>10.967999999999998</c:v>
                </c:pt>
                <c:pt idx="2263">
                  <c:v>10.973999999999998</c:v>
                </c:pt>
                <c:pt idx="2264">
                  <c:v>10.979000000000001</c:v>
                </c:pt>
                <c:pt idx="2265">
                  <c:v>10.985000000000001</c:v>
                </c:pt>
                <c:pt idx="2266">
                  <c:v>10.991000000000001</c:v>
                </c:pt>
                <c:pt idx="2267">
                  <c:v>10.996</c:v>
                </c:pt>
                <c:pt idx="2268">
                  <c:v>11.000999999999999</c:v>
                </c:pt>
                <c:pt idx="2269">
                  <c:v>11.005999999999998</c:v>
                </c:pt>
                <c:pt idx="2270">
                  <c:v>11.011999999999999</c:v>
                </c:pt>
                <c:pt idx="2271">
                  <c:v>11.017000000000001</c:v>
                </c:pt>
                <c:pt idx="2272">
                  <c:v>11.022</c:v>
                </c:pt>
                <c:pt idx="2273">
                  <c:v>11.028</c:v>
                </c:pt>
                <c:pt idx="2274">
                  <c:v>11.034000000000001</c:v>
                </c:pt>
                <c:pt idx="2275">
                  <c:v>11.039</c:v>
                </c:pt>
                <c:pt idx="2276">
                  <c:v>11.043999999999999</c:v>
                </c:pt>
                <c:pt idx="2277">
                  <c:v>11.049000000000001</c:v>
                </c:pt>
                <c:pt idx="2278">
                  <c:v>11.055000000000001</c:v>
                </c:pt>
                <c:pt idx="2279">
                  <c:v>11.058999999999999</c:v>
                </c:pt>
                <c:pt idx="2280">
                  <c:v>11.063999999999998</c:v>
                </c:pt>
                <c:pt idx="2281">
                  <c:v>11.068</c:v>
                </c:pt>
                <c:pt idx="2282">
                  <c:v>11.072000000000001</c:v>
                </c:pt>
                <c:pt idx="2283">
                  <c:v>11.075999999999999</c:v>
                </c:pt>
                <c:pt idx="2284">
                  <c:v>11.08</c:v>
                </c:pt>
                <c:pt idx="2285">
                  <c:v>11.084999999999999</c:v>
                </c:pt>
                <c:pt idx="2286">
                  <c:v>11.089</c:v>
                </c:pt>
                <c:pt idx="2287">
                  <c:v>11.093999999999999</c:v>
                </c:pt>
                <c:pt idx="2288">
                  <c:v>11.101000000000001</c:v>
                </c:pt>
                <c:pt idx="2289">
                  <c:v>11.106</c:v>
                </c:pt>
                <c:pt idx="2290">
                  <c:v>11.110999999999999</c:v>
                </c:pt>
                <c:pt idx="2291">
                  <c:v>11.12</c:v>
                </c:pt>
                <c:pt idx="2292">
                  <c:v>11.124999999999998</c:v>
                </c:pt>
                <c:pt idx="2293">
                  <c:v>11.13</c:v>
                </c:pt>
                <c:pt idx="2294">
                  <c:v>11.135</c:v>
                </c:pt>
                <c:pt idx="2295">
                  <c:v>11.138</c:v>
                </c:pt>
                <c:pt idx="2296">
                  <c:v>11.142000000000001</c:v>
                </c:pt>
                <c:pt idx="2297">
                  <c:v>11.15</c:v>
                </c:pt>
                <c:pt idx="2298">
                  <c:v>11.154999999999999</c:v>
                </c:pt>
                <c:pt idx="2299">
                  <c:v>11.161</c:v>
                </c:pt>
                <c:pt idx="2300">
                  <c:v>11.165000000000001</c:v>
                </c:pt>
                <c:pt idx="2301">
                  <c:v>11.171000000000001</c:v>
                </c:pt>
                <c:pt idx="2302">
                  <c:v>11.176</c:v>
                </c:pt>
                <c:pt idx="2303">
                  <c:v>11.180999999999999</c:v>
                </c:pt>
                <c:pt idx="2304">
                  <c:v>11.186999999999999</c:v>
                </c:pt>
                <c:pt idx="2305">
                  <c:v>11.191999999999998</c:v>
                </c:pt>
                <c:pt idx="2306">
                  <c:v>11.199</c:v>
                </c:pt>
                <c:pt idx="2307">
                  <c:v>11.203999999999999</c:v>
                </c:pt>
                <c:pt idx="2308">
                  <c:v>11.208</c:v>
                </c:pt>
                <c:pt idx="2309">
                  <c:v>11.215000000000002</c:v>
                </c:pt>
                <c:pt idx="2310">
                  <c:v>11.218999999999999</c:v>
                </c:pt>
                <c:pt idx="2311">
                  <c:v>11.223000000000001</c:v>
                </c:pt>
                <c:pt idx="2312">
                  <c:v>11.229000000000001</c:v>
                </c:pt>
                <c:pt idx="2313">
                  <c:v>11.232999999999999</c:v>
                </c:pt>
                <c:pt idx="2314">
                  <c:v>11.237</c:v>
                </c:pt>
                <c:pt idx="2315">
                  <c:v>11.241000000000001</c:v>
                </c:pt>
                <c:pt idx="2316">
                  <c:v>11.247000000000002</c:v>
                </c:pt>
                <c:pt idx="2317">
                  <c:v>11.250999999999999</c:v>
                </c:pt>
                <c:pt idx="2318">
                  <c:v>11.255999999999998</c:v>
                </c:pt>
                <c:pt idx="2319">
                  <c:v>11.261999999999999</c:v>
                </c:pt>
                <c:pt idx="2320">
                  <c:v>11.267000000000001</c:v>
                </c:pt>
                <c:pt idx="2321">
                  <c:v>11.273000000000001</c:v>
                </c:pt>
                <c:pt idx="2322">
                  <c:v>11.278</c:v>
                </c:pt>
                <c:pt idx="2323">
                  <c:v>11.284999999999998</c:v>
                </c:pt>
                <c:pt idx="2324">
                  <c:v>11.290000000000001</c:v>
                </c:pt>
                <c:pt idx="2325">
                  <c:v>11.295</c:v>
                </c:pt>
                <c:pt idx="2326">
                  <c:v>11.301</c:v>
                </c:pt>
                <c:pt idx="2327">
                  <c:v>11.305000000000001</c:v>
                </c:pt>
                <c:pt idx="2328">
                  <c:v>11.308999999999999</c:v>
                </c:pt>
                <c:pt idx="2329">
                  <c:v>11.313000000000001</c:v>
                </c:pt>
                <c:pt idx="2330">
                  <c:v>11.318</c:v>
                </c:pt>
                <c:pt idx="2331">
                  <c:v>11.322000000000001</c:v>
                </c:pt>
                <c:pt idx="2332">
                  <c:v>11.325999999999999</c:v>
                </c:pt>
                <c:pt idx="2333">
                  <c:v>11.33</c:v>
                </c:pt>
                <c:pt idx="2334">
                  <c:v>11.334999999999999</c:v>
                </c:pt>
                <c:pt idx="2335">
                  <c:v>11.340000000000002</c:v>
                </c:pt>
                <c:pt idx="2336">
                  <c:v>11.345999999999998</c:v>
                </c:pt>
                <c:pt idx="2337">
                  <c:v>11.351000000000001</c:v>
                </c:pt>
                <c:pt idx="2338">
                  <c:v>11.356</c:v>
                </c:pt>
                <c:pt idx="2339">
                  <c:v>11.362</c:v>
                </c:pt>
                <c:pt idx="2340">
                  <c:v>11.366999999999999</c:v>
                </c:pt>
                <c:pt idx="2341">
                  <c:v>11.372000000000002</c:v>
                </c:pt>
                <c:pt idx="2342">
                  <c:v>11.377999999999998</c:v>
                </c:pt>
                <c:pt idx="2343">
                  <c:v>11.383000000000001</c:v>
                </c:pt>
                <c:pt idx="2344">
                  <c:v>11.386999999999999</c:v>
                </c:pt>
                <c:pt idx="2345">
                  <c:v>11.391</c:v>
                </c:pt>
                <c:pt idx="2346">
                  <c:v>11.395000000000001</c:v>
                </c:pt>
                <c:pt idx="2347">
                  <c:v>11.398999999999999</c:v>
                </c:pt>
                <c:pt idx="2348">
                  <c:v>11.404999999999999</c:v>
                </c:pt>
                <c:pt idx="2349">
                  <c:v>11.411</c:v>
                </c:pt>
                <c:pt idx="2350">
                  <c:v>11.415999999999999</c:v>
                </c:pt>
                <c:pt idx="2351">
                  <c:v>11.421000000000001</c:v>
                </c:pt>
                <c:pt idx="2352">
                  <c:v>11.424999999999999</c:v>
                </c:pt>
                <c:pt idx="2353">
                  <c:v>11.430999999999999</c:v>
                </c:pt>
                <c:pt idx="2354">
                  <c:v>11.433999999999999</c:v>
                </c:pt>
                <c:pt idx="2355">
                  <c:v>11.438999999999998</c:v>
                </c:pt>
                <c:pt idx="2356">
                  <c:v>11.443</c:v>
                </c:pt>
                <c:pt idx="2357">
                  <c:v>11.447000000000001</c:v>
                </c:pt>
                <c:pt idx="2358">
                  <c:v>11.450999999999999</c:v>
                </c:pt>
                <c:pt idx="2359">
                  <c:v>11.456999999999999</c:v>
                </c:pt>
                <c:pt idx="2360">
                  <c:v>11.462000000000002</c:v>
                </c:pt>
                <c:pt idx="2361">
                  <c:v>11.467999999999998</c:v>
                </c:pt>
                <c:pt idx="2362">
                  <c:v>11.472</c:v>
                </c:pt>
                <c:pt idx="2363">
                  <c:v>11.476000000000001</c:v>
                </c:pt>
                <c:pt idx="2364">
                  <c:v>11.479999999999999</c:v>
                </c:pt>
                <c:pt idx="2365">
                  <c:v>11.484</c:v>
                </c:pt>
                <c:pt idx="2366">
                  <c:v>11.488999999999999</c:v>
                </c:pt>
                <c:pt idx="2367">
                  <c:v>11.493</c:v>
                </c:pt>
                <c:pt idx="2368">
                  <c:v>11.497000000000002</c:v>
                </c:pt>
                <c:pt idx="2369">
                  <c:v>11.500999999999999</c:v>
                </c:pt>
                <c:pt idx="2370">
                  <c:v>11.505000000000001</c:v>
                </c:pt>
                <c:pt idx="2371">
                  <c:v>11.508999999999999</c:v>
                </c:pt>
                <c:pt idx="2372">
                  <c:v>11.513</c:v>
                </c:pt>
                <c:pt idx="2373">
                  <c:v>11.517999999999999</c:v>
                </c:pt>
                <c:pt idx="2374">
                  <c:v>11.522</c:v>
                </c:pt>
                <c:pt idx="2375">
                  <c:v>11.526000000000002</c:v>
                </c:pt>
                <c:pt idx="2376">
                  <c:v>11.53</c:v>
                </c:pt>
                <c:pt idx="2377">
                  <c:v>11.534000000000001</c:v>
                </c:pt>
                <c:pt idx="2378">
                  <c:v>11.540000000000001</c:v>
                </c:pt>
                <c:pt idx="2379">
                  <c:v>11.543999999999999</c:v>
                </c:pt>
                <c:pt idx="2380">
                  <c:v>11.549000000000001</c:v>
                </c:pt>
                <c:pt idx="2381">
                  <c:v>11.552999999999999</c:v>
                </c:pt>
                <c:pt idx="2382">
                  <c:v>11.558000000000002</c:v>
                </c:pt>
                <c:pt idx="2383">
                  <c:v>11.561999999999999</c:v>
                </c:pt>
                <c:pt idx="2384">
                  <c:v>11.566999999999998</c:v>
                </c:pt>
                <c:pt idx="2385">
                  <c:v>11.571</c:v>
                </c:pt>
                <c:pt idx="2386">
                  <c:v>11.575000000000001</c:v>
                </c:pt>
                <c:pt idx="2387">
                  <c:v>11.578999999999999</c:v>
                </c:pt>
                <c:pt idx="2388">
                  <c:v>11.583</c:v>
                </c:pt>
                <c:pt idx="2389">
                  <c:v>11.587000000000002</c:v>
                </c:pt>
                <c:pt idx="2390">
                  <c:v>11.592000000000001</c:v>
                </c:pt>
                <c:pt idx="2391">
                  <c:v>11.595999999999998</c:v>
                </c:pt>
                <c:pt idx="2392">
                  <c:v>11.601000000000001</c:v>
                </c:pt>
                <c:pt idx="2393">
                  <c:v>11.606</c:v>
                </c:pt>
                <c:pt idx="2394">
                  <c:v>11.610000000000001</c:v>
                </c:pt>
                <c:pt idx="2395">
                  <c:v>11.613999999999999</c:v>
                </c:pt>
                <c:pt idx="2396">
                  <c:v>11.618</c:v>
                </c:pt>
                <c:pt idx="2397">
                  <c:v>11.624999999999998</c:v>
                </c:pt>
                <c:pt idx="2398">
                  <c:v>11.629</c:v>
                </c:pt>
                <c:pt idx="2399">
                  <c:v>11.633999999999999</c:v>
                </c:pt>
                <c:pt idx="2400">
                  <c:v>11.638</c:v>
                </c:pt>
                <c:pt idx="2401">
                  <c:v>11.642999999999999</c:v>
                </c:pt>
                <c:pt idx="2402">
                  <c:v>11.647</c:v>
                </c:pt>
                <c:pt idx="2403">
                  <c:v>11.651000000000002</c:v>
                </c:pt>
                <c:pt idx="2404">
                  <c:v>11.654999999999999</c:v>
                </c:pt>
                <c:pt idx="2405">
                  <c:v>11.659000000000001</c:v>
                </c:pt>
                <c:pt idx="2406">
                  <c:v>11.664</c:v>
                </c:pt>
                <c:pt idx="2407">
                  <c:v>11.668000000000001</c:v>
                </c:pt>
                <c:pt idx="2408">
                  <c:v>11.671999999999999</c:v>
                </c:pt>
                <c:pt idx="2409">
                  <c:v>11.677000000000001</c:v>
                </c:pt>
                <c:pt idx="2410">
                  <c:v>11.680000000000001</c:v>
                </c:pt>
                <c:pt idx="2411">
                  <c:v>11.693</c:v>
                </c:pt>
                <c:pt idx="2412">
                  <c:v>11.697000000000001</c:v>
                </c:pt>
                <c:pt idx="2413">
                  <c:v>11.700999999999999</c:v>
                </c:pt>
                <c:pt idx="2414">
                  <c:v>11.705</c:v>
                </c:pt>
                <c:pt idx="2415">
                  <c:v>11.709000000000001</c:v>
                </c:pt>
                <c:pt idx="2416">
                  <c:v>11.714</c:v>
                </c:pt>
                <c:pt idx="2417">
                  <c:v>11.717999999999998</c:v>
                </c:pt>
                <c:pt idx="2418">
                  <c:v>11.722</c:v>
                </c:pt>
                <c:pt idx="2419">
                  <c:v>11.726000000000001</c:v>
                </c:pt>
                <c:pt idx="2420">
                  <c:v>11.729000000000001</c:v>
                </c:pt>
                <c:pt idx="2421">
                  <c:v>11.734</c:v>
                </c:pt>
                <c:pt idx="2422">
                  <c:v>11.738000000000001</c:v>
                </c:pt>
                <c:pt idx="2423">
                  <c:v>11.741999999999999</c:v>
                </c:pt>
                <c:pt idx="2424">
                  <c:v>11.747000000000002</c:v>
                </c:pt>
                <c:pt idx="2425">
                  <c:v>11.752000000000001</c:v>
                </c:pt>
                <c:pt idx="2426">
                  <c:v>11.755999999999998</c:v>
                </c:pt>
                <c:pt idx="2427">
                  <c:v>11.76</c:v>
                </c:pt>
                <c:pt idx="2428">
                  <c:v>11.764000000000001</c:v>
                </c:pt>
                <c:pt idx="2429">
                  <c:v>11.769</c:v>
                </c:pt>
                <c:pt idx="2430">
                  <c:v>11.773000000000001</c:v>
                </c:pt>
                <c:pt idx="2431">
                  <c:v>11.776999999999999</c:v>
                </c:pt>
                <c:pt idx="2432">
                  <c:v>11.781000000000001</c:v>
                </c:pt>
                <c:pt idx="2433">
                  <c:v>11.784999999999998</c:v>
                </c:pt>
                <c:pt idx="2434">
                  <c:v>11.789</c:v>
                </c:pt>
                <c:pt idx="2435">
                  <c:v>11.793000000000001</c:v>
                </c:pt>
                <c:pt idx="2436">
                  <c:v>11.799000000000001</c:v>
                </c:pt>
                <c:pt idx="2437">
                  <c:v>11.802999999999999</c:v>
                </c:pt>
                <c:pt idx="2438">
                  <c:v>11.808999999999999</c:v>
                </c:pt>
                <c:pt idx="2439">
                  <c:v>11.813999999999998</c:v>
                </c:pt>
                <c:pt idx="2440">
                  <c:v>11.819000000000001</c:v>
                </c:pt>
                <c:pt idx="2441">
                  <c:v>11.822999999999999</c:v>
                </c:pt>
                <c:pt idx="2442">
                  <c:v>11.827</c:v>
                </c:pt>
                <c:pt idx="2443">
                  <c:v>11.831000000000001</c:v>
                </c:pt>
                <c:pt idx="2444">
                  <c:v>11.834999999999999</c:v>
                </c:pt>
                <c:pt idx="2445">
                  <c:v>11.839</c:v>
                </c:pt>
                <c:pt idx="2446">
                  <c:v>11.842999999999998</c:v>
                </c:pt>
                <c:pt idx="2447">
                  <c:v>11.848000000000001</c:v>
                </c:pt>
                <c:pt idx="2448">
                  <c:v>11.851999999999999</c:v>
                </c:pt>
                <c:pt idx="2449">
                  <c:v>11.856</c:v>
                </c:pt>
                <c:pt idx="2450">
                  <c:v>11.860000000000001</c:v>
                </c:pt>
                <c:pt idx="2451">
                  <c:v>11.865</c:v>
                </c:pt>
                <c:pt idx="2452">
                  <c:v>11.869000000000002</c:v>
                </c:pt>
                <c:pt idx="2453">
                  <c:v>11.872999999999999</c:v>
                </c:pt>
                <c:pt idx="2454">
                  <c:v>11.877000000000001</c:v>
                </c:pt>
                <c:pt idx="2455">
                  <c:v>11.880999999999998</c:v>
                </c:pt>
                <c:pt idx="2456">
                  <c:v>11.886000000000001</c:v>
                </c:pt>
                <c:pt idx="2457">
                  <c:v>11.889999999999999</c:v>
                </c:pt>
                <c:pt idx="2458">
                  <c:v>11.894</c:v>
                </c:pt>
                <c:pt idx="2459">
                  <c:v>11.898000000000001</c:v>
                </c:pt>
                <c:pt idx="2460">
                  <c:v>11.911</c:v>
                </c:pt>
                <c:pt idx="2461">
                  <c:v>11.915000000000001</c:v>
                </c:pt>
                <c:pt idx="2462">
                  <c:v>11.918999999999999</c:v>
                </c:pt>
                <c:pt idx="2463">
                  <c:v>11.924999999999999</c:v>
                </c:pt>
                <c:pt idx="2464">
                  <c:v>11.929</c:v>
                </c:pt>
                <c:pt idx="2465">
                  <c:v>11.932</c:v>
                </c:pt>
                <c:pt idx="2466">
                  <c:v>11.936999999999999</c:v>
                </c:pt>
                <c:pt idx="2467">
                  <c:v>11.941999999999998</c:v>
                </c:pt>
                <c:pt idx="2468">
                  <c:v>11.946</c:v>
                </c:pt>
                <c:pt idx="2469">
                  <c:v>11.953000000000001</c:v>
                </c:pt>
                <c:pt idx="2470">
                  <c:v>11.959000000000001</c:v>
                </c:pt>
                <c:pt idx="2471">
                  <c:v>11.964</c:v>
                </c:pt>
                <c:pt idx="2472">
                  <c:v>11.967999999999998</c:v>
                </c:pt>
                <c:pt idx="2473">
                  <c:v>11.973000000000001</c:v>
                </c:pt>
                <c:pt idx="2474">
                  <c:v>11.978</c:v>
                </c:pt>
                <c:pt idx="2475">
                  <c:v>11.982000000000001</c:v>
                </c:pt>
                <c:pt idx="2476">
                  <c:v>11.987</c:v>
                </c:pt>
                <c:pt idx="2477">
                  <c:v>11.993</c:v>
                </c:pt>
                <c:pt idx="2478">
                  <c:v>11.997000000000002</c:v>
                </c:pt>
                <c:pt idx="2479">
                  <c:v>12.000999999999999</c:v>
                </c:pt>
                <c:pt idx="2480">
                  <c:v>12.005000000000001</c:v>
                </c:pt>
                <c:pt idx="2481">
                  <c:v>12.008999999999999</c:v>
                </c:pt>
                <c:pt idx="2482">
                  <c:v>12.013</c:v>
                </c:pt>
                <c:pt idx="2483">
                  <c:v>12.017000000000001</c:v>
                </c:pt>
                <c:pt idx="2484">
                  <c:v>12.020999999999999</c:v>
                </c:pt>
                <c:pt idx="2485">
                  <c:v>12.025</c:v>
                </c:pt>
                <c:pt idx="2486">
                  <c:v>12.029000000000002</c:v>
                </c:pt>
                <c:pt idx="2487">
                  <c:v>12.034999999999998</c:v>
                </c:pt>
                <c:pt idx="2488">
                  <c:v>12.037999999999998</c:v>
                </c:pt>
                <c:pt idx="2489">
                  <c:v>12.042</c:v>
                </c:pt>
                <c:pt idx="2490">
                  <c:v>12.046999999999999</c:v>
                </c:pt>
                <c:pt idx="2491">
                  <c:v>12.051</c:v>
                </c:pt>
                <c:pt idx="2492">
                  <c:v>12.055000000000001</c:v>
                </c:pt>
                <c:pt idx="2493">
                  <c:v>12.058999999999999</c:v>
                </c:pt>
                <c:pt idx="2494">
                  <c:v>12.063000000000001</c:v>
                </c:pt>
                <c:pt idx="2495">
                  <c:v>12.066999999999998</c:v>
                </c:pt>
                <c:pt idx="2496">
                  <c:v>12.071</c:v>
                </c:pt>
                <c:pt idx="2497">
                  <c:v>12.075000000000001</c:v>
                </c:pt>
                <c:pt idx="2498">
                  <c:v>12.078999999999999</c:v>
                </c:pt>
                <c:pt idx="2499">
                  <c:v>12.083</c:v>
                </c:pt>
                <c:pt idx="2500">
                  <c:v>12.087000000000002</c:v>
                </c:pt>
                <c:pt idx="2501">
                  <c:v>12.090999999999999</c:v>
                </c:pt>
                <c:pt idx="2502">
                  <c:v>12.095000000000001</c:v>
                </c:pt>
                <c:pt idx="2503">
                  <c:v>12.101000000000001</c:v>
                </c:pt>
                <c:pt idx="2504">
                  <c:v>12.104999999999999</c:v>
                </c:pt>
                <c:pt idx="2505">
                  <c:v>12.109</c:v>
                </c:pt>
                <c:pt idx="2506">
                  <c:v>12.115</c:v>
                </c:pt>
                <c:pt idx="2507">
                  <c:v>12.119000000000002</c:v>
                </c:pt>
                <c:pt idx="2508">
                  <c:v>12.122999999999999</c:v>
                </c:pt>
                <c:pt idx="2509">
                  <c:v>12.127999999999998</c:v>
                </c:pt>
                <c:pt idx="2510">
                  <c:v>12.132</c:v>
                </c:pt>
                <c:pt idx="2511">
                  <c:v>12.136000000000001</c:v>
                </c:pt>
                <c:pt idx="2512">
                  <c:v>12.139999999999999</c:v>
                </c:pt>
                <c:pt idx="2513">
                  <c:v>12.144</c:v>
                </c:pt>
                <c:pt idx="2514">
                  <c:v>12.148000000000001</c:v>
                </c:pt>
                <c:pt idx="2515">
                  <c:v>12.151999999999999</c:v>
                </c:pt>
                <c:pt idx="2516">
                  <c:v>12.156000000000001</c:v>
                </c:pt>
                <c:pt idx="2517">
                  <c:v>12.159999999999998</c:v>
                </c:pt>
                <c:pt idx="2518">
                  <c:v>12.165000000000001</c:v>
                </c:pt>
                <c:pt idx="2519">
                  <c:v>12.177000000000001</c:v>
                </c:pt>
                <c:pt idx="2520">
                  <c:v>12.180999999999999</c:v>
                </c:pt>
                <c:pt idx="2521">
                  <c:v>12.185</c:v>
                </c:pt>
                <c:pt idx="2522">
                  <c:v>12.188999999999998</c:v>
                </c:pt>
                <c:pt idx="2523">
                  <c:v>12.193</c:v>
                </c:pt>
                <c:pt idx="2524">
                  <c:v>12.197999999999999</c:v>
                </c:pt>
                <c:pt idx="2525">
                  <c:v>12.200999999999999</c:v>
                </c:pt>
                <c:pt idx="2526">
                  <c:v>12.206000000000001</c:v>
                </c:pt>
                <c:pt idx="2527">
                  <c:v>12.209999999999999</c:v>
                </c:pt>
                <c:pt idx="2528">
                  <c:v>12.214</c:v>
                </c:pt>
                <c:pt idx="2529">
                  <c:v>12.217999999999998</c:v>
                </c:pt>
                <c:pt idx="2530">
                  <c:v>12.222</c:v>
                </c:pt>
                <c:pt idx="2531">
                  <c:v>12.228</c:v>
                </c:pt>
                <c:pt idx="2532">
                  <c:v>12.232000000000001</c:v>
                </c:pt>
                <c:pt idx="2533">
                  <c:v>12.235999999999999</c:v>
                </c:pt>
                <c:pt idx="2534">
                  <c:v>12.241000000000001</c:v>
                </c:pt>
                <c:pt idx="2535">
                  <c:v>12.246</c:v>
                </c:pt>
                <c:pt idx="2536">
                  <c:v>12.249999999999998</c:v>
                </c:pt>
                <c:pt idx="2537">
                  <c:v>12.254</c:v>
                </c:pt>
                <c:pt idx="2538">
                  <c:v>12.258000000000001</c:v>
                </c:pt>
                <c:pt idx="2539">
                  <c:v>12.261999999999999</c:v>
                </c:pt>
                <c:pt idx="2540">
                  <c:v>12.267000000000001</c:v>
                </c:pt>
                <c:pt idx="2541">
                  <c:v>12.270000000000001</c:v>
                </c:pt>
                <c:pt idx="2542">
                  <c:v>12.275</c:v>
                </c:pt>
                <c:pt idx="2543">
                  <c:v>12.279000000000002</c:v>
                </c:pt>
                <c:pt idx="2544">
                  <c:v>12.282999999999999</c:v>
                </c:pt>
                <c:pt idx="2545">
                  <c:v>12.287000000000001</c:v>
                </c:pt>
                <c:pt idx="2546">
                  <c:v>12.293000000000001</c:v>
                </c:pt>
                <c:pt idx="2547">
                  <c:v>12.296999999999999</c:v>
                </c:pt>
                <c:pt idx="2548">
                  <c:v>12.302000000000001</c:v>
                </c:pt>
                <c:pt idx="2549">
                  <c:v>12.308000000000002</c:v>
                </c:pt>
                <c:pt idx="2550">
                  <c:v>12.311999999999999</c:v>
                </c:pt>
                <c:pt idx="2551">
                  <c:v>12.318</c:v>
                </c:pt>
                <c:pt idx="2552">
                  <c:v>12.322000000000001</c:v>
                </c:pt>
                <c:pt idx="2553">
                  <c:v>12.325999999999999</c:v>
                </c:pt>
                <c:pt idx="2554">
                  <c:v>12.33</c:v>
                </c:pt>
                <c:pt idx="2555">
                  <c:v>12.334999999999999</c:v>
                </c:pt>
                <c:pt idx="2556">
                  <c:v>12.339</c:v>
                </c:pt>
                <c:pt idx="2557">
                  <c:v>12.343999999999999</c:v>
                </c:pt>
                <c:pt idx="2558">
                  <c:v>12.348000000000001</c:v>
                </c:pt>
                <c:pt idx="2559">
                  <c:v>12.353</c:v>
                </c:pt>
                <c:pt idx="2560">
                  <c:v>12.357999999999999</c:v>
                </c:pt>
                <c:pt idx="2561">
                  <c:v>12.362</c:v>
                </c:pt>
                <c:pt idx="2562">
                  <c:v>12.366000000000001</c:v>
                </c:pt>
                <c:pt idx="2563">
                  <c:v>12.37</c:v>
                </c:pt>
                <c:pt idx="2564">
                  <c:v>12.374000000000001</c:v>
                </c:pt>
                <c:pt idx="2565">
                  <c:v>12.379</c:v>
                </c:pt>
                <c:pt idx="2566">
                  <c:v>12.382</c:v>
                </c:pt>
                <c:pt idx="2567">
                  <c:v>12.386999999999999</c:v>
                </c:pt>
                <c:pt idx="2568">
                  <c:v>12.389999999999999</c:v>
                </c:pt>
                <c:pt idx="2569">
                  <c:v>12.394</c:v>
                </c:pt>
                <c:pt idx="2570">
                  <c:v>12.398000000000001</c:v>
                </c:pt>
                <c:pt idx="2571">
                  <c:v>12.403</c:v>
                </c:pt>
                <c:pt idx="2572">
                  <c:v>12.406999999999998</c:v>
                </c:pt>
                <c:pt idx="2573">
                  <c:v>12.411</c:v>
                </c:pt>
                <c:pt idx="2574">
                  <c:v>12.415999999999999</c:v>
                </c:pt>
                <c:pt idx="2575">
                  <c:v>12.42</c:v>
                </c:pt>
                <c:pt idx="2576">
                  <c:v>12.424000000000001</c:v>
                </c:pt>
                <c:pt idx="2577">
                  <c:v>12.427999999999999</c:v>
                </c:pt>
                <c:pt idx="2578">
                  <c:v>12.433999999999999</c:v>
                </c:pt>
                <c:pt idx="2579">
                  <c:v>12.438000000000001</c:v>
                </c:pt>
                <c:pt idx="2580">
                  <c:v>12.441999999999998</c:v>
                </c:pt>
                <c:pt idx="2581">
                  <c:v>12.447000000000001</c:v>
                </c:pt>
                <c:pt idx="2582">
                  <c:v>12.452</c:v>
                </c:pt>
                <c:pt idx="2583">
                  <c:v>12.456000000000001</c:v>
                </c:pt>
                <c:pt idx="2584">
                  <c:v>12.459999999999999</c:v>
                </c:pt>
                <c:pt idx="2585">
                  <c:v>12.464</c:v>
                </c:pt>
                <c:pt idx="2586">
                  <c:v>12.47</c:v>
                </c:pt>
                <c:pt idx="2587">
                  <c:v>12.476000000000001</c:v>
                </c:pt>
                <c:pt idx="2588">
                  <c:v>12.479999999999999</c:v>
                </c:pt>
                <c:pt idx="2589">
                  <c:v>12.485999999999999</c:v>
                </c:pt>
                <c:pt idx="2590">
                  <c:v>12.491000000000001</c:v>
                </c:pt>
                <c:pt idx="2591">
                  <c:v>12.494999999999999</c:v>
                </c:pt>
                <c:pt idx="2592">
                  <c:v>12.499999999999998</c:v>
                </c:pt>
                <c:pt idx="2593">
                  <c:v>12.505999999999998</c:v>
                </c:pt>
                <c:pt idx="2594">
                  <c:v>12.511000000000001</c:v>
                </c:pt>
                <c:pt idx="2595">
                  <c:v>12.517000000000001</c:v>
                </c:pt>
                <c:pt idx="2596">
                  <c:v>12.523000000000001</c:v>
                </c:pt>
                <c:pt idx="2597">
                  <c:v>12.528</c:v>
                </c:pt>
                <c:pt idx="2598">
                  <c:v>12.532999999999999</c:v>
                </c:pt>
                <c:pt idx="2599">
                  <c:v>12.537000000000001</c:v>
                </c:pt>
                <c:pt idx="2600">
                  <c:v>12.543999999999999</c:v>
                </c:pt>
                <c:pt idx="2601">
                  <c:v>12.548</c:v>
                </c:pt>
                <c:pt idx="2602">
                  <c:v>12.552999999999999</c:v>
                </c:pt>
                <c:pt idx="2603">
                  <c:v>12.56</c:v>
                </c:pt>
                <c:pt idx="2604">
                  <c:v>12.563999999999998</c:v>
                </c:pt>
                <c:pt idx="2605">
                  <c:v>12.569000000000001</c:v>
                </c:pt>
                <c:pt idx="2606">
                  <c:v>12.572999999999999</c:v>
                </c:pt>
                <c:pt idx="2607">
                  <c:v>12.577</c:v>
                </c:pt>
                <c:pt idx="2608">
                  <c:v>12.581999999999999</c:v>
                </c:pt>
                <c:pt idx="2609">
                  <c:v>12.586</c:v>
                </c:pt>
                <c:pt idx="2610">
                  <c:v>12.590999999999999</c:v>
                </c:pt>
                <c:pt idx="2611">
                  <c:v>12.598000000000001</c:v>
                </c:pt>
                <c:pt idx="2612">
                  <c:v>12.604000000000001</c:v>
                </c:pt>
                <c:pt idx="2613">
                  <c:v>12.609</c:v>
                </c:pt>
                <c:pt idx="2614">
                  <c:v>12.613000000000001</c:v>
                </c:pt>
                <c:pt idx="2615">
                  <c:v>12.619000000000002</c:v>
                </c:pt>
                <c:pt idx="2616">
                  <c:v>12.624999999999998</c:v>
                </c:pt>
                <c:pt idx="2617">
                  <c:v>12.629</c:v>
                </c:pt>
                <c:pt idx="2618">
                  <c:v>12.633999999999999</c:v>
                </c:pt>
                <c:pt idx="2619">
                  <c:v>12.639999999999999</c:v>
                </c:pt>
                <c:pt idx="2620">
                  <c:v>12.645000000000001</c:v>
                </c:pt>
                <c:pt idx="2621">
                  <c:v>12.651000000000002</c:v>
                </c:pt>
                <c:pt idx="2622">
                  <c:v>12.656999999999998</c:v>
                </c:pt>
                <c:pt idx="2623">
                  <c:v>12.662999999999998</c:v>
                </c:pt>
                <c:pt idx="2624">
                  <c:v>12.668999999999999</c:v>
                </c:pt>
                <c:pt idx="2625">
                  <c:v>12.674000000000001</c:v>
                </c:pt>
                <c:pt idx="2626">
                  <c:v>12.679</c:v>
                </c:pt>
                <c:pt idx="2627">
                  <c:v>12.688999999999998</c:v>
                </c:pt>
                <c:pt idx="2628">
                  <c:v>12.694000000000001</c:v>
                </c:pt>
                <c:pt idx="2629">
                  <c:v>12.699</c:v>
                </c:pt>
                <c:pt idx="2630">
                  <c:v>12.703999999999999</c:v>
                </c:pt>
                <c:pt idx="2631">
                  <c:v>12.708</c:v>
                </c:pt>
                <c:pt idx="2632">
                  <c:v>12.714</c:v>
                </c:pt>
                <c:pt idx="2633">
                  <c:v>12.72</c:v>
                </c:pt>
                <c:pt idx="2634">
                  <c:v>12.723999999999998</c:v>
                </c:pt>
                <c:pt idx="2635">
                  <c:v>12.731</c:v>
                </c:pt>
                <c:pt idx="2636">
                  <c:v>12.737</c:v>
                </c:pt>
                <c:pt idx="2637">
                  <c:v>12.741000000000001</c:v>
                </c:pt>
                <c:pt idx="2638">
                  <c:v>12.747000000000002</c:v>
                </c:pt>
                <c:pt idx="2639">
                  <c:v>12.752999999999998</c:v>
                </c:pt>
                <c:pt idx="2640">
                  <c:v>12.757</c:v>
                </c:pt>
                <c:pt idx="2641">
                  <c:v>12.761000000000001</c:v>
                </c:pt>
                <c:pt idx="2642">
                  <c:v>12.767999999999999</c:v>
                </c:pt>
                <c:pt idx="2643">
                  <c:v>12.770999999999999</c:v>
                </c:pt>
                <c:pt idx="2644">
                  <c:v>12.776000000000002</c:v>
                </c:pt>
                <c:pt idx="2645">
                  <c:v>12.781000000000001</c:v>
                </c:pt>
                <c:pt idx="2646">
                  <c:v>12.786</c:v>
                </c:pt>
                <c:pt idx="2647">
                  <c:v>12.790999999999999</c:v>
                </c:pt>
                <c:pt idx="2648">
                  <c:v>12.798</c:v>
                </c:pt>
                <c:pt idx="2649">
                  <c:v>12.802999999999999</c:v>
                </c:pt>
                <c:pt idx="2650">
                  <c:v>12.807</c:v>
                </c:pt>
                <c:pt idx="2651">
                  <c:v>12.811000000000002</c:v>
                </c:pt>
                <c:pt idx="2652">
                  <c:v>12.816999999999998</c:v>
                </c:pt>
                <c:pt idx="2653">
                  <c:v>12.822999999999999</c:v>
                </c:pt>
                <c:pt idx="2654">
                  <c:v>12.828000000000001</c:v>
                </c:pt>
                <c:pt idx="2655">
                  <c:v>12.831999999999999</c:v>
                </c:pt>
                <c:pt idx="2656">
                  <c:v>12.836</c:v>
                </c:pt>
                <c:pt idx="2657">
                  <c:v>12.840000000000002</c:v>
                </c:pt>
                <c:pt idx="2658">
                  <c:v>12.845000000000001</c:v>
                </c:pt>
                <c:pt idx="2659">
                  <c:v>12.848999999999998</c:v>
                </c:pt>
                <c:pt idx="2660">
                  <c:v>12.853</c:v>
                </c:pt>
                <c:pt idx="2661">
                  <c:v>12.857000000000001</c:v>
                </c:pt>
                <c:pt idx="2662">
                  <c:v>12.860999999999999</c:v>
                </c:pt>
                <c:pt idx="2663">
                  <c:v>12.866000000000001</c:v>
                </c:pt>
                <c:pt idx="2664">
                  <c:v>12.87</c:v>
                </c:pt>
                <c:pt idx="2665">
                  <c:v>12.874000000000001</c:v>
                </c:pt>
                <c:pt idx="2666">
                  <c:v>12.877999999999998</c:v>
                </c:pt>
                <c:pt idx="2667">
                  <c:v>12.882</c:v>
                </c:pt>
                <c:pt idx="2668">
                  <c:v>12.886999999999999</c:v>
                </c:pt>
                <c:pt idx="2669">
                  <c:v>12.891</c:v>
                </c:pt>
                <c:pt idx="2670">
                  <c:v>12.895000000000001</c:v>
                </c:pt>
                <c:pt idx="2671">
                  <c:v>12.898999999999999</c:v>
                </c:pt>
                <c:pt idx="2672">
                  <c:v>12.904000000000002</c:v>
                </c:pt>
                <c:pt idx="2673">
                  <c:v>12.907999999999999</c:v>
                </c:pt>
                <c:pt idx="2674">
                  <c:v>12.912999999999998</c:v>
                </c:pt>
                <c:pt idx="2675">
                  <c:v>12.918000000000001</c:v>
                </c:pt>
                <c:pt idx="2676">
                  <c:v>12.921999999999999</c:v>
                </c:pt>
                <c:pt idx="2677">
                  <c:v>12.927999999999999</c:v>
                </c:pt>
                <c:pt idx="2678">
                  <c:v>12.933999999999999</c:v>
                </c:pt>
                <c:pt idx="2679">
                  <c:v>12.938999999999998</c:v>
                </c:pt>
                <c:pt idx="2680">
                  <c:v>12.944000000000001</c:v>
                </c:pt>
                <c:pt idx="2681">
                  <c:v>12.947999999999999</c:v>
                </c:pt>
                <c:pt idx="2682">
                  <c:v>12.953000000000001</c:v>
                </c:pt>
                <c:pt idx="2683">
                  <c:v>12.965000000000002</c:v>
                </c:pt>
                <c:pt idx="2684">
                  <c:v>12.970999999999998</c:v>
                </c:pt>
                <c:pt idx="2685">
                  <c:v>12.975</c:v>
                </c:pt>
                <c:pt idx="2686">
                  <c:v>12.979000000000001</c:v>
                </c:pt>
                <c:pt idx="2687">
                  <c:v>12.984</c:v>
                </c:pt>
                <c:pt idx="2688">
                  <c:v>12.988000000000001</c:v>
                </c:pt>
                <c:pt idx="2689">
                  <c:v>12.996</c:v>
                </c:pt>
                <c:pt idx="2690">
                  <c:v>12.999999999999998</c:v>
                </c:pt>
                <c:pt idx="2691">
                  <c:v>13.004</c:v>
                </c:pt>
                <c:pt idx="2692">
                  <c:v>13.008000000000001</c:v>
                </c:pt>
                <c:pt idx="2693">
                  <c:v>13.011999999999999</c:v>
                </c:pt>
                <c:pt idx="2694">
                  <c:v>13.020000000000001</c:v>
                </c:pt>
                <c:pt idx="2695">
                  <c:v>13.023999999999999</c:v>
                </c:pt>
                <c:pt idx="2696">
                  <c:v>13.028</c:v>
                </c:pt>
                <c:pt idx="2697">
                  <c:v>13.032999999999999</c:v>
                </c:pt>
                <c:pt idx="2698">
                  <c:v>13.037999999999998</c:v>
                </c:pt>
                <c:pt idx="2699">
                  <c:v>13.042</c:v>
                </c:pt>
                <c:pt idx="2700">
                  <c:v>13.046999999999999</c:v>
                </c:pt>
                <c:pt idx="2701">
                  <c:v>13.051</c:v>
                </c:pt>
                <c:pt idx="2702">
                  <c:v>13.055999999999999</c:v>
                </c:pt>
                <c:pt idx="2703">
                  <c:v>13.061999999999999</c:v>
                </c:pt>
                <c:pt idx="2704">
                  <c:v>13.066999999999998</c:v>
                </c:pt>
                <c:pt idx="2705">
                  <c:v>13.072000000000001</c:v>
                </c:pt>
                <c:pt idx="2706">
                  <c:v>13.078999999999999</c:v>
                </c:pt>
                <c:pt idx="2707">
                  <c:v>13.083</c:v>
                </c:pt>
                <c:pt idx="2708">
                  <c:v>13.087000000000002</c:v>
                </c:pt>
                <c:pt idx="2709">
                  <c:v>13.090999999999999</c:v>
                </c:pt>
                <c:pt idx="2710">
                  <c:v>13.095999999999998</c:v>
                </c:pt>
                <c:pt idx="2711">
                  <c:v>13.1</c:v>
                </c:pt>
                <c:pt idx="2712">
                  <c:v>13.104999999999999</c:v>
                </c:pt>
                <c:pt idx="2713">
                  <c:v>13.109</c:v>
                </c:pt>
                <c:pt idx="2714">
                  <c:v>13.113999999999999</c:v>
                </c:pt>
                <c:pt idx="2715">
                  <c:v>13.119000000000002</c:v>
                </c:pt>
                <c:pt idx="2716">
                  <c:v>13.125999999999999</c:v>
                </c:pt>
                <c:pt idx="2717">
                  <c:v>13.13</c:v>
                </c:pt>
                <c:pt idx="2718">
                  <c:v>13.135</c:v>
                </c:pt>
                <c:pt idx="2719">
                  <c:v>13.139000000000001</c:v>
                </c:pt>
                <c:pt idx="2720">
                  <c:v>13.144</c:v>
                </c:pt>
                <c:pt idx="2721">
                  <c:v>13.148999999999999</c:v>
                </c:pt>
                <c:pt idx="2722">
                  <c:v>13.153</c:v>
                </c:pt>
                <c:pt idx="2723">
                  <c:v>13.156999999999998</c:v>
                </c:pt>
                <c:pt idx="2724">
                  <c:v>13.161</c:v>
                </c:pt>
                <c:pt idx="2725">
                  <c:v>13.165999999999999</c:v>
                </c:pt>
                <c:pt idx="2726">
                  <c:v>13.17</c:v>
                </c:pt>
                <c:pt idx="2727">
                  <c:v>13.174999999999999</c:v>
                </c:pt>
                <c:pt idx="2728">
                  <c:v>13.180999999999999</c:v>
                </c:pt>
                <c:pt idx="2729">
                  <c:v>13.185</c:v>
                </c:pt>
                <c:pt idx="2730">
                  <c:v>13.188999999999998</c:v>
                </c:pt>
                <c:pt idx="2731">
                  <c:v>13.194999999999999</c:v>
                </c:pt>
                <c:pt idx="2732">
                  <c:v>13.199</c:v>
                </c:pt>
                <c:pt idx="2733">
                  <c:v>13.203999999999999</c:v>
                </c:pt>
                <c:pt idx="2734">
                  <c:v>13.208</c:v>
                </c:pt>
                <c:pt idx="2735">
                  <c:v>13.212999999999999</c:v>
                </c:pt>
                <c:pt idx="2736">
                  <c:v>13.217000000000001</c:v>
                </c:pt>
                <c:pt idx="2737">
                  <c:v>13.220999999999998</c:v>
                </c:pt>
                <c:pt idx="2738">
                  <c:v>13.225</c:v>
                </c:pt>
                <c:pt idx="2739">
                  <c:v>13.229000000000001</c:v>
                </c:pt>
                <c:pt idx="2740">
                  <c:v>13.232999999999999</c:v>
                </c:pt>
                <c:pt idx="2741">
                  <c:v>13.238000000000001</c:v>
                </c:pt>
                <c:pt idx="2742">
                  <c:v>13.241999999999999</c:v>
                </c:pt>
                <c:pt idx="2743">
                  <c:v>13.247999999999999</c:v>
                </c:pt>
                <c:pt idx="2744">
                  <c:v>13.252000000000001</c:v>
                </c:pt>
                <c:pt idx="2745">
                  <c:v>13.257</c:v>
                </c:pt>
                <c:pt idx="2746">
                  <c:v>13.261999999999999</c:v>
                </c:pt>
                <c:pt idx="2747">
                  <c:v>13.267000000000001</c:v>
                </c:pt>
                <c:pt idx="2748">
                  <c:v>13.270999999999999</c:v>
                </c:pt>
                <c:pt idx="2749">
                  <c:v>13.275</c:v>
                </c:pt>
                <c:pt idx="2750">
                  <c:v>13.279000000000002</c:v>
                </c:pt>
                <c:pt idx="2751">
                  <c:v>13.284000000000001</c:v>
                </c:pt>
                <c:pt idx="2752">
                  <c:v>13.287999999999998</c:v>
                </c:pt>
                <c:pt idx="2753">
                  <c:v>13.292</c:v>
                </c:pt>
                <c:pt idx="2754">
                  <c:v>13.296999999999999</c:v>
                </c:pt>
                <c:pt idx="2755">
                  <c:v>13.301</c:v>
                </c:pt>
                <c:pt idx="2756">
                  <c:v>13.305000000000001</c:v>
                </c:pt>
                <c:pt idx="2757">
                  <c:v>13.308999999999999</c:v>
                </c:pt>
                <c:pt idx="2758">
                  <c:v>13.313999999999998</c:v>
                </c:pt>
                <c:pt idx="2759">
                  <c:v>13.319000000000001</c:v>
                </c:pt>
                <c:pt idx="2760">
                  <c:v>13.325000000000001</c:v>
                </c:pt>
                <c:pt idx="2761">
                  <c:v>13.33</c:v>
                </c:pt>
                <c:pt idx="2762">
                  <c:v>13.334999999999999</c:v>
                </c:pt>
                <c:pt idx="2763">
                  <c:v>13.339</c:v>
                </c:pt>
                <c:pt idx="2764">
                  <c:v>13.342999999999998</c:v>
                </c:pt>
                <c:pt idx="2765">
                  <c:v>13.354999999999999</c:v>
                </c:pt>
                <c:pt idx="2766">
                  <c:v>13.360000000000001</c:v>
                </c:pt>
                <c:pt idx="2767">
                  <c:v>13.365</c:v>
                </c:pt>
                <c:pt idx="2768">
                  <c:v>13.369000000000002</c:v>
                </c:pt>
                <c:pt idx="2769">
                  <c:v>13.372999999999999</c:v>
                </c:pt>
                <c:pt idx="2770">
                  <c:v>13.377999999999998</c:v>
                </c:pt>
                <c:pt idx="2771">
                  <c:v>13.382</c:v>
                </c:pt>
                <c:pt idx="2772">
                  <c:v>13.386999999999999</c:v>
                </c:pt>
                <c:pt idx="2773">
                  <c:v>13.391</c:v>
                </c:pt>
                <c:pt idx="2774">
                  <c:v>13.395000000000001</c:v>
                </c:pt>
                <c:pt idx="2775">
                  <c:v>13.398999999999999</c:v>
                </c:pt>
                <c:pt idx="2776">
                  <c:v>13.404000000000002</c:v>
                </c:pt>
                <c:pt idx="2777">
                  <c:v>13.407999999999999</c:v>
                </c:pt>
                <c:pt idx="2778">
                  <c:v>13.412000000000001</c:v>
                </c:pt>
                <c:pt idx="2779">
                  <c:v>13.417</c:v>
                </c:pt>
                <c:pt idx="2780">
                  <c:v>13.421000000000001</c:v>
                </c:pt>
                <c:pt idx="2781">
                  <c:v>13.424999999999999</c:v>
                </c:pt>
                <c:pt idx="2782">
                  <c:v>13.429</c:v>
                </c:pt>
                <c:pt idx="2783">
                  <c:v>13.433999999999999</c:v>
                </c:pt>
                <c:pt idx="2784">
                  <c:v>13.438000000000001</c:v>
                </c:pt>
                <c:pt idx="2785">
                  <c:v>13.444000000000001</c:v>
                </c:pt>
                <c:pt idx="2786">
                  <c:v>13.447999999999999</c:v>
                </c:pt>
                <c:pt idx="2787">
                  <c:v>13.452</c:v>
                </c:pt>
                <c:pt idx="2788">
                  <c:v>13.456999999999999</c:v>
                </c:pt>
                <c:pt idx="2789">
                  <c:v>13.461</c:v>
                </c:pt>
                <c:pt idx="2790">
                  <c:v>13.465999999999999</c:v>
                </c:pt>
                <c:pt idx="2791">
                  <c:v>13.47</c:v>
                </c:pt>
                <c:pt idx="2792">
                  <c:v>13.473999999999998</c:v>
                </c:pt>
                <c:pt idx="2793">
                  <c:v>13.478</c:v>
                </c:pt>
                <c:pt idx="2794">
                  <c:v>13.482000000000001</c:v>
                </c:pt>
                <c:pt idx="2795">
                  <c:v>13.485999999999999</c:v>
                </c:pt>
                <c:pt idx="2796">
                  <c:v>13.491000000000001</c:v>
                </c:pt>
                <c:pt idx="2797">
                  <c:v>13.497999999999999</c:v>
                </c:pt>
                <c:pt idx="2798">
                  <c:v>13.504</c:v>
                </c:pt>
                <c:pt idx="2799">
                  <c:v>13.508999999999999</c:v>
                </c:pt>
                <c:pt idx="2800">
                  <c:v>13.514999999999999</c:v>
                </c:pt>
                <c:pt idx="2801">
                  <c:v>13.519</c:v>
                </c:pt>
                <c:pt idx="2802">
                  <c:v>13.525</c:v>
                </c:pt>
                <c:pt idx="2803">
                  <c:v>13.529000000000002</c:v>
                </c:pt>
                <c:pt idx="2804">
                  <c:v>13.532999999999999</c:v>
                </c:pt>
                <c:pt idx="2805">
                  <c:v>13.537999999999998</c:v>
                </c:pt>
                <c:pt idx="2806">
                  <c:v>13.542</c:v>
                </c:pt>
                <c:pt idx="2807">
                  <c:v>13.546999999999999</c:v>
                </c:pt>
                <c:pt idx="2808">
                  <c:v>13.551</c:v>
                </c:pt>
                <c:pt idx="2809">
                  <c:v>13.555000000000001</c:v>
                </c:pt>
                <c:pt idx="2810">
                  <c:v>13.558999999999999</c:v>
                </c:pt>
                <c:pt idx="2811">
                  <c:v>13.563000000000001</c:v>
                </c:pt>
                <c:pt idx="2812">
                  <c:v>13.568</c:v>
                </c:pt>
                <c:pt idx="2813">
                  <c:v>13.571</c:v>
                </c:pt>
                <c:pt idx="2814">
                  <c:v>13.575000000000001</c:v>
                </c:pt>
                <c:pt idx="2815">
                  <c:v>13.58</c:v>
                </c:pt>
                <c:pt idx="2816">
                  <c:v>13.584000000000001</c:v>
                </c:pt>
                <c:pt idx="2817">
                  <c:v>13.587999999999999</c:v>
                </c:pt>
                <c:pt idx="2818">
                  <c:v>13.592000000000001</c:v>
                </c:pt>
                <c:pt idx="2819">
                  <c:v>13.597</c:v>
                </c:pt>
                <c:pt idx="2820">
                  <c:v>13.601000000000001</c:v>
                </c:pt>
                <c:pt idx="2821">
                  <c:v>13.604999999999999</c:v>
                </c:pt>
                <c:pt idx="2822">
                  <c:v>13.610999999999999</c:v>
                </c:pt>
                <c:pt idx="2823">
                  <c:v>13.615</c:v>
                </c:pt>
                <c:pt idx="2824">
                  <c:v>13.619000000000002</c:v>
                </c:pt>
                <c:pt idx="2825">
                  <c:v>13.622999999999999</c:v>
                </c:pt>
                <c:pt idx="2826">
                  <c:v>13.63</c:v>
                </c:pt>
                <c:pt idx="2827">
                  <c:v>13.635</c:v>
                </c:pt>
                <c:pt idx="2828">
                  <c:v>13.639000000000001</c:v>
                </c:pt>
                <c:pt idx="2829">
                  <c:v>13.642999999999999</c:v>
                </c:pt>
                <c:pt idx="2830">
                  <c:v>13.648000000000001</c:v>
                </c:pt>
                <c:pt idx="2831">
                  <c:v>13.651999999999999</c:v>
                </c:pt>
                <c:pt idx="2832">
                  <c:v>13.659000000000001</c:v>
                </c:pt>
                <c:pt idx="2833">
                  <c:v>13.662999999999998</c:v>
                </c:pt>
                <c:pt idx="2834">
                  <c:v>13.668000000000001</c:v>
                </c:pt>
                <c:pt idx="2835">
                  <c:v>13.671999999999999</c:v>
                </c:pt>
                <c:pt idx="2836">
                  <c:v>13.676</c:v>
                </c:pt>
                <c:pt idx="2837">
                  <c:v>13.680000000000001</c:v>
                </c:pt>
                <c:pt idx="2838">
                  <c:v>13.683999999999999</c:v>
                </c:pt>
                <c:pt idx="2839">
                  <c:v>13.688999999999998</c:v>
                </c:pt>
                <c:pt idx="2840">
                  <c:v>13.693</c:v>
                </c:pt>
                <c:pt idx="2841">
                  <c:v>13.697000000000001</c:v>
                </c:pt>
                <c:pt idx="2842">
                  <c:v>13.705</c:v>
                </c:pt>
                <c:pt idx="2843">
                  <c:v>13.709999999999999</c:v>
                </c:pt>
                <c:pt idx="2844">
                  <c:v>13.715000000000002</c:v>
                </c:pt>
                <c:pt idx="2845">
                  <c:v>13.722</c:v>
                </c:pt>
                <c:pt idx="2846">
                  <c:v>13.729000000000001</c:v>
                </c:pt>
                <c:pt idx="2847">
                  <c:v>13.732999999999999</c:v>
                </c:pt>
                <c:pt idx="2848">
                  <c:v>13.738999999999999</c:v>
                </c:pt>
                <c:pt idx="2849">
                  <c:v>13.744000000000002</c:v>
                </c:pt>
                <c:pt idx="2850">
                  <c:v>13.749000000000001</c:v>
                </c:pt>
                <c:pt idx="2851">
                  <c:v>13.755000000000001</c:v>
                </c:pt>
                <c:pt idx="2852">
                  <c:v>13.758999999999999</c:v>
                </c:pt>
                <c:pt idx="2853">
                  <c:v>13.764999999999999</c:v>
                </c:pt>
                <c:pt idx="2854">
                  <c:v>13.770999999999999</c:v>
                </c:pt>
                <c:pt idx="2855">
                  <c:v>13.776000000000002</c:v>
                </c:pt>
                <c:pt idx="2856">
                  <c:v>13.78</c:v>
                </c:pt>
                <c:pt idx="2857">
                  <c:v>13.784000000000001</c:v>
                </c:pt>
                <c:pt idx="2858">
                  <c:v>13.787999999999998</c:v>
                </c:pt>
                <c:pt idx="2859">
                  <c:v>13.792</c:v>
                </c:pt>
                <c:pt idx="2860">
                  <c:v>13.796000000000001</c:v>
                </c:pt>
                <c:pt idx="2861">
                  <c:v>13.801</c:v>
                </c:pt>
                <c:pt idx="2862">
                  <c:v>13.808000000000002</c:v>
                </c:pt>
                <c:pt idx="2863">
                  <c:v>13.811999999999999</c:v>
                </c:pt>
                <c:pt idx="2864">
                  <c:v>13.818</c:v>
                </c:pt>
                <c:pt idx="2865">
                  <c:v>13.822000000000001</c:v>
                </c:pt>
                <c:pt idx="2866">
                  <c:v>13.827</c:v>
                </c:pt>
                <c:pt idx="2867">
                  <c:v>13.833</c:v>
                </c:pt>
                <c:pt idx="2868">
                  <c:v>13.837999999999999</c:v>
                </c:pt>
                <c:pt idx="2869">
                  <c:v>13.842000000000001</c:v>
                </c:pt>
                <c:pt idx="2870">
                  <c:v>13.845999999999998</c:v>
                </c:pt>
                <c:pt idx="2871">
                  <c:v>13.85</c:v>
                </c:pt>
                <c:pt idx="2872">
                  <c:v>13.857000000000001</c:v>
                </c:pt>
                <c:pt idx="2873">
                  <c:v>13.863000000000001</c:v>
                </c:pt>
                <c:pt idx="2874">
                  <c:v>13.866999999999999</c:v>
                </c:pt>
                <c:pt idx="2875">
                  <c:v>13.871</c:v>
                </c:pt>
                <c:pt idx="2876">
                  <c:v>13.874999999999998</c:v>
                </c:pt>
                <c:pt idx="2877">
                  <c:v>13.882</c:v>
                </c:pt>
                <c:pt idx="2878">
                  <c:v>13.886999999999999</c:v>
                </c:pt>
                <c:pt idx="2879">
                  <c:v>13.892999999999999</c:v>
                </c:pt>
                <c:pt idx="2880">
                  <c:v>13.897</c:v>
                </c:pt>
                <c:pt idx="2881">
                  <c:v>13.901000000000002</c:v>
                </c:pt>
                <c:pt idx="2882">
                  <c:v>13.906000000000001</c:v>
                </c:pt>
                <c:pt idx="2883">
                  <c:v>13.911</c:v>
                </c:pt>
                <c:pt idx="2884">
                  <c:v>13.915999999999999</c:v>
                </c:pt>
                <c:pt idx="2885">
                  <c:v>13.923</c:v>
                </c:pt>
                <c:pt idx="2886">
                  <c:v>13.927999999999999</c:v>
                </c:pt>
                <c:pt idx="2887">
                  <c:v>13.932</c:v>
                </c:pt>
                <c:pt idx="2888">
                  <c:v>13.941000000000001</c:v>
                </c:pt>
                <c:pt idx="2889">
                  <c:v>13.944999999999999</c:v>
                </c:pt>
                <c:pt idx="2890">
                  <c:v>13.950000000000001</c:v>
                </c:pt>
                <c:pt idx="2891">
                  <c:v>13.955</c:v>
                </c:pt>
                <c:pt idx="2892">
                  <c:v>13.959000000000001</c:v>
                </c:pt>
                <c:pt idx="2893">
                  <c:v>13.962999999999999</c:v>
                </c:pt>
                <c:pt idx="2894">
                  <c:v>13.968999999999999</c:v>
                </c:pt>
                <c:pt idx="2895">
                  <c:v>13.973000000000001</c:v>
                </c:pt>
                <c:pt idx="2896">
                  <c:v>13.978</c:v>
                </c:pt>
                <c:pt idx="2897">
                  <c:v>13.984</c:v>
                </c:pt>
                <c:pt idx="2898">
                  <c:v>13.99</c:v>
                </c:pt>
                <c:pt idx="2899">
                  <c:v>13.996</c:v>
                </c:pt>
                <c:pt idx="2900">
                  <c:v>14.002000000000001</c:v>
                </c:pt>
                <c:pt idx="2901">
                  <c:v>14.007</c:v>
                </c:pt>
                <c:pt idx="2902">
                  <c:v>14.011000000000001</c:v>
                </c:pt>
                <c:pt idx="2903">
                  <c:v>14.016</c:v>
                </c:pt>
                <c:pt idx="2904">
                  <c:v>14.023000000000001</c:v>
                </c:pt>
                <c:pt idx="2905">
                  <c:v>14.028</c:v>
                </c:pt>
                <c:pt idx="2906">
                  <c:v>14.031999999999998</c:v>
                </c:pt>
                <c:pt idx="2907">
                  <c:v>14.037999999999998</c:v>
                </c:pt>
                <c:pt idx="2908">
                  <c:v>14.042</c:v>
                </c:pt>
                <c:pt idx="2909">
                  <c:v>14.048</c:v>
                </c:pt>
                <c:pt idx="2910">
                  <c:v>14.055000000000001</c:v>
                </c:pt>
                <c:pt idx="2911">
                  <c:v>14.058999999999999</c:v>
                </c:pt>
                <c:pt idx="2912">
                  <c:v>14.063000000000001</c:v>
                </c:pt>
                <c:pt idx="2913">
                  <c:v>14.069000000000001</c:v>
                </c:pt>
                <c:pt idx="2914">
                  <c:v>14.074</c:v>
                </c:pt>
                <c:pt idx="2915">
                  <c:v>14.078000000000001</c:v>
                </c:pt>
                <c:pt idx="2916">
                  <c:v>14.081999999999999</c:v>
                </c:pt>
                <c:pt idx="2917">
                  <c:v>14.089</c:v>
                </c:pt>
                <c:pt idx="2918">
                  <c:v>14.092999999999998</c:v>
                </c:pt>
                <c:pt idx="2919">
                  <c:v>14.098999999999998</c:v>
                </c:pt>
                <c:pt idx="2920">
                  <c:v>14.109</c:v>
                </c:pt>
                <c:pt idx="2921">
                  <c:v>14.115</c:v>
                </c:pt>
                <c:pt idx="2922">
                  <c:v>14.122000000000002</c:v>
                </c:pt>
                <c:pt idx="2923">
                  <c:v>14.127999999999998</c:v>
                </c:pt>
                <c:pt idx="2924">
                  <c:v>14.132</c:v>
                </c:pt>
                <c:pt idx="2925">
                  <c:v>14.138</c:v>
                </c:pt>
                <c:pt idx="2926">
                  <c:v>14.144</c:v>
                </c:pt>
                <c:pt idx="2927">
                  <c:v>14.151000000000002</c:v>
                </c:pt>
                <c:pt idx="2928">
                  <c:v>14.156000000000001</c:v>
                </c:pt>
                <c:pt idx="2929">
                  <c:v>14.159999999999998</c:v>
                </c:pt>
                <c:pt idx="2930">
                  <c:v>14.165000000000001</c:v>
                </c:pt>
                <c:pt idx="2931">
                  <c:v>14.168999999999999</c:v>
                </c:pt>
                <c:pt idx="2932">
                  <c:v>14.173</c:v>
                </c:pt>
                <c:pt idx="2933">
                  <c:v>14.177999999999999</c:v>
                </c:pt>
                <c:pt idx="2934">
                  <c:v>14.182</c:v>
                </c:pt>
                <c:pt idx="2935">
                  <c:v>14.188999999999998</c:v>
                </c:pt>
                <c:pt idx="2936">
                  <c:v>14.196</c:v>
                </c:pt>
                <c:pt idx="2937">
                  <c:v>14.200000000000001</c:v>
                </c:pt>
                <c:pt idx="2938">
                  <c:v>14.206999999999999</c:v>
                </c:pt>
                <c:pt idx="2939">
                  <c:v>14.212000000000002</c:v>
                </c:pt>
                <c:pt idx="2940">
                  <c:v>14.215999999999999</c:v>
                </c:pt>
                <c:pt idx="2941">
                  <c:v>14.223999999999998</c:v>
                </c:pt>
                <c:pt idx="2942">
                  <c:v>14.229000000000001</c:v>
                </c:pt>
                <c:pt idx="2943">
                  <c:v>14.232999999999999</c:v>
                </c:pt>
                <c:pt idx="2944">
                  <c:v>14.24</c:v>
                </c:pt>
                <c:pt idx="2945">
                  <c:v>14.246</c:v>
                </c:pt>
                <c:pt idx="2946">
                  <c:v>14.250999999999999</c:v>
                </c:pt>
                <c:pt idx="2947">
                  <c:v>14.255000000000001</c:v>
                </c:pt>
                <c:pt idx="2948">
                  <c:v>14.26</c:v>
                </c:pt>
                <c:pt idx="2949">
                  <c:v>14.266</c:v>
                </c:pt>
                <c:pt idx="2950">
                  <c:v>14.270999999999999</c:v>
                </c:pt>
                <c:pt idx="2951">
                  <c:v>14.276000000000002</c:v>
                </c:pt>
                <c:pt idx="2952">
                  <c:v>14.281000000000001</c:v>
                </c:pt>
                <c:pt idx="2953">
                  <c:v>14.287999999999998</c:v>
                </c:pt>
                <c:pt idx="2954">
                  <c:v>14.293000000000001</c:v>
                </c:pt>
                <c:pt idx="2955">
                  <c:v>14.299000000000001</c:v>
                </c:pt>
                <c:pt idx="2956">
                  <c:v>14.305000000000001</c:v>
                </c:pt>
                <c:pt idx="2957">
                  <c:v>14.31</c:v>
                </c:pt>
                <c:pt idx="2958">
                  <c:v>14.313999999999998</c:v>
                </c:pt>
                <c:pt idx="2959">
                  <c:v>14.319000000000001</c:v>
                </c:pt>
                <c:pt idx="2960">
                  <c:v>14.324</c:v>
                </c:pt>
                <c:pt idx="2961">
                  <c:v>14.328000000000001</c:v>
                </c:pt>
                <c:pt idx="2962">
                  <c:v>14.331999999999999</c:v>
                </c:pt>
                <c:pt idx="2963">
                  <c:v>14.337999999999999</c:v>
                </c:pt>
                <c:pt idx="2964">
                  <c:v>14.342000000000001</c:v>
                </c:pt>
                <c:pt idx="2965">
                  <c:v>14.345999999999998</c:v>
                </c:pt>
                <c:pt idx="2966">
                  <c:v>14.35</c:v>
                </c:pt>
                <c:pt idx="2967">
                  <c:v>14.356</c:v>
                </c:pt>
                <c:pt idx="2968">
                  <c:v>14.362</c:v>
                </c:pt>
                <c:pt idx="2969">
                  <c:v>14.366999999999999</c:v>
                </c:pt>
                <c:pt idx="2970">
                  <c:v>14.372000000000002</c:v>
                </c:pt>
                <c:pt idx="2971">
                  <c:v>14.375999999999999</c:v>
                </c:pt>
                <c:pt idx="2972">
                  <c:v>14.38</c:v>
                </c:pt>
                <c:pt idx="2973">
                  <c:v>14.385</c:v>
                </c:pt>
                <c:pt idx="2974">
                  <c:v>14.389999999999999</c:v>
                </c:pt>
                <c:pt idx="2975">
                  <c:v>14.394</c:v>
                </c:pt>
                <c:pt idx="2976">
                  <c:v>14.4</c:v>
                </c:pt>
                <c:pt idx="2977">
                  <c:v>14.404000000000002</c:v>
                </c:pt>
                <c:pt idx="2978">
                  <c:v>14.407999999999999</c:v>
                </c:pt>
                <c:pt idx="2979">
                  <c:v>14.415000000000001</c:v>
                </c:pt>
                <c:pt idx="2980">
                  <c:v>14.42</c:v>
                </c:pt>
                <c:pt idx="2981">
                  <c:v>14.424999999999999</c:v>
                </c:pt>
                <c:pt idx="2982">
                  <c:v>14.430999999999999</c:v>
                </c:pt>
                <c:pt idx="2983">
                  <c:v>14.435</c:v>
                </c:pt>
                <c:pt idx="2984">
                  <c:v>14.438999999999998</c:v>
                </c:pt>
                <c:pt idx="2985">
                  <c:v>14.444000000000001</c:v>
                </c:pt>
                <c:pt idx="2986">
                  <c:v>14.447999999999999</c:v>
                </c:pt>
                <c:pt idx="2987">
                  <c:v>14.453999999999999</c:v>
                </c:pt>
                <c:pt idx="2988">
                  <c:v>14.459999999999999</c:v>
                </c:pt>
                <c:pt idx="2989">
                  <c:v>14.464</c:v>
                </c:pt>
                <c:pt idx="2990">
                  <c:v>14.468999999999999</c:v>
                </c:pt>
                <c:pt idx="2991">
                  <c:v>14.473000000000001</c:v>
                </c:pt>
                <c:pt idx="2992">
                  <c:v>14.479000000000001</c:v>
                </c:pt>
                <c:pt idx="2993">
                  <c:v>14.485000000000001</c:v>
                </c:pt>
                <c:pt idx="2994">
                  <c:v>14.49</c:v>
                </c:pt>
                <c:pt idx="2995">
                  <c:v>14.494999999999999</c:v>
                </c:pt>
                <c:pt idx="2996">
                  <c:v>14.500999999999999</c:v>
                </c:pt>
                <c:pt idx="2997">
                  <c:v>14.507</c:v>
                </c:pt>
                <c:pt idx="2998">
                  <c:v>14.511000000000001</c:v>
                </c:pt>
                <c:pt idx="2999">
                  <c:v>14.517000000000001</c:v>
                </c:pt>
                <c:pt idx="3000">
                  <c:v>14.523999999999999</c:v>
                </c:pt>
                <c:pt idx="3001">
                  <c:v>14.526999999999999</c:v>
                </c:pt>
                <c:pt idx="3002">
                  <c:v>14.531000000000001</c:v>
                </c:pt>
                <c:pt idx="3003">
                  <c:v>14.542</c:v>
                </c:pt>
                <c:pt idx="3004">
                  <c:v>14.546999999999999</c:v>
                </c:pt>
                <c:pt idx="3005">
                  <c:v>14.551</c:v>
                </c:pt>
                <c:pt idx="3006">
                  <c:v>14.557</c:v>
                </c:pt>
                <c:pt idx="3007">
                  <c:v>14.561000000000002</c:v>
                </c:pt>
                <c:pt idx="3008">
                  <c:v>14.565</c:v>
                </c:pt>
                <c:pt idx="3009">
                  <c:v>14.571</c:v>
                </c:pt>
                <c:pt idx="3010">
                  <c:v>14.575000000000001</c:v>
                </c:pt>
                <c:pt idx="3011">
                  <c:v>14.578999999999999</c:v>
                </c:pt>
                <c:pt idx="3012">
                  <c:v>14.584000000000001</c:v>
                </c:pt>
                <c:pt idx="3013">
                  <c:v>14.587999999999999</c:v>
                </c:pt>
                <c:pt idx="3014">
                  <c:v>14.592000000000001</c:v>
                </c:pt>
                <c:pt idx="3015">
                  <c:v>14.595999999999998</c:v>
                </c:pt>
                <c:pt idx="3016">
                  <c:v>14.6</c:v>
                </c:pt>
                <c:pt idx="3017">
                  <c:v>14.604999999999999</c:v>
                </c:pt>
                <c:pt idx="3018">
                  <c:v>14.609</c:v>
                </c:pt>
                <c:pt idx="3019">
                  <c:v>14.613999999999999</c:v>
                </c:pt>
                <c:pt idx="3020">
                  <c:v>14.618</c:v>
                </c:pt>
                <c:pt idx="3021">
                  <c:v>14.622999999999999</c:v>
                </c:pt>
                <c:pt idx="3022">
                  <c:v>14.627999999999998</c:v>
                </c:pt>
                <c:pt idx="3023">
                  <c:v>14.632</c:v>
                </c:pt>
                <c:pt idx="3024">
                  <c:v>14.636999999999999</c:v>
                </c:pt>
                <c:pt idx="3025">
                  <c:v>14.642000000000001</c:v>
                </c:pt>
                <c:pt idx="3026">
                  <c:v>14.645999999999999</c:v>
                </c:pt>
                <c:pt idx="3027">
                  <c:v>14.651999999999999</c:v>
                </c:pt>
                <c:pt idx="3028">
                  <c:v>14.656000000000001</c:v>
                </c:pt>
                <c:pt idx="3029">
                  <c:v>14.661</c:v>
                </c:pt>
                <c:pt idx="3030">
                  <c:v>14.665000000000001</c:v>
                </c:pt>
                <c:pt idx="3031">
                  <c:v>14.668999999999999</c:v>
                </c:pt>
                <c:pt idx="3032">
                  <c:v>14.673</c:v>
                </c:pt>
                <c:pt idx="3033">
                  <c:v>14.677999999999999</c:v>
                </c:pt>
                <c:pt idx="3034">
                  <c:v>14.682</c:v>
                </c:pt>
                <c:pt idx="3035">
                  <c:v>14.686000000000002</c:v>
                </c:pt>
                <c:pt idx="3036">
                  <c:v>14.69</c:v>
                </c:pt>
                <c:pt idx="3037">
                  <c:v>14.694000000000001</c:v>
                </c:pt>
                <c:pt idx="3038">
                  <c:v>14.700000000000001</c:v>
                </c:pt>
                <c:pt idx="3039">
                  <c:v>14.703999999999999</c:v>
                </c:pt>
                <c:pt idx="3040">
                  <c:v>14.709000000000001</c:v>
                </c:pt>
                <c:pt idx="3041">
                  <c:v>14.714</c:v>
                </c:pt>
                <c:pt idx="3042">
                  <c:v>14.717999999999998</c:v>
                </c:pt>
                <c:pt idx="3043">
                  <c:v>14.722</c:v>
                </c:pt>
                <c:pt idx="3044">
                  <c:v>14.726999999999999</c:v>
                </c:pt>
                <c:pt idx="3045">
                  <c:v>14.731</c:v>
                </c:pt>
                <c:pt idx="3046">
                  <c:v>14.735000000000001</c:v>
                </c:pt>
                <c:pt idx="3047">
                  <c:v>14.738999999999999</c:v>
                </c:pt>
                <c:pt idx="3048">
                  <c:v>14.744000000000002</c:v>
                </c:pt>
                <c:pt idx="3049">
                  <c:v>14.747999999999999</c:v>
                </c:pt>
                <c:pt idx="3050">
                  <c:v>14.752000000000001</c:v>
                </c:pt>
                <c:pt idx="3051">
                  <c:v>14.755999999999998</c:v>
                </c:pt>
                <c:pt idx="3052">
                  <c:v>14.76</c:v>
                </c:pt>
                <c:pt idx="3053">
                  <c:v>14.764000000000001</c:v>
                </c:pt>
                <c:pt idx="3054">
                  <c:v>14.769</c:v>
                </c:pt>
                <c:pt idx="3055">
                  <c:v>14.773000000000001</c:v>
                </c:pt>
                <c:pt idx="3056">
                  <c:v>14.776999999999999</c:v>
                </c:pt>
                <c:pt idx="3057">
                  <c:v>14.781000000000001</c:v>
                </c:pt>
                <c:pt idx="3058">
                  <c:v>14.784999999999998</c:v>
                </c:pt>
                <c:pt idx="3059">
                  <c:v>14.789</c:v>
                </c:pt>
                <c:pt idx="3060">
                  <c:v>14.793000000000001</c:v>
                </c:pt>
                <c:pt idx="3061">
                  <c:v>14.796999999999999</c:v>
                </c:pt>
                <c:pt idx="3062">
                  <c:v>14.801</c:v>
                </c:pt>
                <c:pt idx="3063">
                  <c:v>14.805999999999999</c:v>
                </c:pt>
                <c:pt idx="3064">
                  <c:v>14.81</c:v>
                </c:pt>
                <c:pt idx="3065">
                  <c:v>14.815</c:v>
                </c:pt>
                <c:pt idx="3066">
                  <c:v>14.819999999999999</c:v>
                </c:pt>
                <c:pt idx="3067">
                  <c:v>14.825000000000001</c:v>
                </c:pt>
                <c:pt idx="3068">
                  <c:v>14.828999999999999</c:v>
                </c:pt>
                <c:pt idx="3069">
                  <c:v>14.834999999999999</c:v>
                </c:pt>
                <c:pt idx="3070">
                  <c:v>14.840000000000002</c:v>
                </c:pt>
                <c:pt idx="3071">
                  <c:v>14.845000000000001</c:v>
                </c:pt>
                <c:pt idx="3072">
                  <c:v>14.848999999999998</c:v>
                </c:pt>
                <c:pt idx="3073">
                  <c:v>14.854000000000001</c:v>
                </c:pt>
                <c:pt idx="3074">
                  <c:v>14.866000000000001</c:v>
                </c:pt>
                <c:pt idx="3075">
                  <c:v>14.871</c:v>
                </c:pt>
                <c:pt idx="3076">
                  <c:v>14.875999999999999</c:v>
                </c:pt>
                <c:pt idx="3077">
                  <c:v>14.882</c:v>
                </c:pt>
                <c:pt idx="3078">
                  <c:v>14.888</c:v>
                </c:pt>
                <c:pt idx="3079">
                  <c:v>14.892000000000001</c:v>
                </c:pt>
                <c:pt idx="3080">
                  <c:v>14.895999999999999</c:v>
                </c:pt>
                <c:pt idx="3081">
                  <c:v>14.901000000000002</c:v>
                </c:pt>
                <c:pt idx="3082">
                  <c:v>14.904999999999999</c:v>
                </c:pt>
                <c:pt idx="3083">
                  <c:v>14.909000000000001</c:v>
                </c:pt>
                <c:pt idx="3084">
                  <c:v>14.914</c:v>
                </c:pt>
                <c:pt idx="3085">
                  <c:v>14.92</c:v>
                </c:pt>
                <c:pt idx="3086">
                  <c:v>14.924000000000001</c:v>
                </c:pt>
                <c:pt idx="3087">
                  <c:v>14.927999999999999</c:v>
                </c:pt>
                <c:pt idx="3088">
                  <c:v>14.935</c:v>
                </c:pt>
                <c:pt idx="3089">
                  <c:v>14.938999999999998</c:v>
                </c:pt>
                <c:pt idx="3090">
                  <c:v>14.944999999999999</c:v>
                </c:pt>
                <c:pt idx="3091">
                  <c:v>14.950999999999999</c:v>
                </c:pt>
                <c:pt idx="3092">
                  <c:v>14.955</c:v>
                </c:pt>
                <c:pt idx="3093">
                  <c:v>14.959999999999999</c:v>
                </c:pt>
                <c:pt idx="3094">
                  <c:v>14.965999999999999</c:v>
                </c:pt>
                <c:pt idx="3095">
                  <c:v>14.970999999999998</c:v>
                </c:pt>
                <c:pt idx="3096">
                  <c:v>14.976999999999999</c:v>
                </c:pt>
                <c:pt idx="3097">
                  <c:v>14.987</c:v>
                </c:pt>
                <c:pt idx="3098">
                  <c:v>14.991999999999999</c:v>
                </c:pt>
                <c:pt idx="3099">
                  <c:v>15.000999999999999</c:v>
                </c:pt>
                <c:pt idx="3100">
                  <c:v>15.008999999999999</c:v>
                </c:pt>
                <c:pt idx="3101">
                  <c:v>15.014999999999999</c:v>
                </c:pt>
                <c:pt idx="3102">
                  <c:v>15.019</c:v>
                </c:pt>
                <c:pt idx="3103">
                  <c:v>15.023999999999999</c:v>
                </c:pt>
                <c:pt idx="3104">
                  <c:v>15.028</c:v>
                </c:pt>
                <c:pt idx="3105">
                  <c:v>15.031999999999998</c:v>
                </c:pt>
                <c:pt idx="3106">
                  <c:v>15.036</c:v>
                </c:pt>
                <c:pt idx="3107">
                  <c:v>15.040000000000001</c:v>
                </c:pt>
                <c:pt idx="3108">
                  <c:v>15.043999999999999</c:v>
                </c:pt>
                <c:pt idx="3109">
                  <c:v>15.048</c:v>
                </c:pt>
                <c:pt idx="3110">
                  <c:v>15.054</c:v>
                </c:pt>
                <c:pt idx="3111">
                  <c:v>15.058999999999999</c:v>
                </c:pt>
                <c:pt idx="3112">
                  <c:v>15.063000000000001</c:v>
                </c:pt>
                <c:pt idx="3113">
                  <c:v>15.069000000000001</c:v>
                </c:pt>
                <c:pt idx="3114">
                  <c:v>15.072999999999999</c:v>
                </c:pt>
                <c:pt idx="3115">
                  <c:v>15.077</c:v>
                </c:pt>
                <c:pt idx="3116">
                  <c:v>15.083</c:v>
                </c:pt>
                <c:pt idx="3117">
                  <c:v>15.089</c:v>
                </c:pt>
                <c:pt idx="3118">
                  <c:v>15.093999999999999</c:v>
                </c:pt>
                <c:pt idx="3119">
                  <c:v>15.1</c:v>
                </c:pt>
                <c:pt idx="3120">
                  <c:v>15.106</c:v>
                </c:pt>
                <c:pt idx="3121">
                  <c:v>15.110999999999999</c:v>
                </c:pt>
                <c:pt idx="3122">
                  <c:v>15.116999999999999</c:v>
                </c:pt>
                <c:pt idx="3123">
                  <c:v>15.122999999999999</c:v>
                </c:pt>
                <c:pt idx="3124">
                  <c:v>15.129</c:v>
                </c:pt>
                <c:pt idx="3125">
                  <c:v>15.136000000000001</c:v>
                </c:pt>
                <c:pt idx="3126">
                  <c:v>15.139999999999999</c:v>
                </c:pt>
                <c:pt idx="3127">
                  <c:v>15.145000000000001</c:v>
                </c:pt>
                <c:pt idx="3128">
                  <c:v>15.148999999999999</c:v>
                </c:pt>
                <c:pt idx="3129">
                  <c:v>15.154000000000002</c:v>
                </c:pt>
                <c:pt idx="3130">
                  <c:v>15.157999999999999</c:v>
                </c:pt>
                <c:pt idx="3131">
                  <c:v>15.162999999999998</c:v>
                </c:pt>
                <c:pt idx="3132">
                  <c:v>15.167</c:v>
                </c:pt>
                <c:pt idx="3133">
                  <c:v>15.173</c:v>
                </c:pt>
                <c:pt idx="3134">
                  <c:v>15.177000000000001</c:v>
                </c:pt>
                <c:pt idx="3135">
                  <c:v>15.180999999999999</c:v>
                </c:pt>
                <c:pt idx="3136">
                  <c:v>15.185</c:v>
                </c:pt>
                <c:pt idx="3137">
                  <c:v>15.19</c:v>
                </c:pt>
                <c:pt idx="3138">
                  <c:v>15.194000000000001</c:v>
                </c:pt>
                <c:pt idx="3139">
                  <c:v>15.199</c:v>
                </c:pt>
                <c:pt idx="3140">
                  <c:v>15.203999999999999</c:v>
                </c:pt>
                <c:pt idx="3141">
                  <c:v>15.209999999999999</c:v>
                </c:pt>
                <c:pt idx="3142">
                  <c:v>15.215999999999999</c:v>
                </c:pt>
                <c:pt idx="3143">
                  <c:v>15.228</c:v>
                </c:pt>
                <c:pt idx="3144">
                  <c:v>15.232999999999999</c:v>
                </c:pt>
                <c:pt idx="3145">
                  <c:v>15.238999999999999</c:v>
                </c:pt>
                <c:pt idx="3146">
                  <c:v>15.244999999999999</c:v>
                </c:pt>
                <c:pt idx="3147">
                  <c:v>15.249000000000001</c:v>
                </c:pt>
                <c:pt idx="3148">
                  <c:v>15.254</c:v>
                </c:pt>
                <c:pt idx="3149">
                  <c:v>15.258000000000001</c:v>
                </c:pt>
                <c:pt idx="3150">
                  <c:v>15.264000000000001</c:v>
                </c:pt>
                <c:pt idx="3151">
                  <c:v>15.267999999999999</c:v>
                </c:pt>
                <c:pt idx="3152">
                  <c:v>15.272</c:v>
                </c:pt>
                <c:pt idx="3153">
                  <c:v>15.276000000000002</c:v>
                </c:pt>
                <c:pt idx="3154">
                  <c:v>15.28</c:v>
                </c:pt>
                <c:pt idx="3155">
                  <c:v>15.284999999999998</c:v>
                </c:pt>
                <c:pt idx="3156">
                  <c:v>15.289</c:v>
                </c:pt>
                <c:pt idx="3157">
                  <c:v>15.293000000000001</c:v>
                </c:pt>
                <c:pt idx="3158">
                  <c:v>15.296999999999999</c:v>
                </c:pt>
                <c:pt idx="3159">
                  <c:v>15.301</c:v>
                </c:pt>
                <c:pt idx="3160">
                  <c:v>15.305000000000001</c:v>
                </c:pt>
                <c:pt idx="3161">
                  <c:v>15.308999999999999</c:v>
                </c:pt>
                <c:pt idx="3162">
                  <c:v>15.313000000000001</c:v>
                </c:pt>
                <c:pt idx="3163">
                  <c:v>15.319999999999999</c:v>
                </c:pt>
                <c:pt idx="3164">
                  <c:v>15.324</c:v>
                </c:pt>
                <c:pt idx="3165">
                  <c:v>15.328000000000001</c:v>
                </c:pt>
                <c:pt idx="3166">
                  <c:v>15.334000000000001</c:v>
                </c:pt>
                <c:pt idx="3167">
                  <c:v>15.337999999999999</c:v>
                </c:pt>
                <c:pt idx="3168">
                  <c:v>15.343999999999999</c:v>
                </c:pt>
                <c:pt idx="3169">
                  <c:v>15.348000000000001</c:v>
                </c:pt>
                <c:pt idx="3170">
                  <c:v>15.351999999999999</c:v>
                </c:pt>
                <c:pt idx="3171">
                  <c:v>15.356</c:v>
                </c:pt>
                <c:pt idx="3172">
                  <c:v>15.360000000000001</c:v>
                </c:pt>
                <c:pt idx="3173">
                  <c:v>15.365</c:v>
                </c:pt>
                <c:pt idx="3174">
                  <c:v>15.369000000000002</c:v>
                </c:pt>
                <c:pt idx="3175">
                  <c:v>15.372999999999999</c:v>
                </c:pt>
                <c:pt idx="3176">
                  <c:v>15.377000000000001</c:v>
                </c:pt>
                <c:pt idx="3177">
                  <c:v>15.382</c:v>
                </c:pt>
                <c:pt idx="3178">
                  <c:v>15.386999999999999</c:v>
                </c:pt>
                <c:pt idx="3179">
                  <c:v>15.391</c:v>
                </c:pt>
                <c:pt idx="3180">
                  <c:v>15.397</c:v>
                </c:pt>
                <c:pt idx="3181">
                  <c:v>15.401000000000002</c:v>
                </c:pt>
                <c:pt idx="3182">
                  <c:v>15.404999999999999</c:v>
                </c:pt>
                <c:pt idx="3183">
                  <c:v>15.409000000000001</c:v>
                </c:pt>
                <c:pt idx="3184">
                  <c:v>15.414</c:v>
                </c:pt>
                <c:pt idx="3185">
                  <c:v>15.417</c:v>
                </c:pt>
                <c:pt idx="3186">
                  <c:v>15.423</c:v>
                </c:pt>
                <c:pt idx="3187">
                  <c:v>15.429</c:v>
                </c:pt>
                <c:pt idx="3188">
                  <c:v>15.433000000000002</c:v>
                </c:pt>
                <c:pt idx="3189">
                  <c:v>15.436999999999999</c:v>
                </c:pt>
                <c:pt idx="3190">
                  <c:v>15.443</c:v>
                </c:pt>
                <c:pt idx="3191">
                  <c:v>15.447000000000001</c:v>
                </c:pt>
                <c:pt idx="3192">
                  <c:v>15.450999999999999</c:v>
                </c:pt>
                <c:pt idx="3193">
                  <c:v>15.455</c:v>
                </c:pt>
                <c:pt idx="3194">
                  <c:v>15.459000000000001</c:v>
                </c:pt>
                <c:pt idx="3195">
                  <c:v>15.465000000000002</c:v>
                </c:pt>
                <c:pt idx="3196">
                  <c:v>15.47</c:v>
                </c:pt>
                <c:pt idx="3197">
                  <c:v>15.475</c:v>
                </c:pt>
                <c:pt idx="3198">
                  <c:v>15.479999999999999</c:v>
                </c:pt>
                <c:pt idx="3199">
                  <c:v>15.485000000000001</c:v>
                </c:pt>
                <c:pt idx="3200">
                  <c:v>15.491000000000001</c:v>
                </c:pt>
                <c:pt idx="3201">
                  <c:v>15.494999999999999</c:v>
                </c:pt>
                <c:pt idx="3202">
                  <c:v>15.499000000000001</c:v>
                </c:pt>
                <c:pt idx="3203">
                  <c:v>15.502999999999998</c:v>
                </c:pt>
                <c:pt idx="3204">
                  <c:v>15.508999999999999</c:v>
                </c:pt>
                <c:pt idx="3205">
                  <c:v>15.513</c:v>
                </c:pt>
                <c:pt idx="3206">
                  <c:v>15.517000000000001</c:v>
                </c:pt>
                <c:pt idx="3207">
                  <c:v>15.520999999999999</c:v>
                </c:pt>
                <c:pt idx="3208">
                  <c:v>15.526999999999999</c:v>
                </c:pt>
                <c:pt idx="3209">
                  <c:v>15.531000000000001</c:v>
                </c:pt>
                <c:pt idx="3210">
                  <c:v>15.536</c:v>
                </c:pt>
                <c:pt idx="3211">
                  <c:v>15.540000000000001</c:v>
                </c:pt>
                <c:pt idx="3212">
                  <c:v>15.545</c:v>
                </c:pt>
                <c:pt idx="3213">
                  <c:v>15.551</c:v>
                </c:pt>
                <c:pt idx="3214">
                  <c:v>15.555999999999999</c:v>
                </c:pt>
                <c:pt idx="3215">
                  <c:v>15.561000000000002</c:v>
                </c:pt>
                <c:pt idx="3216">
                  <c:v>15.566999999999998</c:v>
                </c:pt>
                <c:pt idx="3217">
                  <c:v>15.572000000000001</c:v>
                </c:pt>
                <c:pt idx="3218">
                  <c:v>15.578999999999999</c:v>
                </c:pt>
                <c:pt idx="3219">
                  <c:v>15.584000000000001</c:v>
                </c:pt>
                <c:pt idx="3220">
                  <c:v>15.590000000000002</c:v>
                </c:pt>
                <c:pt idx="3221">
                  <c:v>15.595000000000001</c:v>
                </c:pt>
                <c:pt idx="3222">
                  <c:v>15.6</c:v>
                </c:pt>
                <c:pt idx="3223">
                  <c:v>15.606</c:v>
                </c:pt>
                <c:pt idx="3224">
                  <c:v>15.610999999999999</c:v>
                </c:pt>
                <c:pt idx="3225">
                  <c:v>15.616000000000001</c:v>
                </c:pt>
                <c:pt idx="3226">
                  <c:v>15.622000000000002</c:v>
                </c:pt>
                <c:pt idx="3227">
                  <c:v>15.627000000000001</c:v>
                </c:pt>
                <c:pt idx="3228">
                  <c:v>15.630999999999998</c:v>
                </c:pt>
                <c:pt idx="3229">
                  <c:v>15.636999999999999</c:v>
                </c:pt>
                <c:pt idx="3230">
                  <c:v>15.641</c:v>
                </c:pt>
                <c:pt idx="3231">
                  <c:v>15.645000000000001</c:v>
                </c:pt>
                <c:pt idx="3232">
                  <c:v>15.651000000000002</c:v>
                </c:pt>
                <c:pt idx="3233">
                  <c:v>15.654999999999999</c:v>
                </c:pt>
                <c:pt idx="3234">
                  <c:v>15.659000000000001</c:v>
                </c:pt>
                <c:pt idx="3235">
                  <c:v>15.664</c:v>
                </c:pt>
                <c:pt idx="3236">
                  <c:v>15.668999999999999</c:v>
                </c:pt>
                <c:pt idx="3237">
                  <c:v>15.673</c:v>
                </c:pt>
                <c:pt idx="3238">
                  <c:v>15.677000000000001</c:v>
                </c:pt>
                <c:pt idx="3239">
                  <c:v>15.680999999999999</c:v>
                </c:pt>
                <c:pt idx="3240">
                  <c:v>15.685</c:v>
                </c:pt>
                <c:pt idx="3241">
                  <c:v>15.688999999999998</c:v>
                </c:pt>
                <c:pt idx="3242">
                  <c:v>15.693</c:v>
                </c:pt>
                <c:pt idx="3243">
                  <c:v>15.699</c:v>
                </c:pt>
                <c:pt idx="3244">
                  <c:v>15.703999999999999</c:v>
                </c:pt>
                <c:pt idx="3245">
                  <c:v>15.709999999999999</c:v>
                </c:pt>
                <c:pt idx="3246">
                  <c:v>15.717000000000001</c:v>
                </c:pt>
                <c:pt idx="3247">
                  <c:v>15.722</c:v>
                </c:pt>
                <c:pt idx="3248">
                  <c:v>15.726000000000001</c:v>
                </c:pt>
                <c:pt idx="3249">
                  <c:v>15.732000000000001</c:v>
                </c:pt>
                <c:pt idx="3250">
                  <c:v>15.738000000000001</c:v>
                </c:pt>
                <c:pt idx="3251">
                  <c:v>15.744000000000002</c:v>
                </c:pt>
                <c:pt idx="3252">
                  <c:v>15.747999999999999</c:v>
                </c:pt>
                <c:pt idx="3253">
                  <c:v>15.754</c:v>
                </c:pt>
                <c:pt idx="3254">
                  <c:v>15.76</c:v>
                </c:pt>
                <c:pt idx="3255">
                  <c:v>15.764999999999999</c:v>
                </c:pt>
                <c:pt idx="3256">
                  <c:v>15.770999999999999</c:v>
                </c:pt>
                <c:pt idx="3257">
                  <c:v>15.776000000000002</c:v>
                </c:pt>
                <c:pt idx="3258">
                  <c:v>15.781000000000001</c:v>
                </c:pt>
                <c:pt idx="3259">
                  <c:v>15.787000000000001</c:v>
                </c:pt>
                <c:pt idx="3260">
                  <c:v>15.792</c:v>
                </c:pt>
                <c:pt idx="3261">
                  <c:v>15.798</c:v>
                </c:pt>
                <c:pt idx="3262">
                  <c:v>15.802000000000001</c:v>
                </c:pt>
                <c:pt idx="3263">
                  <c:v>15.807</c:v>
                </c:pt>
                <c:pt idx="3264">
                  <c:v>15.811000000000002</c:v>
                </c:pt>
                <c:pt idx="3265">
                  <c:v>15.815</c:v>
                </c:pt>
                <c:pt idx="3266">
                  <c:v>15.819000000000001</c:v>
                </c:pt>
                <c:pt idx="3267">
                  <c:v>15.822999999999999</c:v>
                </c:pt>
                <c:pt idx="3268">
                  <c:v>15.828000000000001</c:v>
                </c:pt>
                <c:pt idx="3269">
                  <c:v>15.831999999999999</c:v>
                </c:pt>
                <c:pt idx="3270">
                  <c:v>15.837000000000002</c:v>
                </c:pt>
                <c:pt idx="3271">
                  <c:v>15.840000000000002</c:v>
                </c:pt>
                <c:pt idx="3272">
                  <c:v>15.845999999999998</c:v>
                </c:pt>
                <c:pt idx="3273">
                  <c:v>15.85</c:v>
                </c:pt>
                <c:pt idx="3274">
                  <c:v>15.854000000000001</c:v>
                </c:pt>
                <c:pt idx="3275">
                  <c:v>15.860000000000001</c:v>
                </c:pt>
                <c:pt idx="3276">
                  <c:v>15.866000000000001</c:v>
                </c:pt>
                <c:pt idx="3277">
                  <c:v>15.871</c:v>
                </c:pt>
                <c:pt idx="3278">
                  <c:v>15.877000000000001</c:v>
                </c:pt>
                <c:pt idx="3279">
                  <c:v>15.882</c:v>
                </c:pt>
                <c:pt idx="3280">
                  <c:v>15.888</c:v>
                </c:pt>
                <c:pt idx="3281">
                  <c:v>15.892999999999999</c:v>
                </c:pt>
                <c:pt idx="3282">
                  <c:v>15.898000000000001</c:v>
                </c:pt>
                <c:pt idx="3283">
                  <c:v>15.901999999999999</c:v>
                </c:pt>
                <c:pt idx="3284">
                  <c:v>15.907999999999999</c:v>
                </c:pt>
                <c:pt idx="3285">
                  <c:v>15.912000000000001</c:v>
                </c:pt>
                <c:pt idx="3286">
                  <c:v>15.917</c:v>
                </c:pt>
                <c:pt idx="3287">
                  <c:v>15.921999999999999</c:v>
                </c:pt>
                <c:pt idx="3288">
                  <c:v>15.927000000000001</c:v>
                </c:pt>
                <c:pt idx="3289">
                  <c:v>15.933000000000002</c:v>
                </c:pt>
                <c:pt idx="3290">
                  <c:v>15.938999999999998</c:v>
                </c:pt>
                <c:pt idx="3291">
                  <c:v>15.943</c:v>
                </c:pt>
                <c:pt idx="3292">
                  <c:v>15.949</c:v>
                </c:pt>
                <c:pt idx="3293">
                  <c:v>15.955</c:v>
                </c:pt>
                <c:pt idx="3294">
                  <c:v>15.961</c:v>
                </c:pt>
                <c:pt idx="3295">
                  <c:v>15.965999999999999</c:v>
                </c:pt>
                <c:pt idx="3296">
                  <c:v>15.970999999999998</c:v>
                </c:pt>
                <c:pt idx="3297">
                  <c:v>15.976999999999999</c:v>
                </c:pt>
                <c:pt idx="3298">
                  <c:v>15.982000000000001</c:v>
                </c:pt>
                <c:pt idx="3299">
                  <c:v>15.988000000000001</c:v>
                </c:pt>
                <c:pt idx="3300">
                  <c:v>15.994000000000002</c:v>
                </c:pt>
                <c:pt idx="3301">
                  <c:v>15.999999999999998</c:v>
                </c:pt>
                <c:pt idx="3302">
                  <c:v>16.005000000000003</c:v>
                </c:pt>
                <c:pt idx="3303">
                  <c:v>16.011000000000003</c:v>
                </c:pt>
                <c:pt idx="3304">
                  <c:v>16.015999999999998</c:v>
                </c:pt>
                <c:pt idx="3305">
                  <c:v>16.021000000000001</c:v>
                </c:pt>
                <c:pt idx="3306">
                  <c:v>16.024000000000001</c:v>
                </c:pt>
                <c:pt idx="3307">
                  <c:v>16.030999999999999</c:v>
                </c:pt>
                <c:pt idx="3308">
                  <c:v>16.036000000000001</c:v>
                </c:pt>
                <c:pt idx="3309">
                  <c:v>16.04</c:v>
                </c:pt>
                <c:pt idx="3310">
                  <c:v>16.043999999999997</c:v>
                </c:pt>
                <c:pt idx="3311">
                  <c:v>16.048000000000002</c:v>
                </c:pt>
                <c:pt idx="3312">
                  <c:v>16.052</c:v>
                </c:pt>
                <c:pt idx="3313">
                  <c:v>16.055999999999997</c:v>
                </c:pt>
                <c:pt idx="3314">
                  <c:v>16.060000000000002</c:v>
                </c:pt>
                <c:pt idx="3315">
                  <c:v>16.066000000000003</c:v>
                </c:pt>
                <c:pt idx="3316">
                  <c:v>16.07</c:v>
                </c:pt>
                <c:pt idx="3317">
                  <c:v>16.075000000000003</c:v>
                </c:pt>
                <c:pt idx="3318">
                  <c:v>16.082000000000001</c:v>
                </c:pt>
                <c:pt idx="3319">
                  <c:v>16.085999999999999</c:v>
                </c:pt>
                <c:pt idx="3320">
                  <c:v>16.090000000000003</c:v>
                </c:pt>
                <c:pt idx="3321">
                  <c:v>16.094000000000001</c:v>
                </c:pt>
                <c:pt idx="3322">
                  <c:v>16.097999999999999</c:v>
                </c:pt>
                <c:pt idx="3323">
                  <c:v>16.101999999999997</c:v>
                </c:pt>
                <c:pt idx="3324">
                  <c:v>16.106000000000002</c:v>
                </c:pt>
                <c:pt idx="3325">
                  <c:v>16.110999999999997</c:v>
                </c:pt>
                <c:pt idx="3326">
                  <c:v>16.115000000000002</c:v>
                </c:pt>
                <c:pt idx="3327">
                  <c:v>16.121000000000002</c:v>
                </c:pt>
                <c:pt idx="3328">
                  <c:v>16.125999999999998</c:v>
                </c:pt>
                <c:pt idx="3329">
                  <c:v>16.131999999999998</c:v>
                </c:pt>
                <c:pt idx="3330">
                  <c:v>16.136000000000003</c:v>
                </c:pt>
                <c:pt idx="3331">
                  <c:v>16.140999999999998</c:v>
                </c:pt>
                <c:pt idx="3332">
                  <c:v>16.149999999999999</c:v>
                </c:pt>
                <c:pt idx="3333">
                  <c:v>16.155999999999999</c:v>
                </c:pt>
                <c:pt idx="3334">
                  <c:v>16.162999999999997</c:v>
                </c:pt>
                <c:pt idx="3335">
                  <c:v>16.167000000000002</c:v>
                </c:pt>
                <c:pt idx="3336">
                  <c:v>16.170999999999999</c:v>
                </c:pt>
                <c:pt idx="3337">
                  <c:v>16.177999999999997</c:v>
                </c:pt>
                <c:pt idx="3338">
                  <c:v>16.182000000000002</c:v>
                </c:pt>
                <c:pt idx="3339">
                  <c:v>16.186</c:v>
                </c:pt>
                <c:pt idx="3340">
                  <c:v>16.195</c:v>
                </c:pt>
                <c:pt idx="3341">
                  <c:v>16.200000000000003</c:v>
                </c:pt>
                <c:pt idx="3342">
                  <c:v>16.204000000000001</c:v>
                </c:pt>
                <c:pt idx="3343">
                  <c:v>16.215000000000003</c:v>
                </c:pt>
                <c:pt idx="3344">
                  <c:v>16.219000000000001</c:v>
                </c:pt>
                <c:pt idx="3345">
                  <c:v>16.225000000000001</c:v>
                </c:pt>
                <c:pt idx="3346">
                  <c:v>16.228999999999999</c:v>
                </c:pt>
                <c:pt idx="3347">
                  <c:v>16.232999999999997</c:v>
                </c:pt>
                <c:pt idx="3348">
                  <c:v>16.237000000000002</c:v>
                </c:pt>
                <c:pt idx="3349">
                  <c:v>16.241</c:v>
                </c:pt>
                <c:pt idx="3350">
                  <c:v>16.244999999999997</c:v>
                </c:pt>
                <c:pt idx="3351">
                  <c:v>16.249000000000002</c:v>
                </c:pt>
                <c:pt idx="3352">
                  <c:v>16.253</c:v>
                </c:pt>
                <c:pt idx="3353">
                  <c:v>16.258000000000003</c:v>
                </c:pt>
                <c:pt idx="3354">
                  <c:v>16.265000000000001</c:v>
                </c:pt>
                <c:pt idx="3355">
                  <c:v>16.270000000000003</c:v>
                </c:pt>
                <c:pt idx="3356">
                  <c:v>16.274999999999999</c:v>
                </c:pt>
                <c:pt idx="3357">
                  <c:v>16.280999999999999</c:v>
                </c:pt>
                <c:pt idx="3358">
                  <c:v>16.286999999999999</c:v>
                </c:pt>
                <c:pt idx="3359">
                  <c:v>16.292000000000002</c:v>
                </c:pt>
                <c:pt idx="3360">
                  <c:v>16.298000000000002</c:v>
                </c:pt>
                <c:pt idx="3361">
                  <c:v>16.305</c:v>
                </c:pt>
                <c:pt idx="3362">
                  <c:v>16.310000000000002</c:v>
                </c:pt>
                <c:pt idx="3363">
                  <c:v>16.316000000000003</c:v>
                </c:pt>
                <c:pt idx="3364">
                  <c:v>16.322000000000003</c:v>
                </c:pt>
                <c:pt idx="3365">
                  <c:v>16.326999999999998</c:v>
                </c:pt>
                <c:pt idx="3366">
                  <c:v>16.331000000000003</c:v>
                </c:pt>
                <c:pt idx="3367">
                  <c:v>16.338000000000001</c:v>
                </c:pt>
                <c:pt idx="3368">
                  <c:v>16.341999999999999</c:v>
                </c:pt>
                <c:pt idx="3369">
                  <c:v>16.347999999999999</c:v>
                </c:pt>
                <c:pt idx="3370">
                  <c:v>16.353999999999999</c:v>
                </c:pt>
                <c:pt idx="3371">
                  <c:v>16.357999999999997</c:v>
                </c:pt>
                <c:pt idx="3372">
                  <c:v>16.362000000000002</c:v>
                </c:pt>
                <c:pt idx="3373">
                  <c:v>16.366999999999997</c:v>
                </c:pt>
                <c:pt idx="3374">
                  <c:v>16.371000000000002</c:v>
                </c:pt>
                <c:pt idx="3375">
                  <c:v>16.375</c:v>
                </c:pt>
                <c:pt idx="3376">
                  <c:v>16.378999999999998</c:v>
                </c:pt>
                <c:pt idx="3377">
                  <c:v>16.383000000000003</c:v>
                </c:pt>
                <c:pt idx="3378">
                  <c:v>16.387</c:v>
                </c:pt>
                <c:pt idx="3379">
                  <c:v>16.390999999999998</c:v>
                </c:pt>
                <c:pt idx="3380">
                  <c:v>16.396000000000001</c:v>
                </c:pt>
                <c:pt idx="3381">
                  <c:v>16.402000000000001</c:v>
                </c:pt>
                <c:pt idx="3382">
                  <c:v>16.405999999999999</c:v>
                </c:pt>
                <c:pt idx="3383">
                  <c:v>16.409999999999997</c:v>
                </c:pt>
                <c:pt idx="3384">
                  <c:v>16.414999999999999</c:v>
                </c:pt>
                <c:pt idx="3385">
                  <c:v>16.423000000000002</c:v>
                </c:pt>
                <c:pt idx="3386">
                  <c:v>16.429000000000002</c:v>
                </c:pt>
                <c:pt idx="3387">
                  <c:v>16.435000000000002</c:v>
                </c:pt>
                <c:pt idx="3388">
                  <c:v>16.441000000000003</c:v>
                </c:pt>
                <c:pt idx="3389">
                  <c:v>16.445</c:v>
                </c:pt>
                <c:pt idx="3390">
                  <c:v>16.451000000000001</c:v>
                </c:pt>
                <c:pt idx="3391">
                  <c:v>16.454999999999998</c:v>
                </c:pt>
                <c:pt idx="3392">
                  <c:v>16.459000000000003</c:v>
                </c:pt>
                <c:pt idx="3393">
                  <c:v>16.463999999999999</c:v>
                </c:pt>
                <c:pt idx="3394">
                  <c:v>16.466999999999999</c:v>
                </c:pt>
                <c:pt idx="3395">
                  <c:v>16.470999999999997</c:v>
                </c:pt>
                <c:pt idx="3396">
                  <c:v>16.475000000000001</c:v>
                </c:pt>
                <c:pt idx="3397">
                  <c:v>16.478999999999999</c:v>
                </c:pt>
                <c:pt idx="3398">
                  <c:v>16.482999999999997</c:v>
                </c:pt>
                <c:pt idx="3399">
                  <c:v>16.488</c:v>
                </c:pt>
                <c:pt idx="3400">
                  <c:v>16.491999999999997</c:v>
                </c:pt>
                <c:pt idx="3401">
                  <c:v>16.496000000000002</c:v>
                </c:pt>
                <c:pt idx="3402">
                  <c:v>16.500999999999998</c:v>
                </c:pt>
                <c:pt idx="3403">
                  <c:v>16.505000000000003</c:v>
                </c:pt>
                <c:pt idx="3404">
                  <c:v>16.509</c:v>
                </c:pt>
                <c:pt idx="3405">
                  <c:v>16.512999999999998</c:v>
                </c:pt>
                <c:pt idx="3406">
                  <c:v>16.517000000000003</c:v>
                </c:pt>
                <c:pt idx="3407">
                  <c:v>16.521000000000001</c:v>
                </c:pt>
                <c:pt idx="3408">
                  <c:v>16.524999999999999</c:v>
                </c:pt>
                <c:pt idx="3409">
                  <c:v>16.529000000000003</c:v>
                </c:pt>
                <c:pt idx="3410">
                  <c:v>16.533000000000001</c:v>
                </c:pt>
                <c:pt idx="3411">
                  <c:v>16.536999999999999</c:v>
                </c:pt>
                <c:pt idx="3412">
                  <c:v>16.540999999999997</c:v>
                </c:pt>
                <c:pt idx="3413">
                  <c:v>16.545999999999999</c:v>
                </c:pt>
                <c:pt idx="3414">
                  <c:v>16.549999999999997</c:v>
                </c:pt>
                <c:pt idx="3415">
                  <c:v>16.555</c:v>
                </c:pt>
                <c:pt idx="3416">
                  <c:v>16.558999999999997</c:v>
                </c:pt>
                <c:pt idx="3417">
                  <c:v>16.563000000000002</c:v>
                </c:pt>
                <c:pt idx="3418">
                  <c:v>16.567</c:v>
                </c:pt>
                <c:pt idx="3419">
                  <c:v>16.570999999999998</c:v>
                </c:pt>
                <c:pt idx="3420">
                  <c:v>16.575000000000003</c:v>
                </c:pt>
                <c:pt idx="3421">
                  <c:v>16.579999999999998</c:v>
                </c:pt>
                <c:pt idx="3422">
                  <c:v>16.584000000000003</c:v>
                </c:pt>
                <c:pt idx="3423">
                  <c:v>16.588000000000001</c:v>
                </c:pt>
                <c:pt idx="3424">
                  <c:v>16.594999999999999</c:v>
                </c:pt>
                <c:pt idx="3425">
                  <c:v>16.600000000000001</c:v>
                </c:pt>
                <c:pt idx="3426">
                  <c:v>16.604999999999997</c:v>
                </c:pt>
                <c:pt idx="3427">
                  <c:v>16.609000000000002</c:v>
                </c:pt>
                <c:pt idx="3428">
                  <c:v>16.613999999999997</c:v>
                </c:pt>
                <c:pt idx="3429">
                  <c:v>16.618000000000002</c:v>
                </c:pt>
                <c:pt idx="3430">
                  <c:v>16.622</c:v>
                </c:pt>
                <c:pt idx="3431">
                  <c:v>16.625999999999998</c:v>
                </c:pt>
                <c:pt idx="3432">
                  <c:v>16.630000000000003</c:v>
                </c:pt>
                <c:pt idx="3433">
                  <c:v>16.634</c:v>
                </c:pt>
                <c:pt idx="3434">
                  <c:v>16.637999999999998</c:v>
                </c:pt>
                <c:pt idx="3435">
                  <c:v>16.649999999999999</c:v>
                </c:pt>
                <c:pt idx="3436">
                  <c:v>16.654000000000003</c:v>
                </c:pt>
                <c:pt idx="3437">
                  <c:v>16.658000000000001</c:v>
                </c:pt>
                <c:pt idx="3438">
                  <c:v>16.662999999999997</c:v>
                </c:pt>
                <c:pt idx="3439">
                  <c:v>16.667000000000002</c:v>
                </c:pt>
                <c:pt idx="3440">
                  <c:v>16.670999999999999</c:v>
                </c:pt>
                <c:pt idx="3441">
                  <c:v>16.674999999999997</c:v>
                </c:pt>
                <c:pt idx="3442">
                  <c:v>16.679000000000002</c:v>
                </c:pt>
                <c:pt idx="3443">
                  <c:v>16.683</c:v>
                </c:pt>
                <c:pt idx="3444">
                  <c:v>16.686999999999998</c:v>
                </c:pt>
                <c:pt idx="3445">
                  <c:v>16.691000000000003</c:v>
                </c:pt>
                <c:pt idx="3446">
                  <c:v>16.695</c:v>
                </c:pt>
                <c:pt idx="3447">
                  <c:v>16.698999999999998</c:v>
                </c:pt>
                <c:pt idx="3448">
                  <c:v>16.703000000000003</c:v>
                </c:pt>
                <c:pt idx="3449">
                  <c:v>16.707000000000001</c:v>
                </c:pt>
                <c:pt idx="3450">
                  <c:v>16.712000000000003</c:v>
                </c:pt>
                <c:pt idx="3451">
                  <c:v>16.716999999999999</c:v>
                </c:pt>
                <c:pt idx="3452">
                  <c:v>16.720999999999997</c:v>
                </c:pt>
                <c:pt idx="3453">
                  <c:v>16.726999999999997</c:v>
                </c:pt>
                <c:pt idx="3454">
                  <c:v>16.731000000000002</c:v>
                </c:pt>
                <c:pt idx="3455">
                  <c:v>16.734999999999999</c:v>
                </c:pt>
                <c:pt idx="3456">
                  <c:v>16.738999999999997</c:v>
                </c:pt>
                <c:pt idx="3457">
                  <c:v>16.744</c:v>
                </c:pt>
                <c:pt idx="3458">
                  <c:v>16.75</c:v>
                </c:pt>
                <c:pt idx="3459">
                  <c:v>16.755000000000003</c:v>
                </c:pt>
                <c:pt idx="3460">
                  <c:v>16.761000000000003</c:v>
                </c:pt>
                <c:pt idx="3461">
                  <c:v>16.765999999999998</c:v>
                </c:pt>
                <c:pt idx="3462">
                  <c:v>16.771999999999998</c:v>
                </c:pt>
                <c:pt idx="3463">
                  <c:v>16.777999999999999</c:v>
                </c:pt>
                <c:pt idx="3464">
                  <c:v>16.783000000000001</c:v>
                </c:pt>
                <c:pt idx="3465">
                  <c:v>16.789000000000001</c:v>
                </c:pt>
                <c:pt idx="3466">
                  <c:v>16.795000000000002</c:v>
                </c:pt>
                <c:pt idx="3467">
                  <c:v>16.799999999999997</c:v>
                </c:pt>
                <c:pt idx="3468">
                  <c:v>16.805999999999997</c:v>
                </c:pt>
                <c:pt idx="3469">
                  <c:v>16.811</c:v>
                </c:pt>
                <c:pt idx="3470">
                  <c:v>16.816000000000003</c:v>
                </c:pt>
                <c:pt idx="3471">
                  <c:v>16.822000000000003</c:v>
                </c:pt>
                <c:pt idx="3472">
                  <c:v>16.826000000000001</c:v>
                </c:pt>
                <c:pt idx="3473">
                  <c:v>16.832000000000001</c:v>
                </c:pt>
                <c:pt idx="3474">
                  <c:v>16.840000000000003</c:v>
                </c:pt>
                <c:pt idx="3475">
                  <c:v>16.844999999999999</c:v>
                </c:pt>
                <c:pt idx="3476">
                  <c:v>16.850000000000001</c:v>
                </c:pt>
                <c:pt idx="3477">
                  <c:v>16.856999999999999</c:v>
                </c:pt>
                <c:pt idx="3478">
                  <c:v>16.860999999999997</c:v>
                </c:pt>
                <c:pt idx="3479">
                  <c:v>16.865000000000002</c:v>
                </c:pt>
                <c:pt idx="3480">
                  <c:v>16.869</c:v>
                </c:pt>
                <c:pt idx="3481">
                  <c:v>16.874000000000002</c:v>
                </c:pt>
                <c:pt idx="3482">
                  <c:v>16.878</c:v>
                </c:pt>
                <c:pt idx="3483">
                  <c:v>16.884</c:v>
                </c:pt>
                <c:pt idx="3484">
                  <c:v>16.889000000000003</c:v>
                </c:pt>
                <c:pt idx="3485">
                  <c:v>16.895000000000003</c:v>
                </c:pt>
                <c:pt idx="3486">
                  <c:v>16.899000000000001</c:v>
                </c:pt>
                <c:pt idx="3487">
                  <c:v>16.905000000000001</c:v>
                </c:pt>
                <c:pt idx="3488">
                  <c:v>16.909999999999997</c:v>
                </c:pt>
                <c:pt idx="3489">
                  <c:v>16.915999999999997</c:v>
                </c:pt>
                <c:pt idx="3490">
                  <c:v>16.920999999999999</c:v>
                </c:pt>
                <c:pt idx="3491">
                  <c:v>16.924999999999997</c:v>
                </c:pt>
                <c:pt idx="3492">
                  <c:v>16.929000000000002</c:v>
                </c:pt>
                <c:pt idx="3493">
                  <c:v>16.933999999999997</c:v>
                </c:pt>
                <c:pt idx="3494">
                  <c:v>16.939</c:v>
                </c:pt>
                <c:pt idx="3495">
                  <c:v>16.944000000000003</c:v>
                </c:pt>
                <c:pt idx="3496">
                  <c:v>16.950000000000003</c:v>
                </c:pt>
                <c:pt idx="3497">
                  <c:v>16.956000000000003</c:v>
                </c:pt>
                <c:pt idx="3498">
                  <c:v>16.960999999999999</c:v>
                </c:pt>
                <c:pt idx="3499">
                  <c:v>16.966999999999999</c:v>
                </c:pt>
                <c:pt idx="3500">
                  <c:v>16.972000000000001</c:v>
                </c:pt>
                <c:pt idx="3501">
                  <c:v>16.978000000000002</c:v>
                </c:pt>
                <c:pt idx="3502">
                  <c:v>16.984000000000002</c:v>
                </c:pt>
                <c:pt idx="3503">
                  <c:v>16.988</c:v>
                </c:pt>
                <c:pt idx="3504">
                  <c:v>16.991999999999997</c:v>
                </c:pt>
                <c:pt idx="3505">
                  <c:v>16.997</c:v>
                </c:pt>
                <c:pt idx="3506">
                  <c:v>17.003</c:v>
                </c:pt>
                <c:pt idx="3507">
                  <c:v>17.006999999999998</c:v>
                </c:pt>
                <c:pt idx="3508">
                  <c:v>17.011000000000003</c:v>
                </c:pt>
                <c:pt idx="3509">
                  <c:v>17.017000000000003</c:v>
                </c:pt>
                <c:pt idx="3510">
                  <c:v>17.021999999999998</c:v>
                </c:pt>
                <c:pt idx="3511">
                  <c:v>17.026000000000003</c:v>
                </c:pt>
                <c:pt idx="3512">
                  <c:v>17.030999999999999</c:v>
                </c:pt>
                <c:pt idx="3513">
                  <c:v>17.034999999999997</c:v>
                </c:pt>
                <c:pt idx="3514">
                  <c:v>17.039000000000001</c:v>
                </c:pt>
                <c:pt idx="3515">
                  <c:v>17.042999999999999</c:v>
                </c:pt>
                <c:pt idx="3516">
                  <c:v>17.048999999999999</c:v>
                </c:pt>
                <c:pt idx="3517">
                  <c:v>17.054000000000002</c:v>
                </c:pt>
                <c:pt idx="3518">
                  <c:v>17.058</c:v>
                </c:pt>
                <c:pt idx="3519">
                  <c:v>17.061999999999998</c:v>
                </c:pt>
                <c:pt idx="3520">
                  <c:v>17.066000000000003</c:v>
                </c:pt>
                <c:pt idx="3521">
                  <c:v>17.07</c:v>
                </c:pt>
                <c:pt idx="3522">
                  <c:v>17.073999999999998</c:v>
                </c:pt>
                <c:pt idx="3523">
                  <c:v>17.078000000000003</c:v>
                </c:pt>
                <c:pt idx="3524">
                  <c:v>17.082000000000001</c:v>
                </c:pt>
                <c:pt idx="3525">
                  <c:v>17.085999999999999</c:v>
                </c:pt>
                <c:pt idx="3526">
                  <c:v>17.090000000000003</c:v>
                </c:pt>
                <c:pt idx="3527">
                  <c:v>17.094999999999999</c:v>
                </c:pt>
                <c:pt idx="3528">
                  <c:v>17.098999999999997</c:v>
                </c:pt>
                <c:pt idx="3529">
                  <c:v>17.104999999999997</c:v>
                </c:pt>
                <c:pt idx="3530">
                  <c:v>17.110999999999997</c:v>
                </c:pt>
                <c:pt idx="3531">
                  <c:v>17.115000000000002</c:v>
                </c:pt>
                <c:pt idx="3532">
                  <c:v>17.119</c:v>
                </c:pt>
                <c:pt idx="3533">
                  <c:v>17.125</c:v>
                </c:pt>
                <c:pt idx="3534">
                  <c:v>17.128999999999998</c:v>
                </c:pt>
                <c:pt idx="3535">
                  <c:v>17.134</c:v>
                </c:pt>
                <c:pt idx="3536">
                  <c:v>17.137999999999998</c:v>
                </c:pt>
                <c:pt idx="3537">
                  <c:v>17.143000000000001</c:v>
                </c:pt>
                <c:pt idx="3538">
                  <c:v>17.149000000000001</c:v>
                </c:pt>
                <c:pt idx="3539">
                  <c:v>17.155000000000001</c:v>
                </c:pt>
                <c:pt idx="3540">
                  <c:v>17.159999999999997</c:v>
                </c:pt>
                <c:pt idx="3541">
                  <c:v>17.164999999999999</c:v>
                </c:pt>
                <c:pt idx="3542">
                  <c:v>17.170000000000002</c:v>
                </c:pt>
                <c:pt idx="3543">
                  <c:v>17.176000000000002</c:v>
                </c:pt>
                <c:pt idx="3544">
                  <c:v>17.182000000000002</c:v>
                </c:pt>
                <c:pt idx="3545">
                  <c:v>17.186999999999998</c:v>
                </c:pt>
                <c:pt idx="3546">
                  <c:v>17.192999999999998</c:v>
                </c:pt>
                <c:pt idx="3547">
                  <c:v>17.198999999999998</c:v>
                </c:pt>
                <c:pt idx="3548">
                  <c:v>17.204000000000001</c:v>
                </c:pt>
                <c:pt idx="3549">
                  <c:v>17.21</c:v>
                </c:pt>
                <c:pt idx="3550">
                  <c:v>17.213999999999999</c:v>
                </c:pt>
                <c:pt idx="3551">
                  <c:v>17.217999999999996</c:v>
                </c:pt>
                <c:pt idx="3552">
                  <c:v>17.222999999999999</c:v>
                </c:pt>
                <c:pt idx="3553">
                  <c:v>17.226999999999997</c:v>
                </c:pt>
                <c:pt idx="3554">
                  <c:v>17.231000000000002</c:v>
                </c:pt>
                <c:pt idx="3555">
                  <c:v>17.234999999999999</c:v>
                </c:pt>
                <c:pt idx="3556">
                  <c:v>17.240000000000002</c:v>
                </c:pt>
                <c:pt idx="3557">
                  <c:v>17.244</c:v>
                </c:pt>
                <c:pt idx="3558">
                  <c:v>17.247999999999998</c:v>
                </c:pt>
                <c:pt idx="3559">
                  <c:v>17.252000000000002</c:v>
                </c:pt>
                <c:pt idx="3560">
                  <c:v>17.256</c:v>
                </c:pt>
                <c:pt idx="3561">
                  <c:v>17.259999999999998</c:v>
                </c:pt>
                <c:pt idx="3562">
                  <c:v>17.264000000000003</c:v>
                </c:pt>
                <c:pt idx="3563">
                  <c:v>17.268000000000001</c:v>
                </c:pt>
                <c:pt idx="3564">
                  <c:v>17.271999999999998</c:v>
                </c:pt>
                <c:pt idx="3565">
                  <c:v>17.276000000000003</c:v>
                </c:pt>
                <c:pt idx="3566">
                  <c:v>17.28</c:v>
                </c:pt>
                <c:pt idx="3567">
                  <c:v>17.284999999999997</c:v>
                </c:pt>
                <c:pt idx="3568">
                  <c:v>17.292000000000002</c:v>
                </c:pt>
                <c:pt idx="3569">
                  <c:v>17.295999999999999</c:v>
                </c:pt>
                <c:pt idx="3570">
                  <c:v>17.299999999999997</c:v>
                </c:pt>
                <c:pt idx="3571">
                  <c:v>17.305</c:v>
                </c:pt>
                <c:pt idx="3572">
                  <c:v>17.308999999999997</c:v>
                </c:pt>
                <c:pt idx="3573">
                  <c:v>17.313000000000002</c:v>
                </c:pt>
                <c:pt idx="3574">
                  <c:v>17.319000000000003</c:v>
                </c:pt>
                <c:pt idx="3575">
                  <c:v>17.325000000000003</c:v>
                </c:pt>
                <c:pt idx="3576">
                  <c:v>17.331000000000003</c:v>
                </c:pt>
                <c:pt idx="3577">
                  <c:v>17.337000000000003</c:v>
                </c:pt>
                <c:pt idx="3578">
                  <c:v>17.342999999999996</c:v>
                </c:pt>
                <c:pt idx="3579">
                  <c:v>17.347999999999999</c:v>
                </c:pt>
                <c:pt idx="3580">
                  <c:v>17.354999999999997</c:v>
                </c:pt>
                <c:pt idx="3581">
                  <c:v>17.36</c:v>
                </c:pt>
                <c:pt idx="3582">
                  <c:v>17.366</c:v>
                </c:pt>
                <c:pt idx="3583">
                  <c:v>17.371000000000002</c:v>
                </c:pt>
                <c:pt idx="3584">
                  <c:v>17.377000000000002</c:v>
                </c:pt>
                <c:pt idx="3585">
                  <c:v>17.384999999999998</c:v>
                </c:pt>
                <c:pt idx="3586">
                  <c:v>17.389000000000003</c:v>
                </c:pt>
                <c:pt idx="3587">
                  <c:v>17.393000000000001</c:v>
                </c:pt>
                <c:pt idx="3588">
                  <c:v>17.396999999999998</c:v>
                </c:pt>
                <c:pt idx="3589">
                  <c:v>17.402999999999999</c:v>
                </c:pt>
                <c:pt idx="3590">
                  <c:v>17.408000000000001</c:v>
                </c:pt>
                <c:pt idx="3591">
                  <c:v>17.415999999999997</c:v>
                </c:pt>
                <c:pt idx="3592">
                  <c:v>17.420000000000002</c:v>
                </c:pt>
                <c:pt idx="3593">
                  <c:v>17.424999999999997</c:v>
                </c:pt>
                <c:pt idx="3594">
                  <c:v>17.427999999999997</c:v>
                </c:pt>
                <c:pt idx="3595">
                  <c:v>17.433999999999997</c:v>
                </c:pt>
                <c:pt idx="3596">
                  <c:v>17.438000000000002</c:v>
                </c:pt>
                <c:pt idx="3597">
                  <c:v>17.442</c:v>
                </c:pt>
                <c:pt idx="3598">
                  <c:v>17.448</c:v>
                </c:pt>
                <c:pt idx="3599">
                  <c:v>17.451999999999998</c:v>
                </c:pt>
                <c:pt idx="3600">
                  <c:v>17.456000000000003</c:v>
                </c:pt>
                <c:pt idx="3601">
                  <c:v>17.46</c:v>
                </c:pt>
                <c:pt idx="3602">
                  <c:v>17.463999999999999</c:v>
                </c:pt>
                <c:pt idx="3603">
                  <c:v>17.467999999999996</c:v>
                </c:pt>
                <c:pt idx="3604">
                  <c:v>17.472000000000001</c:v>
                </c:pt>
                <c:pt idx="3605">
                  <c:v>17.476999999999997</c:v>
                </c:pt>
                <c:pt idx="3606">
                  <c:v>17.481999999999999</c:v>
                </c:pt>
                <c:pt idx="3607">
                  <c:v>17.485999999999997</c:v>
                </c:pt>
                <c:pt idx="3608">
                  <c:v>17.490000000000002</c:v>
                </c:pt>
                <c:pt idx="3609">
                  <c:v>17.494</c:v>
                </c:pt>
                <c:pt idx="3610">
                  <c:v>17.497999999999998</c:v>
                </c:pt>
                <c:pt idx="3611">
                  <c:v>17.505000000000003</c:v>
                </c:pt>
                <c:pt idx="3612">
                  <c:v>17.509999999999998</c:v>
                </c:pt>
                <c:pt idx="3613">
                  <c:v>17.515999999999998</c:v>
                </c:pt>
                <c:pt idx="3614">
                  <c:v>17.521000000000001</c:v>
                </c:pt>
                <c:pt idx="3615">
                  <c:v>17.527000000000001</c:v>
                </c:pt>
                <c:pt idx="3616">
                  <c:v>17.531999999999996</c:v>
                </c:pt>
                <c:pt idx="3617">
                  <c:v>17.537999999999997</c:v>
                </c:pt>
                <c:pt idx="3618">
                  <c:v>17.543999999999997</c:v>
                </c:pt>
                <c:pt idx="3619">
                  <c:v>17.548000000000002</c:v>
                </c:pt>
                <c:pt idx="3620">
                  <c:v>17.552999999999997</c:v>
                </c:pt>
                <c:pt idx="3621">
                  <c:v>17.560000000000002</c:v>
                </c:pt>
                <c:pt idx="3622">
                  <c:v>17.564999999999998</c:v>
                </c:pt>
                <c:pt idx="3623">
                  <c:v>17.569000000000003</c:v>
                </c:pt>
                <c:pt idx="3624">
                  <c:v>17.573</c:v>
                </c:pt>
                <c:pt idx="3625">
                  <c:v>17.576999999999998</c:v>
                </c:pt>
                <c:pt idx="3626">
                  <c:v>17.581000000000003</c:v>
                </c:pt>
                <c:pt idx="3627">
                  <c:v>17.585000000000001</c:v>
                </c:pt>
                <c:pt idx="3628">
                  <c:v>17.588999999999999</c:v>
                </c:pt>
                <c:pt idx="3629">
                  <c:v>17.594999999999999</c:v>
                </c:pt>
                <c:pt idx="3630">
                  <c:v>17.600000000000001</c:v>
                </c:pt>
                <c:pt idx="3631">
                  <c:v>17.606999999999999</c:v>
                </c:pt>
                <c:pt idx="3632">
                  <c:v>17.612000000000002</c:v>
                </c:pt>
                <c:pt idx="3633">
                  <c:v>17.616999999999997</c:v>
                </c:pt>
                <c:pt idx="3634">
                  <c:v>17.625</c:v>
                </c:pt>
                <c:pt idx="3635">
                  <c:v>17.628999999999998</c:v>
                </c:pt>
                <c:pt idx="3636">
                  <c:v>17.633000000000003</c:v>
                </c:pt>
                <c:pt idx="3637">
                  <c:v>17.637</c:v>
                </c:pt>
                <c:pt idx="3638">
                  <c:v>17.643000000000001</c:v>
                </c:pt>
                <c:pt idx="3639">
                  <c:v>17.649000000000001</c:v>
                </c:pt>
                <c:pt idx="3640">
                  <c:v>17.654000000000003</c:v>
                </c:pt>
                <c:pt idx="3641">
                  <c:v>17.659999999999997</c:v>
                </c:pt>
                <c:pt idx="3642">
                  <c:v>17.665999999999997</c:v>
                </c:pt>
                <c:pt idx="3643">
                  <c:v>17.670000000000002</c:v>
                </c:pt>
                <c:pt idx="3644">
                  <c:v>17.674999999999997</c:v>
                </c:pt>
                <c:pt idx="3645">
                  <c:v>17.679000000000002</c:v>
                </c:pt>
                <c:pt idx="3646">
                  <c:v>17.683</c:v>
                </c:pt>
                <c:pt idx="3647">
                  <c:v>17.689</c:v>
                </c:pt>
                <c:pt idx="3648">
                  <c:v>17.694000000000003</c:v>
                </c:pt>
                <c:pt idx="3649">
                  <c:v>17.700000000000003</c:v>
                </c:pt>
                <c:pt idx="3650">
                  <c:v>17.704999999999998</c:v>
                </c:pt>
                <c:pt idx="3651">
                  <c:v>17.710999999999999</c:v>
                </c:pt>
                <c:pt idx="3652">
                  <c:v>17.716999999999999</c:v>
                </c:pt>
                <c:pt idx="3653">
                  <c:v>17.723999999999997</c:v>
                </c:pt>
                <c:pt idx="3654">
                  <c:v>17.729999999999997</c:v>
                </c:pt>
                <c:pt idx="3655">
                  <c:v>17.734999999999999</c:v>
                </c:pt>
                <c:pt idx="3656">
                  <c:v>17.741</c:v>
                </c:pt>
                <c:pt idx="3657">
                  <c:v>17.744999999999997</c:v>
                </c:pt>
                <c:pt idx="3658">
                  <c:v>17.749000000000002</c:v>
                </c:pt>
                <c:pt idx="3659">
                  <c:v>17.756</c:v>
                </c:pt>
                <c:pt idx="3660">
                  <c:v>17.759999999999998</c:v>
                </c:pt>
                <c:pt idx="3661">
                  <c:v>17.764000000000003</c:v>
                </c:pt>
                <c:pt idx="3662">
                  <c:v>17.768000000000001</c:v>
                </c:pt>
                <c:pt idx="3663">
                  <c:v>17.771999999999998</c:v>
                </c:pt>
                <c:pt idx="3664">
                  <c:v>17.777999999999999</c:v>
                </c:pt>
                <c:pt idx="3665">
                  <c:v>17.784999999999997</c:v>
                </c:pt>
                <c:pt idx="3666">
                  <c:v>17.79</c:v>
                </c:pt>
                <c:pt idx="3667">
                  <c:v>17.795000000000002</c:v>
                </c:pt>
                <c:pt idx="3668">
                  <c:v>17.801000000000002</c:v>
                </c:pt>
                <c:pt idx="3669">
                  <c:v>17.805999999999997</c:v>
                </c:pt>
                <c:pt idx="3670">
                  <c:v>17.811</c:v>
                </c:pt>
                <c:pt idx="3671">
                  <c:v>17.823999999999998</c:v>
                </c:pt>
                <c:pt idx="3672">
                  <c:v>17.828000000000003</c:v>
                </c:pt>
                <c:pt idx="3673">
                  <c:v>17.832999999999998</c:v>
                </c:pt>
                <c:pt idx="3674">
                  <c:v>17.837000000000003</c:v>
                </c:pt>
                <c:pt idx="3675">
                  <c:v>17.842999999999996</c:v>
                </c:pt>
                <c:pt idx="3676">
                  <c:v>17.847999999999999</c:v>
                </c:pt>
                <c:pt idx="3677">
                  <c:v>17.853000000000002</c:v>
                </c:pt>
                <c:pt idx="3678">
                  <c:v>17.859000000000002</c:v>
                </c:pt>
                <c:pt idx="3679">
                  <c:v>17.865000000000002</c:v>
                </c:pt>
                <c:pt idx="3680">
                  <c:v>17.869999999999997</c:v>
                </c:pt>
                <c:pt idx="3681">
                  <c:v>17.875</c:v>
                </c:pt>
                <c:pt idx="3682">
                  <c:v>17.880000000000003</c:v>
                </c:pt>
                <c:pt idx="3683">
                  <c:v>17.884999999999998</c:v>
                </c:pt>
                <c:pt idx="3684">
                  <c:v>17.89</c:v>
                </c:pt>
                <c:pt idx="3685">
                  <c:v>17.895000000000003</c:v>
                </c:pt>
                <c:pt idx="3686">
                  <c:v>17.902999999999999</c:v>
                </c:pt>
                <c:pt idx="3687">
                  <c:v>17.906999999999996</c:v>
                </c:pt>
                <c:pt idx="3688">
                  <c:v>17.912999999999997</c:v>
                </c:pt>
                <c:pt idx="3689">
                  <c:v>17.917999999999999</c:v>
                </c:pt>
                <c:pt idx="3690">
                  <c:v>17.923999999999999</c:v>
                </c:pt>
                <c:pt idx="3691">
                  <c:v>17.929000000000002</c:v>
                </c:pt>
                <c:pt idx="3692">
                  <c:v>17.935000000000002</c:v>
                </c:pt>
                <c:pt idx="3693">
                  <c:v>17.939</c:v>
                </c:pt>
                <c:pt idx="3694">
                  <c:v>17.944000000000003</c:v>
                </c:pt>
                <c:pt idx="3695">
                  <c:v>17.950000000000003</c:v>
                </c:pt>
                <c:pt idx="3696">
                  <c:v>17.954000000000001</c:v>
                </c:pt>
                <c:pt idx="3697">
                  <c:v>17.959000000000003</c:v>
                </c:pt>
                <c:pt idx="3698">
                  <c:v>17.963999999999999</c:v>
                </c:pt>
                <c:pt idx="3699">
                  <c:v>17.967999999999996</c:v>
                </c:pt>
                <c:pt idx="3700">
                  <c:v>17.972000000000001</c:v>
                </c:pt>
                <c:pt idx="3701">
                  <c:v>17.975999999999999</c:v>
                </c:pt>
                <c:pt idx="3702">
                  <c:v>17.979999999999997</c:v>
                </c:pt>
                <c:pt idx="3703">
                  <c:v>17.984000000000002</c:v>
                </c:pt>
                <c:pt idx="3704">
                  <c:v>17.988</c:v>
                </c:pt>
                <c:pt idx="3705">
                  <c:v>17.991999999999997</c:v>
                </c:pt>
                <c:pt idx="3706">
                  <c:v>17.997999999999998</c:v>
                </c:pt>
                <c:pt idx="3707">
                  <c:v>18.003999999999998</c:v>
                </c:pt>
                <c:pt idx="3708">
                  <c:v>18.008000000000003</c:v>
                </c:pt>
                <c:pt idx="3709">
                  <c:v>18.012</c:v>
                </c:pt>
                <c:pt idx="3710">
                  <c:v>18.017000000000003</c:v>
                </c:pt>
                <c:pt idx="3711">
                  <c:v>18.021000000000001</c:v>
                </c:pt>
                <c:pt idx="3712">
                  <c:v>18.024999999999999</c:v>
                </c:pt>
                <c:pt idx="3713">
                  <c:v>18.029000000000003</c:v>
                </c:pt>
                <c:pt idx="3714">
                  <c:v>18.033000000000001</c:v>
                </c:pt>
                <c:pt idx="3715">
                  <c:v>18.036999999999999</c:v>
                </c:pt>
                <c:pt idx="3716">
                  <c:v>18.043999999999997</c:v>
                </c:pt>
                <c:pt idx="3717">
                  <c:v>18.049999999999997</c:v>
                </c:pt>
                <c:pt idx="3718">
                  <c:v>18.055</c:v>
                </c:pt>
                <c:pt idx="3719">
                  <c:v>18.061</c:v>
                </c:pt>
                <c:pt idx="3720">
                  <c:v>18.066000000000003</c:v>
                </c:pt>
                <c:pt idx="3721">
                  <c:v>18.070999999999998</c:v>
                </c:pt>
                <c:pt idx="3722">
                  <c:v>18.076999999999998</c:v>
                </c:pt>
                <c:pt idx="3723">
                  <c:v>18.082000000000001</c:v>
                </c:pt>
                <c:pt idx="3724">
                  <c:v>18.088000000000001</c:v>
                </c:pt>
                <c:pt idx="3725">
                  <c:v>18.094000000000001</c:v>
                </c:pt>
                <c:pt idx="3726">
                  <c:v>18.098999999999997</c:v>
                </c:pt>
                <c:pt idx="3727">
                  <c:v>18.104999999999997</c:v>
                </c:pt>
                <c:pt idx="3728">
                  <c:v>18.11</c:v>
                </c:pt>
                <c:pt idx="3729">
                  <c:v>18.115000000000002</c:v>
                </c:pt>
                <c:pt idx="3730">
                  <c:v>18.119999999999997</c:v>
                </c:pt>
                <c:pt idx="3731">
                  <c:v>18.127000000000002</c:v>
                </c:pt>
                <c:pt idx="3732">
                  <c:v>18.131999999999998</c:v>
                </c:pt>
                <c:pt idx="3733">
                  <c:v>18.137999999999998</c:v>
                </c:pt>
                <c:pt idx="3734">
                  <c:v>18.145000000000003</c:v>
                </c:pt>
                <c:pt idx="3735">
                  <c:v>18.149999999999999</c:v>
                </c:pt>
                <c:pt idx="3736">
                  <c:v>18.155000000000001</c:v>
                </c:pt>
                <c:pt idx="3737">
                  <c:v>18.158999999999999</c:v>
                </c:pt>
                <c:pt idx="3738">
                  <c:v>18.162999999999997</c:v>
                </c:pt>
                <c:pt idx="3739">
                  <c:v>18.167999999999999</c:v>
                </c:pt>
                <c:pt idx="3740">
                  <c:v>18.171999999999997</c:v>
                </c:pt>
                <c:pt idx="3741">
                  <c:v>18.177</c:v>
                </c:pt>
                <c:pt idx="3742">
                  <c:v>18.180999999999997</c:v>
                </c:pt>
                <c:pt idx="3743">
                  <c:v>18.186</c:v>
                </c:pt>
                <c:pt idx="3744">
                  <c:v>18.189999999999998</c:v>
                </c:pt>
                <c:pt idx="3745">
                  <c:v>18.197000000000003</c:v>
                </c:pt>
                <c:pt idx="3746">
                  <c:v>18.201000000000001</c:v>
                </c:pt>
                <c:pt idx="3747">
                  <c:v>18.204999999999998</c:v>
                </c:pt>
                <c:pt idx="3748">
                  <c:v>18.209000000000003</c:v>
                </c:pt>
                <c:pt idx="3749">
                  <c:v>18.215000000000003</c:v>
                </c:pt>
                <c:pt idx="3750">
                  <c:v>18.219000000000001</c:v>
                </c:pt>
                <c:pt idx="3751">
                  <c:v>18.225000000000001</c:v>
                </c:pt>
                <c:pt idx="3752">
                  <c:v>18.229999999999997</c:v>
                </c:pt>
                <c:pt idx="3753">
                  <c:v>18.234999999999999</c:v>
                </c:pt>
                <c:pt idx="3754">
                  <c:v>18.240000000000002</c:v>
                </c:pt>
                <c:pt idx="3755">
                  <c:v>18.246000000000002</c:v>
                </c:pt>
                <c:pt idx="3756">
                  <c:v>18.250999999999998</c:v>
                </c:pt>
                <c:pt idx="3757">
                  <c:v>18.256999999999998</c:v>
                </c:pt>
                <c:pt idx="3758">
                  <c:v>18.262</c:v>
                </c:pt>
                <c:pt idx="3759">
                  <c:v>18.268000000000001</c:v>
                </c:pt>
                <c:pt idx="3760">
                  <c:v>18.274000000000001</c:v>
                </c:pt>
                <c:pt idx="3761">
                  <c:v>18.279000000000003</c:v>
                </c:pt>
                <c:pt idx="3762">
                  <c:v>18.284999999999997</c:v>
                </c:pt>
                <c:pt idx="3763">
                  <c:v>18.29</c:v>
                </c:pt>
                <c:pt idx="3764">
                  <c:v>18.295000000000002</c:v>
                </c:pt>
                <c:pt idx="3765">
                  <c:v>18.299999999999997</c:v>
                </c:pt>
                <c:pt idx="3766">
                  <c:v>18.305</c:v>
                </c:pt>
                <c:pt idx="3767">
                  <c:v>18.311</c:v>
                </c:pt>
                <c:pt idx="3768">
                  <c:v>18.314999999999998</c:v>
                </c:pt>
                <c:pt idx="3769">
                  <c:v>18.32</c:v>
                </c:pt>
                <c:pt idx="3770">
                  <c:v>18.326000000000001</c:v>
                </c:pt>
                <c:pt idx="3771">
                  <c:v>18.329999999999998</c:v>
                </c:pt>
                <c:pt idx="3772">
                  <c:v>18.335000000000001</c:v>
                </c:pt>
                <c:pt idx="3773">
                  <c:v>18.338999999999999</c:v>
                </c:pt>
                <c:pt idx="3774">
                  <c:v>18.342999999999996</c:v>
                </c:pt>
                <c:pt idx="3775">
                  <c:v>18.350000000000001</c:v>
                </c:pt>
                <c:pt idx="3776">
                  <c:v>18.354999999999997</c:v>
                </c:pt>
                <c:pt idx="3777">
                  <c:v>18.36</c:v>
                </c:pt>
                <c:pt idx="3778">
                  <c:v>18.365000000000002</c:v>
                </c:pt>
                <c:pt idx="3779">
                  <c:v>18.371000000000002</c:v>
                </c:pt>
                <c:pt idx="3780">
                  <c:v>18.375</c:v>
                </c:pt>
                <c:pt idx="3781">
                  <c:v>18.381</c:v>
                </c:pt>
                <c:pt idx="3782">
                  <c:v>18.387</c:v>
                </c:pt>
                <c:pt idx="3783">
                  <c:v>18.392000000000003</c:v>
                </c:pt>
                <c:pt idx="3784">
                  <c:v>18.396999999999998</c:v>
                </c:pt>
                <c:pt idx="3785">
                  <c:v>18.402999999999999</c:v>
                </c:pt>
                <c:pt idx="3786">
                  <c:v>18.406999999999996</c:v>
                </c:pt>
                <c:pt idx="3787">
                  <c:v>18.411000000000001</c:v>
                </c:pt>
                <c:pt idx="3788">
                  <c:v>18.414999999999999</c:v>
                </c:pt>
                <c:pt idx="3789">
                  <c:v>18.418999999999997</c:v>
                </c:pt>
                <c:pt idx="3790">
                  <c:v>18.423000000000002</c:v>
                </c:pt>
                <c:pt idx="3791">
                  <c:v>18.427</c:v>
                </c:pt>
                <c:pt idx="3792">
                  <c:v>18.430999999999997</c:v>
                </c:pt>
                <c:pt idx="3793">
                  <c:v>18.436999999999998</c:v>
                </c:pt>
                <c:pt idx="3794">
                  <c:v>18.441000000000003</c:v>
                </c:pt>
                <c:pt idx="3795">
                  <c:v>18.445</c:v>
                </c:pt>
                <c:pt idx="3796">
                  <c:v>18.448999999999998</c:v>
                </c:pt>
                <c:pt idx="3797">
                  <c:v>18.454000000000001</c:v>
                </c:pt>
                <c:pt idx="3798">
                  <c:v>18.457999999999998</c:v>
                </c:pt>
                <c:pt idx="3799">
                  <c:v>18.462000000000003</c:v>
                </c:pt>
                <c:pt idx="3800">
                  <c:v>18.466999999999999</c:v>
                </c:pt>
                <c:pt idx="3801">
                  <c:v>18.470999999999997</c:v>
                </c:pt>
                <c:pt idx="3802">
                  <c:v>18.475999999999999</c:v>
                </c:pt>
                <c:pt idx="3803">
                  <c:v>18.481000000000002</c:v>
                </c:pt>
                <c:pt idx="3804">
                  <c:v>18.485999999999997</c:v>
                </c:pt>
                <c:pt idx="3805">
                  <c:v>18.490000000000002</c:v>
                </c:pt>
                <c:pt idx="3806">
                  <c:v>18.493000000000002</c:v>
                </c:pt>
                <c:pt idx="3807">
                  <c:v>18.497</c:v>
                </c:pt>
                <c:pt idx="3808">
                  <c:v>18.502000000000002</c:v>
                </c:pt>
                <c:pt idx="3809">
                  <c:v>18.508000000000003</c:v>
                </c:pt>
                <c:pt idx="3810">
                  <c:v>18.514000000000003</c:v>
                </c:pt>
                <c:pt idx="3811">
                  <c:v>18.518999999999998</c:v>
                </c:pt>
                <c:pt idx="3812">
                  <c:v>18.524000000000001</c:v>
                </c:pt>
                <c:pt idx="3813">
                  <c:v>18.527999999999999</c:v>
                </c:pt>
                <c:pt idx="3814">
                  <c:v>18.533999999999999</c:v>
                </c:pt>
                <c:pt idx="3815">
                  <c:v>18.54</c:v>
                </c:pt>
                <c:pt idx="3816">
                  <c:v>18.545999999999999</c:v>
                </c:pt>
                <c:pt idx="3817">
                  <c:v>18.551000000000002</c:v>
                </c:pt>
                <c:pt idx="3818">
                  <c:v>18.555999999999997</c:v>
                </c:pt>
                <c:pt idx="3819">
                  <c:v>18.561999999999998</c:v>
                </c:pt>
                <c:pt idx="3820">
                  <c:v>18.567</c:v>
                </c:pt>
                <c:pt idx="3821">
                  <c:v>18.573</c:v>
                </c:pt>
                <c:pt idx="3822">
                  <c:v>18.579000000000001</c:v>
                </c:pt>
                <c:pt idx="3823">
                  <c:v>18.585000000000001</c:v>
                </c:pt>
                <c:pt idx="3824">
                  <c:v>18.590000000000003</c:v>
                </c:pt>
                <c:pt idx="3825">
                  <c:v>18.594000000000001</c:v>
                </c:pt>
                <c:pt idx="3826">
                  <c:v>18.597999999999999</c:v>
                </c:pt>
                <c:pt idx="3827">
                  <c:v>18.601999999999997</c:v>
                </c:pt>
                <c:pt idx="3828">
                  <c:v>18.606000000000002</c:v>
                </c:pt>
                <c:pt idx="3829">
                  <c:v>18.61</c:v>
                </c:pt>
                <c:pt idx="3830">
                  <c:v>18.613999999999997</c:v>
                </c:pt>
                <c:pt idx="3831">
                  <c:v>18.619999999999997</c:v>
                </c:pt>
                <c:pt idx="3832">
                  <c:v>18.625</c:v>
                </c:pt>
                <c:pt idx="3833">
                  <c:v>18.631999999999998</c:v>
                </c:pt>
                <c:pt idx="3834">
                  <c:v>18.636000000000003</c:v>
                </c:pt>
                <c:pt idx="3835">
                  <c:v>18.64</c:v>
                </c:pt>
                <c:pt idx="3836">
                  <c:v>18.645000000000003</c:v>
                </c:pt>
                <c:pt idx="3837">
                  <c:v>18.649000000000001</c:v>
                </c:pt>
                <c:pt idx="3838">
                  <c:v>18.654000000000003</c:v>
                </c:pt>
                <c:pt idx="3839">
                  <c:v>18.656999999999996</c:v>
                </c:pt>
                <c:pt idx="3840">
                  <c:v>18.661999999999999</c:v>
                </c:pt>
                <c:pt idx="3841">
                  <c:v>18.668999999999997</c:v>
                </c:pt>
                <c:pt idx="3842">
                  <c:v>18.674999999999997</c:v>
                </c:pt>
                <c:pt idx="3843">
                  <c:v>18.68</c:v>
                </c:pt>
                <c:pt idx="3844">
                  <c:v>18.685000000000002</c:v>
                </c:pt>
                <c:pt idx="3845">
                  <c:v>18.689999999999998</c:v>
                </c:pt>
                <c:pt idx="3846">
                  <c:v>18.695999999999998</c:v>
                </c:pt>
                <c:pt idx="3847">
                  <c:v>18.701000000000001</c:v>
                </c:pt>
                <c:pt idx="3848">
                  <c:v>18.706000000000003</c:v>
                </c:pt>
                <c:pt idx="3849">
                  <c:v>18.713000000000001</c:v>
                </c:pt>
                <c:pt idx="3850">
                  <c:v>18.717999999999996</c:v>
                </c:pt>
                <c:pt idx="3851">
                  <c:v>18.722000000000001</c:v>
                </c:pt>
                <c:pt idx="3852">
                  <c:v>18.728000000000002</c:v>
                </c:pt>
                <c:pt idx="3853">
                  <c:v>18.734999999999999</c:v>
                </c:pt>
                <c:pt idx="3854">
                  <c:v>18.740000000000002</c:v>
                </c:pt>
                <c:pt idx="3855">
                  <c:v>18.744999999999997</c:v>
                </c:pt>
                <c:pt idx="3856">
                  <c:v>18.749000000000002</c:v>
                </c:pt>
                <c:pt idx="3857">
                  <c:v>18.753999999999998</c:v>
                </c:pt>
                <c:pt idx="3858">
                  <c:v>18.758000000000003</c:v>
                </c:pt>
                <c:pt idx="3859">
                  <c:v>18.762999999999998</c:v>
                </c:pt>
                <c:pt idx="3860">
                  <c:v>18.768999999999998</c:v>
                </c:pt>
                <c:pt idx="3861">
                  <c:v>18.773000000000003</c:v>
                </c:pt>
                <c:pt idx="3862">
                  <c:v>18.777000000000001</c:v>
                </c:pt>
                <c:pt idx="3863">
                  <c:v>18.783999999999999</c:v>
                </c:pt>
                <c:pt idx="3864">
                  <c:v>18.789000000000001</c:v>
                </c:pt>
                <c:pt idx="3865">
                  <c:v>18.795000000000002</c:v>
                </c:pt>
                <c:pt idx="3866">
                  <c:v>18.801000000000002</c:v>
                </c:pt>
                <c:pt idx="3867">
                  <c:v>18.805999999999997</c:v>
                </c:pt>
                <c:pt idx="3868">
                  <c:v>18.811999999999998</c:v>
                </c:pt>
                <c:pt idx="3869">
                  <c:v>18.817</c:v>
                </c:pt>
                <c:pt idx="3870">
                  <c:v>18.823</c:v>
                </c:pt>
                <c:pt idx="3871">
                  <c:v>18.829000000000001</c:v>
                </c:pt>
                <c:pt idx="3872">
                  <c:v>18.834000000000003</c:v>
                </c:pt>
                <c:pt idx="3873">
                  <c:v>18.840000000000003</c:v>
                </c:pt>
                <c:pt idx="3874">
                  <c:v>18.845999999999997</c:v>
                </c:pt>
                <c:pt idx="3875">
                  <c:v>18.851999999999997</c:v>
                </c:pt>
                <c:pt idx="3876">
                  <c:v>18.856000000000002</c:v>
                </c:pt>
                <c:pt idx="3877">
                  <c:v>18.862000000000002</c:v>
                </c:pt>
                <c:pt idx="3878">
                  <c:v>18.866999999999997</c:v>
                </c:pt>
                <c:pt idx="3879">
                  <c:v>18.871000000000002</c:v>
                </c:pt>
                <c:pt idx="3880">
                  <c:v>18.875999999999998</c:v>
                </c:pt>
                <c:pt idx="3881">
                  <c:v>18.881999999999998</c:v>
                </c:pt>
                <c:pt idx="3882">
                  <c:v>18.887</c:v>
                </c:pt>
                <c:pt idx="3883">
                  <c:v>18.893000000000001</c:v>
                </c:pt>
                <c:pt idx="3884">
                  <c:v>18.898000000000003</c:v>
                </c:pt>
                <c:pt idx="3885">
                  <c:v>18.904000000000003</c:v>
                </c:pt>
                <c:pt idx="3886">
                  <c:v>18.908000000000001</c:v>
                </c:pt>
                <c:pt idx="3887">
                  <c:v>18.911999999999999</c:v>
                </c:pt>
                <c:pt idx="3888">
                  <c:v>18.915999999999997</c:v>
                </c:pt>
                <c:pt idx="3889">
                  <c:v>18.920000000000002</c:v>
                </c:pt>
                <c:pt idx="3890">
                  <c:v>18.924999999999997</c:v>
                </c:pt>
                <c:pt idx="3891">
                  <c:v>18.929000000000002</c:v>
                </c:pt>
                <c:pt idx="3892">
                  <c:v>18.933</c:v>
                </c:pt>
                <c:pt idx="3893">
                  <c:v>18.939</c:v>
                </c:pt>
                <c:pt idx="3894">
                  <c:v>18.945</c:v>
                </c:pt>
                <c:pt idx="3895">
                  <c:v>18.951000000000001</c:v>
                </c:pt>
                <c:pt idx="3896">
                  <c:v>18.954999999999998</c:v>
                </c:pt>
                <c:pt idx="3897">
                  <c:v>18.960999999999999</c:v>
                </c:pt>
                <c:pt idx="3898">
                  <c:v>18.966999999999999</c:v>
                </c:pt>
                <c:pt idx="3899">
                  <c:v>18.972000000000001</c:v>
                </c:pt>
                <c:pt idx="3900">
                  <c:v>18.978000000000002</c:v>
                </c:pt>
                <c:pt idx="3901">
                  <c:v>18.984000000000002</c:v>
                </c:pt>
                <c:pt idx="3902">
                  <c:v>18.988999999999997</c:v>
                </c:pt>
                <c:pt idx="3903">
                  <c:v>18.994</c:v>
                </c:pt>
                <c:pt idx="3904">
                  <c:v>19</c:v>
                </c:pt>
                <c:pt idx="3905">
                  <c:v>19.005000000000003</c:v>
                </c:pt>
                <c:pt idx="3906">
                  <c:v>19.009999999999998</c:v>
                </c:pt>
                <c:pt idx="3907">
                  <c:v>19.014000000000003</c:v>
                </c:pt>
                <c:pt idx="3908">
                  <c:v>19.017000000000003</c:v>
                </c:pt>
                <c:pt idx="3909">
                  <c:v>19.021999999999998</c:v>
                </c:pt>
                <c:pt idx="3910">
                  <c:v>19.027999999999999</c:v>
                </c:pt>
                <c:pt idx="3911">
                  <c:v>19.031999999999996</c:v>
                </c:pt>
                <c:pt idx="3912">
                  <c:v>19.036000000000001</c:v>
                </c:pt>
                <c:pt idx="3913">
                  <c:v>19.040999999999997</c:v>
                </c:pt>
                <c:pt idx="3914">
                  <c:v>19.045000000000002</c:v>
                </c:pt>
                <c:pt idx="3915">
                  <c:v>19.048999999999999</c:v>
                </c:pt>
                <c:pt idx="3916">
                  <c:v>19.052999999999997</c:v>
                </c:pt>
                <c:pt idx="3917">
                  <c:v>19.058999999999997</c:v>
                </c:pt>
                <c:pt idx="3918">
                  <c:v>19.064</c:v>
                </c:pt>
                <c:pt idx="3919">
                  <c:v>19.067</c:v>
                </c:pt>
                <c:pt idx="3920">
                  <c:v>19.075000000000003</c:v>
                </c:pt>
                <c:pt idx="3921">
                  <c:v>19.081000000000003</c:v>
                </c:pt>
                <c:pt idx="3922">
                  <c:v>19.098999999999997</c:v>
                </c:pt>
                <c:pt idx="3923">
                  <c:v>19.104999999999997</c:v>
                </c:pt>
                <c:pt idx="3924">
                  <c:v>19.110999999999997</c:v>
                </c:pt>
                <c:pt idx="3925">
                  <c:v>19.122</c:v>
                </c:pt>
                <c:pt idx="3926">
                  <c:v>19.131999999999998</c:v>
                </c:pt>
                <c:pt idx="3927">
                  <c:v>19.137</c:v>
                </c:pt>
                <c:pt idx="3928">
                  <c:v>19.142000000000003</c:v>
                </c:pt>
                <c:pt idx="3929">
                  <c:v>19.149000000000001</c:v>
                </c:pt>
                <c:pt idx="3930">
                  <c:v>19.156999999999996</c:v>
                </c:pt>
                <c:pt idx="3931">
                  <c:v>19.161999999999999</c:v>
                </c:pt>
                <c:pt idx="3932">
                  <c:v>19.165999999999997</c:v>
                </c:pt>
                <c:pt idx="3933">
                  <c:v>19.170000000000002</c:v>
                </c:pt>
                <c:pt idx="3934">
                  <c:v>19.173999999999999</c:v>
                </c:pt>
                <c:pt idx="3935">
                  <c:v>19.177999999999997</c:v>
                </c:pt>
                <c:pt idx="3936">
                  <c:v>19.182000000000002</c:v>
                </c:pt>
                <c:pt idx="3937">
                  <c:v>19.186999999999998</c:v>
                </c:pt>
                <c:pt idx="3938">
                  <c:v>19.191000000000003</c:v>
                </c:pt>
                <c:pt idx="3939">
                  <c:v>19.195</c:v>
                </c:pt>
                <c:pt idx="3940">
                  <c:v>19.198999999999998</c:v>
                </c:pt>
                <c:pt idx="3941">
                  <c:v>19.203000000000003</c:v>
                </c:pt>
                <c:pt idx="3942">
                  <c:v>19.207000000000001</c:v>
                </c:pt>
                <c:pt idx="3943">
                  <c:v>19.210999999999999</c:v>
                </c:pt>
                <c:pt idx="3944">
                  <c:v>19.216000000000001</c:v>
                </c:pt>
                <c:pt idx="3945">
                  <c:v>19.220999999999997</c:v>
                </c:pt>
                <c:pt idx="3946">
                  <c:v>19.225000000000001</c:v>
                </c:pt>
                <c:pt idx="3947">
                  <c:v>19.229999999999997</c:v>
                </c:pt>
                <c:pt idx="3948">
                  <c:v>19.235999999999997</c:v>
                </c:pt>
                <c:pt idx="3949">
                  <c:v>19.240000000000002</c:v>
                </c:pt>
                <c:pt idx="3950">
                  <c:v>19.244</c:v>
                </c:pt>
                <c:pt idx="3951">
                  <c:v>19.247999999999998</c:v>
                </c:pt>
                <c:pt idx="3952">
                  <c:v>19.253</c:v>
                </c:pt>
                <c:pt idx="3953">
                  <c:v>19.256999999999998</c:v>
                </c:pt>
                <c:pt idx="3954">
                  <c:v>19.261000000000003</c:v>
                </c:pt>
                <c:pt idx="3955">
                  <c:v>19.265999999999998</c:v>
                </c:pt>
                <c:pt idx="3956">
                  <c:v>19.270000000000003</c:v>
                </c:pt>
                <c:pt idx="3957">
                  <c:v>19.274000000000001</c:v>
                </c:pt>
                <c:pt idx="3958">
                  <c:v>19.277999999999999</c:v>
                </c:pt>
                <c:pt idx="3959">
                  <c:v>19.281999999999996</c:v>
                </c:pt>
                <c:pt idx="3960">
                  <c:v>19.286999999999999</c:v>
                </c:pt>
                <c:pt idx="3961">
                  <c:v>19.290999999999997</c:v>
                </c:pt>
                <c:pt idx="3962">
                  <c:v>19.295000000000002</c:v>
                </c:pt>
                <c:pt idx="3963">
                  <c:v>19.298999999999999</c:v>
                </c:pt>
                <c:pt idx="3964">
                  <c:v>19.302999999999997</c:v>
                </c:pt>
                <c:pt idx="3965">
                  <c:v>19.307000000000002</c:v>
                </c:pt>
                <c:pt idx="3966">
                  <c:v>19.311</c:v>
                </c:pt>
                <c:pt idx="3967">
                  <c:v>19.316000000000003</c:v>
                </c:pt>
                <c:pt idx="3968">
                  <c:v>19.32</c:v>
                </c:pt>
                <c:pt idx="3969">
                  <c:v>19.323999999999998</c:v>
                </c:pt>
                <c:pt idx="3970">
                  <c:v>19.328000000000003</c:v>
                </c:pt>
                <c:pt idx="3971">
                  <c:v>19.332000000000001</c:v>
                </c:pt>
                <c:pt idx="3972">
                  <c:v>19.338000000000001</c:v>
                </c:pt>
                <c:pt idx="3973">
                  <c:v>19.344999999999999</c:v>
                </c:pt>
                <c:pt idx="3974">
                  <c:v>19.348999999999997</c:v>
                </c:pt>
                <c:pt idx="3975">
                  <c:v>19.353000000000002</c:v>
                </c:pt>
                <c:pt idx="3976">
                  <c:v>19.36</c:v>
                </c:pt>
                <c:pt idx="3977">
                  <c:v>19.365000000000002</c:v>
                </c:pt>
                <c:pt idx="3978">
                  <c:v>19.369</c:v>
                </c:pt>
                <c:pt idx="3979">
                  <c:v>19.374000000000002</c:v>
                </c:pt>
                <c:pt idx="3980">
                  <c:v>19.386000000000003</c:v>
                </c:pt>
                <c:pt idx="3981">
                  <c:v>19.39</c:v>
                </c:pt>
                <c:pt idx="3982">
                  <c:v>19.393999999999998</c:v>
                </c:pt>
                <c:pt idx="3983">
                  <c:v>19.399999999999999</c:v>
                </c:pt>
                <c:pt idx="3984">
                  <c:v>19.405000000000001</c:v>
                </c:pt>
                <c:pt idx="3985">
                  <c:v>19.411999999999999</c:v>
                </c:pt>
                <c:pt idx="3986">
                  <c:v>19.415999999999997</c:v>
                </c:pt>
                <c:pt idx="3987">
                  <c:v>19.420000000000002</c:v>
                </c:pt>
                <c:pt idx="3988">
                  <c:v>19.424999999999997</c:v>
                </c:pt>
                <c:pt idx="3989">
                  <c:v>19.429000000000002</c:v>
                </c:pt>
                <c:pt idx="3990">
                  <c:v>19.433999999999997</c:v>
                </c:pt>
                <c:pt idx="3991">
                  <c:v>19.438000000000002</c:v>
                </c:pt>
                <c:pt idx="3992">
                  <c:v>19.445999999999998</c:v>
                </c:pt>
                <c:pt idx="3993">
                  <c:v>19.451000000000001</c:v>
                </c:pt>
                <c:pt idx="3994">
                  <c:v>19.454999999999998</c:v>
                </c:pt>
                <c:pt idx="3995">
                  <c:v>19.46</c:v>
                </c:pt>
                <c:pt idx="3996">
                  <c:v>19.465000000000003</c:v>
                </c:pt>
                <c:pt idx="3997">
                  <c:v>19.469000000000001</c:v>
                </c:pt>
                <c:pt idx="3998">
                  <c:v>19.472999999999999</c:v>
                </c:pt>
                <c:pt idx="3999">
                  <c:v>19.476999999999997</c:v>
                </c:pt>
                <c:pt idx="4000">
                  <c:v>19.481000000000002</c:v>
                </c:pt>
                <c:pt idx="4001">
                  <c:v>19.485999999999997</c:v>
                </c:pt>
                <c:pt idx="4002">
                  <c:v>19.490000000000002</c:v>
                </c:pt>
                <c:pt idx="4003">
                  <c:v>19.494</c:v>
                </c:pt>
                <c:pt idx="4004">
                  <c:v>19.497999999999998</c:v>
                </c:pt>
                <c:pt idx="4005">
                  <c:v>19.502000000000002</c:v>
                </c:pt>
                <c:pt idx="4006">
                  <c:v>19.506</c:v>
                </c:pt>
                <c:pt idx="4007">
                  <c:v>19.511000000000003</c:v>
                </c:pt>
                <c:pt idx="4008">
                  <c:v>19.515000000000001</c:v>
                </c:pt>
                <c:pt idx="4009">
                  <c:v>19.518999999999998</c:v>
                </c:pt>
                <c:pt idx="4010">
                  <c:v>19.523000000000003</c:v>
                </c:pt>
                <c:pt idx="4011">
                  <c:v>19.527000000000001</c:v>
                </c:pt>
                <c:pt idx="4012">
                  <c:v>19.531999999999996</c:v>
                </c:pt>
                <c:pt idx="4013">
                  <c:v>19.536999999999999</c:v>
                </c:pt>
                <c:pt idx="4014">
                  <c:v>19.540999999999997</c:v>
                </c:pt>
                <c:pt idx="4015">
                  <c:v>19.545000000000002</c:v>
                </c:pt>
                <c:pt idx="4016">
                  <c:v>19.548999999999999</c:v>
                </c:pt>
                <c:pt idx="4017">
                  <c:v>19.552999999999997</c:v>
                </c:pt>
                <c:pt idx="4018">
                  <c:v>19.557000000000002</c:v>
                </c:pt>
                <c:pt idx="4019">
                  <c:v>19.561</c:v>
                </c:pt>
                <c:pt idx="4020">
                  <c:v>19.566000000000003</c:v>
                </c:pt>
                <c:pt idx="4021">
                  <c:v>19.57</c:v>
                </c:pt>
                <c:pt idx="4022">
                  <c:v>19.573999999999998</c:v>
                </c:pt>
                <c:pt idx="4023">
                  <c:v>19.578000000000003</c:v>
                </c:pt>
                <c:pt idx="4024">
                  <c:v>19.582000000000001</c:v>
                </c:pt>
                <c:pt idx="4025">
                  <c:v>19.587000000000003</c:v>
                </c:pt>
                <c:pt idx="4026">
                  <c:v>19.590000000000003</c:v>
                </c:pt>
                <c:pt idx="4027">
                  <c:v>19.595999999999997</c:v>
                </c:pt>
                <c:pt idx="4028">
                  <c:v>19.600000000000001</c:v>
                </c:pt>
                <c:pt idx="4029">
                  <c:v>19.603999999999999</c:v>
                </c:pt>
                <c:pt idx="4030">
                  <c:v>19.607999999999997</c:v>
                </c:pt>
                <c:pt idx="4031">
                  <c:v>19.613999999999997</c:v>
                </c:pt>
                <c:pt idx="4032">
                  <c:v>19.618000000000002</c:v>
                </c:pt>
                <c:pt idx="4033">
                  <c:v>19.622</c:v>
                </c:pt>
                <c:pt idx="4034">
                  <c:v>19.628</c:v>
                </c:pt>
                <c:pt idx="4035">
                  <c:v>19.633000000000003</c:v>
                </c:pt>
                <c:pt idx="4036">
                  <c:v>19.637</c:v>
                </c:pt>
                <c:pt idx="4037">
                  <c:v>19.640999999999998</c:v>
                </c:pt>
                <c:pt idx="4038">
                  <c:v>19.645000000000003</c:v>
                </c:pt>
                <c:pt idx="4039">
                  <c:v>19.648000000000003</c:v>
                </c:pt>
                <c:pt idx="4040">
                  <c:v>19.652999999999999</c:v>
                </c:pt>
                <c:pt idx="4041">
                  <c:v>19.656999999999996</c:v>
                </c:pt>
                <c:pt idx="4042">
                  <c:v>19.661000000000001</c:v>
                </c:pt>
                <c:pt idx="4043">
                  <c:v>19.664999999999999</c:v>
                </c:pt>
                <c:pt idx="4044">
                  <c:v>19.668999999999997</c:v>
                </c:pt>
                <c:pt idx="4045">
                  <c:v>19.673000000000002</c:v>
                </c:pt>
                <c:pt idx="4046">
                  <c:v>19.677</c:v>
                </c:pt>
                <c:pt idx="4047">
                  <c:v>19.680999999999997</c:v>
                </c:pt>
                <c:pt idx="4048">
                  <c:v>19.686</c:v>
                </c:pt>
                <c:pt idx="4049">
                  <c:v>19.689999999999998</c:v>
                </c:pt>
                <c:pt idx="4050">
                  <c:v>19.695</c:v>
                </c:pt>
                <c:pt idx="4051">
                  <c:v>19.698999999999998</c:v>
                </c:pt>
                <c:pt idx="4052">
                  <c:v>19.703000000000003</c:v>
                </c:pt>
                <c:pt idx="4053">
                  <c:v>19.707000000000001</c:v>
                </c:pt>
                <c:pt idx="4054">
                  <c:v>19.710999999999999</c:v>
                </c:pt>
                <c:pt idx="4055">
                  <c:v>19.716000000000001</c:v>
                </c:pt>
                <c:pt idx="4056">
                  <c:v>19.720999999999997</c:v>
                </c:pt>
                <c:pt idx="4057">
                  <c:v>19.725999999999999</c:v>
                </c:pt>
                <c:pt idx="4058">
                  <c:v>19.729999999999997</c:v>
                </c:pt>
                <c:pt idx="4059">
                  <c:v>19.734999999999999</c:v>
                </c:pt>
                <c:pt idx="4060">
                  <c:v>19.738999999999997</c:v>
                </c:pt>
                <c:pt idx="4061">
                  <c:v>19.744</c:v>
                </c:pt>
                <c:pt idx="4062">
                  <c:v>19.747999999999998</c:v>
                </c:pt>
                <c:pt idx="4063">
                  <c:v>19.752000000000002</c:v>
                </c:pt>
                <c:pt idx="4064">
                  <c:v>19.756</c:v>
                </c:pt>
                <c:pt idx="4065">
                  <c:v>19.759999999999998</c:v>
                </c:pt>
                <c:pt idx="4066">
                  <c:v>19.765000000000001</c:v>
                </c:pt>
                <c:pt idx="4067">
                  <c:v>19.768999999999998</c:v>
                </c:pt>
                <c:pt idx="4068">
                  <c:v>19.774000000000001</c:v>
                </c:pt>
                <c:pt idx="4069">
                  <c:v>19.777999999999999</c:v>
                </c:pt>
                <c:pt idx="4070">
                  <c:v>19.783000000000001</c:v>
                </c:pt>
                <c:pt idx="4071">
                  <c:v>19.787999999999997</c:v>
                </c:pt>
                <c:pt idx="4072">
                  <c:v>19.792000000000002</c:v>
                </c:pt>
                <c:pt idx="4073">
                  <c:v>19.795999999999999</c:v>
                </c:pt>
                <c:pt idx="4074">
                  <c:v>19.799999999999997</c:v>
                </c:pt>
                <c:pt idx="4075">
                  <c:v>19.804000000000002</c:v>
                </c:pt>
                <c:pt idx="4076">
                  <c:v>19.808999999999997</c:v>
                </c:pt>
                <c:pt idx="4077">
                  <c:v>19.813000000000002</c:v>
                </c:pt>
                <c:pt idx="4078">
                  <c:v>19.817999999999998</c:v>
                </c:pt>
                <c:pt idx="4079">
                  <c:v>19.822000000000003</c:v>
                </c:pt>
                <c:pt idx="4080">
                  <c:v>19.826999999999998</c:v>
                </c:pt>
                <c:pt idx="4081">
                  <c:v>19.831000000000003</c:v>
                </c:pt>
                <c:pt idx="4082">
                  <c:v>19.835000000000001</c:v>
                </c:pt>
                <c:pt idx="4083">
                  <c:v>19.838999999999999</c:v>
                </c:pt>
                <c:pt idx="4084">
                  <c:v>19.851999999999997</c:v>
                </c:pt>
                <c:pt idx="4085">
                  <c:v>19.857999999999997</c:v>
                </c:pt>
                <c:pt idx="4086">
                  <c:v>19.863999999999997</c:v>
                </c:pt>
                <c:pt idx="4087">
                  <c:v>19.869</c:v>
                </c:pt>
                <c:pt idx="4088">
                  <c:v>19.874000000000002</c:v>
                </c:pt>
                <c:pt idx="4089">
                  <c:v>19.878</c:v>
                </c:pt>
                <c:pt idx="4090">
                  <c:v>19.881999999999998</c:v>
                </c:pt>
                <c:pt idx="4091">
                  <c:v>19.887</c:v>
                </c:pt>
                <c:pt idx="4092">
                  <c:v>19.890999999999998</c:v>
                </c:pt>
                <c:pt idx="4093">
                  <c:v>19.895000000000003</c:v>
                </c:pt>
                <c:pt idx="4094">
                  <c:v>19.902999999999999</c:v>
                </c:pt>
                <c:pt idx="4095">
                  <c:v>19.911000000000001</c:v>
                </c:pt>
                <c:pt idx="4096">
                  <c:v>19.914999999999999</c:v>
                </c:pt>
                <c:pt idx="4097">
                  <c:v>19.920000000000002</c:v>
                </c:pt>
                <c:pt idx="4098">
                  <c:v>19.924999999999997</c:v>
                </c:pt>
                <c:pt idx="4099">
                  <c:v>19.93</c:v>
                </c:pt>
                <c:pt idx="4100">
                  <c:v>19.933999999999997</c:v>
                </c:pt>
                <c:pt idx="4101">
                  <c:v>19.938000000000002</c:v>
                </c:pt>
                <c:pt idx="4102">
                  <c:v>19.942999999999998</c:v>
                </c:pt>
                <c:pt idx="4103">
                  <c:v>19.947000000000003</c:v>
                </c:pt>
                <c:pt idx="4104">
                  <c:v>19.951000000000001</c:v>
                </c:pt>
                <c:pt idx="4105">
                  <c:v>19.954999999999998</c:v>
                </c:pt>
                <c:pt idx="4106">
                  <c:v>19.959000000000003</c:v>
                </c:pt>
                <c:pt idx="4107">
                  <c:v>19.963999999999999</c:v>
                </c:pt>
                <c:pt idx="4108">
                  <c:v>19.967999999999996</c:v>
                </c:pt>
                <c:pt idx="4109">
                  <c:v>19.972000000000001</c:v>
                </c:pt>
                <c:pt idx="4110">
                  <c:v>19.975999999999999</c:v>
                </c:pt>
                <c:pt idx="4111">
                  <c:v>19.979999999999997</c:v>
                </c:pt>
                <c:pt idx="4112">
                  <c:v>19.984000000000002</c:v>
                </c:pt>
                <c:pt idx="4113">
                  <c:v>19.988999999999997</c:v>
                </c:pt>
                <c:pt idx="4114">
                  <c:v>19.993000000000002</c:v>
                </c:pt>
                <c:pt idx="4115">
                  <c:v>19.997</c:v>
                </c:pt>
                <c:pt idx="4116">
                  <c:v>20.000999999999998</c:v>
                </c:pt>
              </c:numCache>
            </c:numRef>
          </c:xVal>
          <c:yVal>
            <c:numRef>
              <c:f>Sheet1!$I$2:$I$4118</c:f>
              <c:numCache>
                <c:formatCode>General</c:formatCode>
                <c:ptCount val="4117"/>
                <c:pt idx="0">
                  <c:v>9.9252223968505859</c:v>
                </c:pt>
                <c:pt idx="1">
                  <c:v>9.7977876663208008</c:v>
                </c:pt>
                <c:pt idx="2">
                  <c:v>9.7866888046264648</c:v>
                </c:pt>
                <c:pt idx="3">
                  <c:v>9.3799858093261719</c:v>
                </c:pt>
                <c:pt idx="4">
                  <c:v>8.7075433731079102</c:v>
                </c:pt>
                <c:pt idx="5">
                  <c:v>8.0742416381835938</c:v>
                </c:pt>
                <c:pt idx="6">
                  <c:v>7.0610551834106445</c:v>
                </c:pt>
                <c:pt idx="7">
                  <c:v>5.9927043914794922</c:v>
                </c:pt>
                <c:pt idx="8">
                  <c:v>4.6544804573059082</c:v>
                </c:pt>
                <c:pt idx="9">
                  <c:v>3.3693413734436035</c:v>
                </c:pt>
                <c:pt idx="10">
                  <c:v>2.3305702209472656</c:v>
                </c:pt>
                <c:pt idx="11">
                  <c:v>1.0709028244018555</c:v>
                </c:pt>
                <c:pt idx="12">
                  <c:v>2.0873641595244408E-2</c:v>
                </c:pt>
                <c:pt idx="13">
                  <c:v>-1.3998013734817505</c:v>
                </c:pt>
                <c:pt idx="14">
                  <c:v>-2.235849142074585</c:v>
                </c:pt>
                <c:pt idx="15">
                  <c:v>-2.7825567722320557</c:v>
                </c:pt>
                <c:pt idx="16">
                  <c:v>-3.184927225112915</c:v>
                </c:pt>
                <c:pt idx="17">
                  <c:v>-3.502591609954834</c:v>
                </c:pt>
                <c:pt idx="18">
                  <c:v>-3.4873182773590088</c:v>
                </c:pt>
                <c:pt idx="19">
                  <c:v>-3.3984208106994629</c:v>
                </c:pt>
                <c:pt idx="20">
                  <c:v>-2.9207139015197754</c:v>
                </c:pt>
                <c:pt idx="21">
                  <c:v>-2.0034301280975342</c:v>
                </c:pt>
                <c:pt idx="22">
                  <c:v>-1.0845330953598022</c:v>
                </c:pt>
                <c:pt idx="23">
                  <c:v>-0.21773391962051392</c:v>
                </c:pt>
                <c:pt idx="24">
                  <c:v>0.3565555214881897</c:v>
                </c:pt>
                <c:pt idx="25">
                  <c:v>1.2448618412017822</c:v>
                </c:pt>
                <c:pt idx="26">
                  <c:v>2.1498494148254395</c:v>
                </c:pt>
                <c:pt idx="27">
                  <c:v>2.7473633289337158</c:v>
                </c:pt>
                <c:pt idx="28">
                  <c:v>3.3795311450958252</c:v>
                </c:pt>
                <c:pt idx="29">
                  <c:v>3.7913856506347656</c:v>
                </c:pt>
                <c:pt idx="30">
                  <c:v>4.5046658515930176</c:v>
                </c:pt>
                <c:pt idx="31">
                  <c:v>4.7940130233764648</c:v>
                </c:pt>
                <c:pt idx="32">
                  <c:v>4.9749817848205566</c:v>
                </c:pt>
                <c:pt idx="33">
                  <c:v>5.1293325424194336</c:v>
                </c:pt>
                <c:pt idx="34">
                  <c:v>4.863316535949707</c:v>
                </c:pt>
                <c:pt idx="35">
                  <c:v>4.7658343315124512</c:v>
                </c:pt>
                <c:pt idx="36">
                  <c:v>4.2728586196899414</c:v>
                </c:pt>
                <c:pt idx="37">
                  <c:v>3.6141817569732666</c:v>
                </c:pt>
                <c:pt idx="38">
                  <c:v>3.0587155818939209</c:v>
                </c:pt>
                <c:pt idx="39">
                  <c:v>2.4999146461486816</c:v>
                </c:pt>
                <c:pt idx="40">
                  <c:v>1.486824631690979</c:v>
                </c:pt>
                <c:pt idx="41">
                  <c:v>0.87967753410339355</c:v>
                </c:pt>
                <c:pt idx="42">
                  <c:v>0.49971181154251099</c:v>
                </c:pt>
                <c:pt idx="43">
                  <c:v>7.1652971208095551E-2</c:v>
                </c:pt>
                <c:pt idx="44">
                  <c:v>-0.67865478992462158</c:v>
                </c:pt>
                <c:pt idx="45">
                  <c:v>-1.0488736629486084</c:v>
                </c:pt>
                <c:pt idx="46">
                  <c:v>-1.5042437314987183</c:v>
                </c:pt>
                <c:pt idx="47">
                  <c:v>-1.3650144338607788</c:v>
                </c:pt>
                <c:pt idx="48">
                  <c:v>-1.5729182958602905</c:v>
                </c:pt>
                <c:pt idx="49">
                  <c:v>-1.1775960922241211</c:v>
                </c:pt>
                <c:pt idx="50">
                  <c:v>-1.0419895648956299</c:v>
                </c:pt>
                <c:pt idx="51">
                  <c:v>-0.81836539506912231</c:v>
                </c:pt>
                <c:pt idx="52">
                  <c:v>-0.12772759795188904</c:v>
                </c:pt>
                <c:pt idx="53">
                  <c:v>0.21104052662849426</c:v>
                </c:pt>
                <c:pt idx="54">
                  <c:v>0.51214903593063354</c:v>
                </c:pt>
                <c:pt idx="55">
                  <c:v>1.0496293306350708</c:v>
                </c:pt>
                <c:pt idx="56">
                  <c:v>1.570447564125061</c:v>
                </c:pt>
                <c:pt idx="57">
                  <c:v>1.8388128280639648</c:v>
                </c:pt>
                <c:pt idx="58">
                  <c:v>2.1192991733551025</c:v>
                </c:pt>
                <c:pt idx="59">
                  <c:v>2.4206879138946533</c:v>
                </c:pt>
                <c:pt idx="60">
                  <c:v>2.7737555503845215</c:v>
                </c:pt>
                <c:pt idx="61">
                  <c:v>2.8917131423950195</c:v>
                </c:pt>
                <c:pt idx="62">
                  <c:v>3.0501019954681396</c:v>
                </c:pt>
                <c:pt idx="63">
                  <c:v>3.2488076686859131</c:v>
                </c:pt>
                <c:pt idx="64">
                  <c:v>3.0475170612335205</c:v>
                </c:pt>
                <c:pt idx="65">
                  <c:v>3.0932331085205078</c:v>
                </c:pt>
                <c:pt idx="66">
                  <c:v>3.0221703052520752</c:v>
                </c:pt>
                <c:pt idx="67">
                  <c:v>2.7640078067779541</c:v>
                </c:pt>
                <c:pt idx="68">
                  <c:v>2.1699390411376953</c:v>
                </c:pt>
                <c:pt idx="69">
                  <c:v>2.1436448097229004</c:v>
                </c:pt>
                <c:pt idx="70">
                  <c:v>1.4921975135803223</c:v>
                </c:pt>
                <c:pt idx="71">
                  <c:v>1.1020005941390991</c:v>
                </c:pt>
                <c:pt idx="72">
                  <c:v>0.69944626092910767</c:v>
                </c:pt>
                <c:pt idx="73">
                  <c:v>0.27191632986068726</c:v>
                </c:pt>
                <c:pt idx="74">
                  <c:v>-0.25579935312271118</c:v>
                </c:pt>
                <c:pt idx="75">
                  <c:v>-0.56215900182723999</c:v>
                </c:pt>
                <c:pt idx="76">
                  <c:v>-0.824962317943573</c:v>
                </c:pt>
                <c:pt idx="77">
                  <c:v>-0.83078700304031372</c:v>
                </c:pt>
                <c:pt idx="78">
                  <c:v>-0.95034289360046387</c:v>
                </c:pt>
                <c:pt idx="79">
                  <c:v>-1.1040380001068115</c:v>
                </c:pt>
                <c:pt idx="80">
                  <c:v>-0.85650980472564697</c:v>
                </c:pt>
                <c:pt idx="81">
                  <c:v>-0.67502248287200928</c:v>
                </c:pt>
                <c:pt idx="82">
                  <c:v>-0.30631205439567566</c:v>
                </c:pt>
                <c:pt idx="83">
                  <c:v>-0.210389643907547</c:v>
                </c:pt>
                <c:pt idx="84">
                  <c:v>-9.002232551574707E-2</c:v>
                </c:pt>
                <c:pt idx="85">
                  <c:v>0.27351337671279913</c:v>
                </c:pt>
                <c:pt idx="86">
                  <c:v>0.40378597378730774</c:v>
                </c:pt>
                <c:pt idx="87">
                  <c:v>0.54975128173828125</c:v>
                </c:pt>
                <c:pt idx="88">
                  <c:v>0.45963564515113831</c:v>
                </c:pt>
                <c:pt idx="89">
                  <c:v>0.35891273617744446</c:v>
                </c:pt>
                <c:pt idx="90">
                  <c:v>0.51243400573730469</c:v>
                </c:pt>
                <c:pt idx="91">
                  <c:v>0.68235099315643311</c:v>
                </c:pt>
                <c:pt idx="92">
                  <c:v>0.60373920202255249</c:v>
                </c:pt>
                <c:pt idx="93">
                  <c:v>0.52469110488891602</c:v>
                </c:pt>
                <c:pt idx="94">
                  <c:v>0.43349957466125488</c:v>
                </c:pt>
                <c:pt idx="95">
                  <c:v>0.34636157751083374</c:v>
                </c:pt>
                <c:pt idx="96">
                  <c:v>0.27359187602996826</c:v>
                </c:pt>
                <c:pt idx="97">
                  <c:v>0.18422289192676544</c:v>
                </c:pt>
                <c:pt idx="98">
                  <c:v>0.12586250901222229</c:v>
                </c:pt>
                <c:pt idx="99">
                  <c:v>6.9801934063434601E-2</c:v>
                </c:pt>
                <c:pt idx="100">
                  <c:v>2.8222901746630669E-3</c:v>
                </c:pt>
                <c:pt idx="101">
                  <c:v>-4.8390042036771774E-2</c:v>
                </c:pt>
                <c:pt idx="102">
                  <c:v>-0.3499491810798645</c:v>
                </c:pt>
                <c:pt idx="103">
                  <c:v>-0.39293667674064636</c:v>
                </c:pt>
                <c:pt idx="104">
                  <c:v>-0.43946975469589233</c:v>
                </c:pt>
                <c:pt idx="105">
                  <c:v>-0.76552742719650269</c:v>
                </c:pt>
                <c:pt idx="106">
                  <c:v>-0.82369619607925415</c:v>
                </c:pt>
                <c:pt idx="107">
                  <c:v>-0.89574706554412842</c:v>
                </c:pt>
                <c:pt idx="108">
                  <c:v>-0.98194485902786255</c:v>
                </c:pt>
                <c:pt idx="109">
                  <c:v>-1.066148042678833</c:v>
                </c:pt>
                <c:pt idx="110">
                  <c:v>-1.1369701623916626</c:v>
                </c:pt>
                <c:pt idx="111">
                  <c:v>-1.2498898506164551</c:v>
                </c:pt>
                <c:pt idx="112">
                  <c:v>-1.352886438369751</c:v>
                </c:pt>
                <c:pt idx="113">
                  <c:v>-1.495836615562439</c:v>
                </c:pt>
                <c:pt idx="114">
                  <c:v>-1.6283761262893677</c:v>
                </c:pt>
                <c:pt idx="115">
                  <c:v>-1.557442307472229</c:v>
                </c:pt>
                <c:pt idx="116">
                  <c:v>-1.518607497215271</c:v>
                </c:pt>
                <c:pt idx="117">
                  <c:v>-1.679963231086731</c:v>
                </c:pt>
                <c:pt idx="118">
                  <c:v>-1.6895742416381836</c:v>
                </c:pt>
                <c:pt idx="119">
                  <c:v>-1.5733578205108643</c:v>
                </c:pt>
                <c:pt idx="120">
                  <c:v>-1.6419531106948853</c:v>
                </c:pt>
                <c:pt idx="121">
                  <c:v>-1.5074924230575562</c:v>
                </c:pt>
                <c:pt idx="122">
                  <c:v>-1.3626759052276611</c:v>
                </c:pt>
                <c:pt idx="123">
                  <c:v>-1.2839007377624512</c:v>
                </c:pt>
                <c:pt idx="124">
                  <c:v>-1.5301529169082642</c:v>
                </c:pt>
                <c:pt idx="125">
                  <c:v>-1.2653975486755371</c:v>
                </c:pt>
                <c:pt idx="126">
                  <c:v>-1.5082747936248779</c:v>
                </c:pt>
                <c:pt idx="127">
                  <c:v>-1.3626680374145508</c:v>
                </c:pt>
                <c:pt idx="128">
                  <c:v>-1.2103723287582397</c:v>
                </c:pt>
                <c:pt idx="129">
                  <c:v>-1.1853922605514526</c:v>
                </c:pt>
                <c:pt idx="130">
                  <c:v>-1.4105942249298096</c:v>
                </c:pt>
                <c:pt idx="131">
                  <c:v>-1.3716025352478027</c:v>
                </c:pt>
                <c:pt idx="132">
                  <c:v>-1.3334856033325195</c:v>
                </c:pt>
                <c:pt idx="133">
                  <c:v>-1.3942060470581055</c:v>
                </c:pt>
                <c:pt idx="134">
                  <c:v>-1.3447188138961792</c:v>
                </c:pt>
                <c:pt idx="135">
                  <c:v>-1.546255350112915</c:v>
                </c:pt>
                <c:pt idx="136">
                  <c:v>-1.4414843320846558</c:v>
                </c:pt>
                <c:pt idx="137">
                  <c:v>-1.3835999965667725</c:v>
                </c:pt>
                <c:pt idx="138">
                  <c:v>-1.4194616079330444</c:v>
                </c:pt>
                <c:pt idx="139">
                  <c:v>-1.4012687206268311</c:v>
                </c:pt>
                <c:pt idx="140">
                  <c:v>-1.4311758279800415</c:v>
                </c:pt>
                <c:pt idx="141">
                  <c:v>-1.4090080261230469</c:v>
                </c:pt>
                <c:pt idx="142">
                  <c:v>-1.4305077791213989</c:v>
                </c:pt>
                <c:pt idx="143">
                  <c:v>-1.4018012285232544</c:v>
                </c:pt>
                <c:pt idx="144">
                  <c:v>-1.4210267066955566</c:v>
                </c:pt>
                <c:pt idx="145">
                  <c:v>-1.6927464008331299</c:v>
                </c:pt>
                <c:pt idx="146">
                  <c:v>-1.7183663845062256</c:v>
                </c:pt>
                <c:pt idx="147">
                  <c:v>-1.494769811630249</c:v>
                </c:pt>
                <c:pt idx="148">
                  <c:v>-1.4814549684524536</c:v>
                </c:pt>
                <c:pt idx="149">
                  <c:v>-1.513684868812561</c:v>
                </c:pt>
                <c:pt idx="150">
                  <c:v>-1.7540576457977295</c:v>
                </c:pt>
                <c:pt idx="151">
                  <c:v>-1.49271559715271</c:v>
                </c:pt>
                <c:pt idx="152">
                  <c:v>-1.480616569519043</c:v>
                </c:pt>
                <c:pt idx="153">
                  <c:v>-1.5202779769897461</c:v>
                </c:pt>
                <c:pt idx="154">
                  <c:v>-1.5091457366943359</c:v>
                </c:pt>
                <c:pt idx="155">
                  <c:v>-1.5574121475219727</c:v>
                </c:pt>
                <c:pt idx="156">
                  <c:v>-1.3385787010192871</c:v>
                </c:pt>
                <c:pt idx="157">
                  <c:v>-1.3323532342910767</c:v>
                </c:pt>
                <c:pt idx="158">
                  <c:v>-1.5663778781890869</c:v>
                </c:pt>
                <c:pt idx="159">
                  <c:v>-1.2991253137588501</c:v>
                </c:pt>
                <c:pt idx="160">
                  <c:v>-1.2724084854125977</c:v>
                </c:pt>
                <c:pt idx="161">
                  <c:v>-1.4517136812210083</c:v>
                </c:pt>
                <c:pt idx="162">
                  <c:v>-1.3714407682418823</c:v>
                </c:pt>
                <c:pt idx="163">
                  <c:v>-1.1081576347351074</c:v>
                </c:pt>
                <c:pt idx="164">
                  <c:v>-1.3519072532653809</c:v>
                </c:pt>
                <c:pt idx="165">
                  <c:v>-1.3189986944198608</c:v>
                </c:pt>
                <c:pt idx="166">
                  <c:v>-1.2720768451690674</c:v>
                </c:pt>
                <c:pt idx="167">
                  <c:v>-1.1800385713577271</c:v>
                </c:pt>
                <c:pt idx="168">
                  <c:v>-1.1695716381072998</c:v>
                </c:pt>
                <c:pt idx="169">
                  <c:v>-1.2832571268081665</c:v>
                </c:pt>
                <c:pt idx="170">
                  <c:v>-1.3790446519851685</c:v>
                </c:pt>
                <c:pt idx="171">
                  <c:v>-1.2234673500061035</c:v>
                </c:pt>
                <c:pt idx="172">
                  <c:v>-1.340877890586853</c:v>
                </c:pt>
                <c:pt idx="173">
                  <c:v>-1.4514473676681519</c:v>
                </c:pt>
                <c:pt idx="174">
                  <c:v>-1.539030909538269</c:v>
                </c:pt>
                <c:pt idx="175">
                  <c:v>-1.621491551399231</c:v>
                </c:pt>
                <c:pt idx="176">
                  <c:v>-1.4801360368728638</c:v>
                </c:pt>
                <c:pt idx="177">
                  <c:v>-1.5744054317474365</c:v>
                </c:pt>
                <c:pt idx="178">
                  <c:v>-1.7204524278640747</c:v>
                </c:pt>
                <c:pt idx="179">
                  <c:v>-1.5967355966567993</c:v>
                </c:pt>
                <c:pt idx="180">
                  <c:v>-1.5125654935836792</c:v>
                </c:pt>
                <c:pt idx="181">
                  <c:v>-1.4300779104232788</c:v>
                </c:pt>
                <c:pt idx="182">
                  <c:v>-1.5841001272201538</c:v>
                </c:pt>
                <c:pt idx="183">
                  <c:v>-1.4891054630279541</c:v>
                </c:pt>
                <c:pt idx="184">
                  <c:v>-1.3935494422912598</c:v>
                </c:pt>
                <c:pt idx="185">
                  <c:v>-1.3291404247283936</c:v>
                </c:pt>
                <c:pt idx="186">
                  <c:v>-1.2249163389205933</c:v>
                </c:pt>
                <c:pt idx="187">
                  <c:v>-1.402529239654541</c:v>
                </c:pt>
                <c:pt idx="188">
                  <c:v>-1.1203765869140625</c:v>
                </c:pt>
                <c:pt idx="189">
                  <c:v>-0.99954193830490112</c:v>
                </c:pt>
                <c:pt idx="190">
                  <c:v>-1.1809561252593994</c:v>
                </c:pt>
                <c:pt idx="191">
                  <c:v>-1.0259135961532593</c:v>
                </c:pt>
                <c:pt idx="192">
                  <c:v>-1.0973467826843262</c:v>
                </c:pt>
                <c:pt idx="193">
                  <c:v>-0.99006050825119019</c:v>
                </c:pt>
                <c:pt idx="194">
                  <c:v>-1.0297834873199463</c:v>
                </c:pt>
                <c:pt idx="195">
                  <c:v>-1.0582916736602783</c:v>
                </c:pt>
                <c:pt idx="196">
                  <c:v>-1.0800731182098389</c:v>
                </c:pt>
                <c:pt idx="197">
                  <c:v>-1.0946201086044312</c:v>
                </c:pt>
                <c:pt idx="198">
                  <c:v>-1.1074367761611938</c:v>
                </c:pt>
                <c:pt idx="199">
                  <c:v>-1.1172274351119995</c:v>
                </c:pt>
                <c:pt idx="200">
                  <c:v>-1.1192483901977539</c:v>
                </c:pt>
                <c:pt idx="201">
                  <c:v>-1.3771839141845703</c:v>
                </c:pt>
                <c:pt idx="202">
                  <c:v>-1.3774590492248535</c:v>
                </c:pt>
                <c:pt idx="203">
                  <c:v>-1.3796989917755127</c:v>
                </c:pt>
                <c:pt idx="204">
                  <c:v>-1.3917093276977539</c:v>
                </c:pt>
                <c:pt idx="205">
                  <c:v>-1.4065487384796143</c:v>
                </c:pt>
                <c:pt idx="206">
                  <c:v>-1.4293746948242188</c:v>
                </c:pt>
                <c:pt idx="207">
                  <c:v>-1.4585613012313843</c:v>
                </c:pt>
                <c:pt idx="208">
                  <c:v>-1.4886691570281982</c:v>
                </c:pt>
                <c:pt idx="209">
                  <c:v>-1.2737429141998291</c:v>
                </c:pt>
                <c:pt idx="210">
                  <c:v>-1.3200898170471191</c:v>
                </c:pt>
                <c:pt idx="211">
                  <c:v>-1.365410327911377</c:v>
                </c:pt>
                <c:pt idx="212">
                  <c:v>-1.4163088798522949</c:v>
                </c:pt>
                <c:pt idx="213">
                  <c:v>-1.2150391340255737</c:v>
                </c:pt>
                <c:pt idx="214">
                  <c:v>-1.271746039390564</c:v>
                </c:pt>
                <c:pt idx="215">
                  <c:v>-1.0786694288253784</c:v>
                </c:pt>
                <c:pt idx="216">
                  <c:v>-1.1327923536300659</c:v>
                </c:pt>
                <c:pt idx="217">
                  <c:v>-1.1791034936904907</c:v>
                </c:pt>
                <c:pt idx="218">
                  <c:v>-1.0075600147247314</c:v>
                </c:pt>
                <c:pt idx="219">
                  <c:v>-0.8229445219039917</c:v>
                </c:pt>
                <c:pt idx="220">
                  <c:v>-0.8499944806098938</c:v>
                </c:pt>
                <c:pt idx="221">
                  <c:v>-0.86883652210235596</c:v>
                </c:pt>
                <c:pt idx="222">
                  <c:v>-0.87954413890838623</c:v>
                </c:pt>
                <c:pt idx="223">
                  <c:v>-0.61831557750701904</c:v>
                </c:pt>
                <c:pt idx="224">
                  <c:v>-0.85061788558959961</c:v>
                </c:pt>
                <c:pt idx="225">
                  <c:v>-0.81512540578842163</c:v>
                </c:pt>
                <c:pt idx="226">
                  <c:v>-0.77429193258285522</c:v>
                </c:pt>
                <c:pt idx="227">
                  <c:v>-0.98983263969421387</c:v>
                </c:pt>
                <c:pt idx="228">
                  <c:v>-0.95085543394088745</c:v>
                </c:pt>
                <c:pt idx="229">
                  <c:v>-0.89243835210800171</c:v>
                </c:pt>
                <c:pt idx="230">
                  <c:v>-1.0973671674728394</c:v>
                </c:pt>
                <c:pt idx="231">
                  <c:v>-1.0451668500900269</c:v>
                </c:pt>
                <c:pt idx="232">
                  <c:v>-0.98534238338470459</c:v>
                </c:pt>
                <c:pt idx="233">
                  <c:v>-1.1924140453338623</c:v>
                </c:pt>
                <c:pt idx="234">
                  <c:v>-1.1421481370925903</c:v>
                </c:pt>
                <c:pt idx="235">
                  <c:v>-1.0929801464080811</c:v>
                </c:pt>
                <c:pt idx="236">
                  <c:v>-1.2807625532150269</c:v>
                </c:pt>
                <c:pt idx="237">
                  <c:v>-1.2341279983520508</c:v>
                </c:pt>
                <c:pt idx="238">
                  <c:v>-1.1910977363586426</c:v>
                </c:pt>
                <c:pt idx="239">
                  <c:v>-1.1493605375289917</c:v>
                </c:pt>
                <c:pt idx="240">
                  <c:v>-1.3734602928161621</c:v>
                </c:pt>
                <c:pt idx="241">
                  <c:v>-1.3532893657684326</c:v>
                </c:pt>
                <c:pt idx="242">
                  <c:v>-1.0788238048553467</c:v>
                </c:pt>
                <c:pt idx="243">
                  <c:v>-1.3257356882095337</c:v>
                </c:pt>
                <c:pt idx="244">
                  <c:v>-1.0640455484390259</c:v>
                </c:pt>
                <c:pt idx="245">
                  <c:v>-1.0625389814376831</c:v>
                </c:pt>
                <c:pt idx="246">
                  <c:v>-1.0603164434432983</c:v>
                </c:pt>
                <c:pt idx="247">
                  <c:v>-1.0573891401290894</c:v>
                </c:pt>
                <c:pt idx="248">
                  <c:v>-1.0524773597717285</c:v>
                </c:pt>
                <c:pt idx="249">
                  <c:v>-1.0469398498535156</c:v>
                </c:pt>
                <c:pt idx="250">
                  <c:v>-1.0424774885177612</c:v>
                </c:pt>
                <c:pt idx="251">
                  <c:v>-0.78323978185653687</c:v>
                </c:pt>
                <c:pt idx="252">
                  <c:v>-0.77891051769256592</c:v>
                </c:pt>
                <c:pt idx="253">
                  <c:v>-0.76998448371887207</c:v>
                </c:pt>
                <c:pt idx="254">
                  <c:v>-0.75150483846664429</c:v>
                </c:pt>
                <c:pt idx="255">
                  <c:v>-0.71816408634185791</c:v>
                </c:pt>
                <c:pt idx="256">
                  <c:v>-0.68151730298995972</c:v>
                </c:pt>
                <c:pt idx="257">
                  <c:v>-0.63807302713394165</c:v>
                </c:pt>
                <c:pt idx="258">
                  <c:v>-0.56793123483657837</c:v>
                </c:pt>
                <c:pt idx="259">
                  <c:v>-0.75360876321792603</c:v>
                </c:pt>
                <c:pt idx="260">
                  <c:v>-0.67587417364120483</c:v>
                </c:pt>
                <c:pt idx="261">
                  <c:v>-0.82250088453292847</c:v>
                </c:pt>
                <c:pt idx="262">
                  <c:v>-0.75256270170211792</c:v>
                </c:pt>
                <c:pt idx="263">
                  <c:v>-0.93952524662017822</c:v>
                </c:pt>
                <c:pt idx="264">
                  <c:v>-0.85181319713592529</c:v>
                </c:pt>
                <c:pt idx="265">
                  <c:v>-1.0369350910186768</c:v>
                </c:pt>
                <c:pt idx="266">
                  <c:v>-0.96290755271911621</c:v>
                </c:pt>
                <c:pt idx="267">
                  <c:v>-1.1171391010284424</c:v>
                </c:pt>
                <c:pt idx="268">
                  <c:v>-1.0393325090408325</c:v>
                </c:pt>
                <c:pt idx="269">
                  <c:v>-1.1540281772613525</c:v>
                </c:pt>
                <c:pt idx="270">
                  <c:v>-1.103975772857666</c:v>
                </c:pt>
                <c:pt idx="271">
                  <c:v>-1.069247841835022</c:v>
                </c:pt>
                <c:pt idx="272">
                  <c:v>-1.0466609001159668</c:v>
                </c:pt>
                <c:pt idx="273">
                  <c:v>-1.0405529737472534</c:v>
                </c:pt>
                <c:pt idx="274">
                  <c:v>-0.78087174892425537</c:v>
                </c:pt>
                <c:pt idx="275">
                  <c:v>-0.77820092439651489</c:v>
                </c:pt>
                <c:pt idx="276">
                  <c:v>-0.770050048828125</c:v>
                </c:pt>
                <c:pt idx="277">
                  <c:v>-0.75767463445663452</c:v>
                </c:pt>
                <c:pt idx="278">
                  <c:v>-0.74220621585845947</c:v>
                </c:pt>
                <c:pt idx="279">
                  <c:v>-0.71630501747131348</c:v>
                </c:pt>
                <c:pt idx="280">
                  <c:v>-0.68875700235366821</c:v>
                </c:pt>
                <c:pt idx="281">
                  <c:v>-0.64938920736312866</c:v>
                </c:pt>
                <c:pt idx="282">
                  <c:v>-0.59716969728469849</c:v>
                </c:pt>
                <c:pt idx="283">
                  <c:v>-0.55694723129272461</c:v>
                </c:pt>
                <c:pt idx="284">
                  <c:v>-0.48891571164131165</c:v>
                </c:pt>
                <c:pt idx="285">
                  <c:v>-0.69299089908599854</c:v>
                </c:pt>
                <c:pt idx="286">
                  <c:v>-0.6174805760383606</c:v>
                </c:pt>
                <c:pt idx="287">
                  <c:v>-0.52580612897872925</c:v>
                </c:pt>
                <c:pt idx="288">
                  <c:v>-0.69950824975967407</c:v>
                </c:pt>
                <c:pt idx="289">
                  <c:v>-0.78376108407974243</c:v>
                </c:pt>
                <c:pt idx="290">
                  <c:v>-0.96794945001602173</c:v>
                </c:pt>
                <c:pt idx="291">
                  <c:v>-0.79070824384689331</c:v>
                </c:pt>
                <c:pt idx="292">
                  <c:v>-0.96483665704727173</c:v>
                </c:pt>
                <c:pt idx="293">
                  <c:v>-0.90022128820419312</c:v>
                </c:pt>
                <c:pt idx="294">
                  <c:v>-0.8629382848739624</c:v>
                </c:pt>
                <c:pt idx="295">
                  <c:v>-1.0637975931167603</c:v>
                </c:pt>
                <c:pt idx="296">
                  <c:v>-1.005933403968811</c:v>
                </c:pt>
                <c:pt idx="297">
                  <c:v>-0.97519677877426147</c:v>
                </c:pt>
                <c:pt idx="298">
                  <c:v>-0.95352083444595337</c:v>
                </c:pt>
                <c:pt idx="299">
                  <c:v>-0.91695290803909302</c:v>
                </c:pt>
                <c:pt idx="300">
                  <c:v>-0.90782493352890015</c:v>
                </c:pt>
                <c:pt idx="301">
                  <c:v>-0.63631230592727661</c:v>
                </c:pt>
                <c:pt idx="302">
                  <c:v>-0.87753254175186157</c:v>
                </c:pt>
                <c:pt idx="303">
                  <c:v>-0.60630100965499878</c:v>
                </c:pt>
                <c:pt idx="304">
                  <c:v>-0.57917255163192749</c:v>
                </c:pt>
                <c:pt idx="305">
                  <c:v>-0.8062470555305481</c:v>
                </c:pt>
                <c:pt idx="306">
                  <c:v>-0.50588083267211914</c:v>
                </c:pt>
                <c:pt idx="307">
                  <c:v>-0.70916062593460083</c:v>
                </c:pt>
                <c:pt idx="308">
                  <c:v>-0.64694702625274658</c:v>
                </c:pt>
                <c:pt idx="309">
                  <c:v>-0.61068397760391235</c:v>
                </c:pt>
                <c:pt idx="310">
                  <c:v>-0.55852776765823364</c:v>
                </c:pt>
                <c:pt idx="311">
                  <c:v>-0.49881815910339355</c:v>
                </c:pt>
                <c:pt idx="312">
                  <c:v>-0.70107865333557129</c:v>
                </c:pt>
                <c:pt idx="313">
                  <c:v>-0.64809691905975342</c:v>
                </c:pt>
                <c:pt idx="314">
                  <c:v>-0.83805388212203979</c:v>
                </c:pt>
                <c:pt idx="315">
                  <c:v>-0.76453012228012085</c:v>
                </c:pt>
                <c:pt idx="316">
                  <c:v>-0.70907104015350342</c:v>
                </c:pt>
                <c:pt idx="317">
                  <c:v>-0.89049530029296875</c:v>
                </c:pt>
                <c:pt idx="318">
                  <c:v>-0.84113609790802002</c:v>
                </c:pt>
                <c:pt idx="319">
                  <c:v>-0.79954379796981812</c:v>
                </c:pt>
                <c:pt idx="320">
                  <c:v>-0.75739216804504395</c:v>
                </c:pt>
                <c:pt idx="321">
                  <c:v>-0.98649519681930542</c:v>
                </c:pt>
                <c:pt idx="322">
                  <c:v>-0.96259069442749023</c:v>
                </c:pt>
                <c:pt idx="323">
                  <c:v>-0.93634605407714844</c:v>
                </c:pt>
                <c:pt idx="324">
                  <c:v>-0.92928200960159302</c:v>
                </c:pt>
                <c:pt idx="325">
                  <c:v>-0.92960113286972046</c:v>
                </c:pt>
                <c:pt idx="326">
                  <c:v>-0.676169753074646</c:v>
                </c:pt>
                <c:pt idx="327">
                  <c:v>-0.68094706535339355</c:v>
                </c:pt>
                <c:pt idx="328">
                  <c:v>-0.67918592691421509</c:v>
                </c:pt>
                <c:pt idx="329">
                  <c:v>-0.67376363277435303</c:v>
                </c:pt>
                <c:pt idx="330">
                  <c:v>-0.65870875120162964</c:v>
                </c:pt>
                <c:pt idx="331">
                  <c:v>-0.63553029298782349</c:v>
                </c:pt>
                <c:pt idx="332">
                  <c:v>-0.61664563417434692</c:v>
                </c:pt>
                <c:pt idx="333">
                  <c:v>-0.59470605850219727</c:v>
                </c:pt>
                <c:pt idx="334">
                  <c:v>-0.55967676639556885</c:v>
                </c:pt>
                <c:pt idx="335">
                  <c:v>-0.79499053955078125</c:v>
                </c:pt>
                <c:pt idx="336">
                  <c:v>-0.75739705562591553</c:v>
                </c:pt>
                <c:pt idx="337">
                  <c:v>-0.71894973516464233</c:v>
                </c:pt>
                <c:pt idx="338">
                  <c:v>-0.6807931661605835</c:v>
                </c:pt>
                <c:pt idx="339">
                  <c:v>-0.64157140254974365</c:v>
                </c:pt>
                <c:pt idx="340">
                  <c:v>-0.85510587692260742</c:v>
                </c:pt>
                <c:pt idx="341">
                  <c:v>-0.80950164794921875</c:v>
                </c:pt>
                <c:pt idx="342">
                  <c:v>-0.76704895496368408</c:v>
                </c:pt>
                <c:pt idx="343">
                  <c:v>-0.72630071640014648</c:v>
                </c:pt>
                <c:pt idx="344">
                  <c:v>-0.93815261125564575</c:v>
                </c:pt>
                <c:pt idx="345">
                  <c:v>-0.87487280368804932</c:v>
                </c:pt>
                <c:pt idx="346">
                  <c:v>-0.83828192949295044</c:v>
                </c:pt>
                <c:pt idx="347">
                  <c:v>-1.0542436838150024</c:v>
                </c:pt>
                <c:pt idx="348">
                  <c:v>-1.0113633871078491</c:v>
                </c:pt>
                <c:pt idx="349">
                  <c:v>-0.98439031839370728</c:v>
                </c:pt>
                <c:pt idx="350">
                  <c:v>-0.96642911434173584</c:v>
                </c:pt>
                <c:pt idx="351">
                  <c:v>-0.95450961589813232</c:v>
                </c:pt>
                <c:pt idx="352">
                  <c:v>-0.94710862636566162</c:v>
                </c:pt>
                <c:pt idx="353">
                  <c:v>-0.94404977560043335</c:v>
                </c:pt>
                <c:pt idx="354">
                  <c:v>-0.9425818920135498</c:v>
                </c:pt>
                <c:pt idx="355">
                  <c:v>-0.94419735670089722</c:v>
                </c:pt>
                <c:pt idx="356">
                  <c:v>-0.94848692417144775</c:v>
                </c:pt>
                <c:pt idx="357">
                  <c:v>-0.95540308952331543</c:v>
                </c:pt>
                <c:pt idx="358">
                  <c:v>-0.96483969688415527</c:v>
                </c:pt>
                <c:pt idx="359">
                  <c:v>-0.97800695896148682</c:v>
                </c:pt>
                <c:pt idx="360">
                  <c:v>-0.7384113073348999</c:v>
                </c:pt>
                <c:pt idx="361">
                  <c:v>-0.76055407524108887</c:v>
                </c:pt>
                <c:pt idx="362">
                  <c:v>-0.78564667701721191</c:v>
                </c:pt>
                <c:pt idx="363">
                  <c:v>-0.80332040786743164</c:v>
                </c:pt>
                <c:pt idx="364">
                  <c:v>-0.80920827388763428</c:v>
                </c:pt>
                <c:pt idx="365">
                  <c:v>-0.5684008002281189</c:v>
                </c:pt>
                <c:pt idx="366">
                  <c:v>-0.57783740758895874</c:v>
                </c:pt>
                <c:pt idx="367">
                  <c:v>-0.58315044641494751</c:v>
                </c:pt>
                <c:pt idx="368">
                  <c:v>-0.58062756061553955</c:v>
                </c:pt>
                <c:pt idx="369">
                  <c:v>-0.57058274745941162</c:v>
                </c:pt>
                <c:pt idx="370">
                  <c:v>-0.55336290597915649</c:v>
                </c:pt>
                <c:pt idx="371">
                  <c:v>-0.77378755807876587</c:v>
                </c:pt>
                <c:pt idx="372">
                  <c:v>-0.73569607734680176</c:v>
                </c:pt>
                <c:pt idx="373">
                  <c:v>-0.70966464281082153</c:v>
                </c:pt>
                <c:pt idx="374">
                  <c:v>-0.68761724233627319</c:v>
                </c:pt>
                <c:pt idx="375">
                  <c:v>-0.90044337511062622</c:v>
                </c:pt>
                <c:pt idx="376">
                  <c:v>-0.87471050024032593</c:v>
                </c:pt>
                <c:pt idx="377">
                  <c:v>-0.85511702299118042</c:v>
                </c:pt>
                <c:pt idx="378">
                  <c:v>-0.8389747142791748</c:v>
                </c:pt>
                <c:pt idx="379">
                  <c:v>-1.0774695873260498</c:v>
                </c:pt>
                <c:pt idx="380">
                  <c:v>-1.0557924509048462</c:v>
                </c:pt>
                <c:pt idx="381">
                  <c:v>-1.0270023345947266</c:v>
                </c:pt>
                <c:pt idx="382">
                  <c:v>-1.0116006135940552</c:v>
                </c:pt>
                <c:pt idx="383">
                  <c:v>-1.0052342414855957</c:v>
                </c:pt>
                <c:pt idx="384">
                  <c:v>-1.0086113214492798</c:v>
                </c:pt>
                <c:pt idx="385">
                  <c:v>-1.0195217132568359</c:v>
                </c:pt>
                <c:pt idx="386">
                  <c:v>-1.040826678276062</c:v>
                </c:pt>
                <c:pt idx="387">
                  <c:v>-0.81414145231246948</c:v>
                </c:pt>
                <c:pt idx="388">
                  <c:v>-0.84056591987609863</c:v>
                </c:pt>
                <c:pt idx="389">
                  <c:v>-0.86850947141647339</c:v>
                </c:pt>
                <c:pt idx="390">
                  <c:v>-0.89494866132736206</c:v>
                </c:pt>
                <c:pt idx="391">
                  <c:v>-0.66345614194869995</c:v>
                </c:pt>
                <c:pt idx="392">
                  <c:v>-0.69359880685806274</c:v>
                </c:pt>
                <c:pt idx="393">
                  <c:v>-0.72017854452133179</c:v>
                </c:pt>
                <c:pt idx="394">
                  <c:v>-0.72945725917816162</c:v>
                </c:pt>
                <c:pt idx="395">
                  <c:v>-0.73353344202041626</c:v>
                </c:pt>
                <c:pt idx="396">
                  <c:v>-0.73253846168518066</c:v>
                </c:pt>
                <c:pt idx="397">
                  <c:v>-0.7302011251449585</c:v>
                </c:pt>
                <c:pt idx="398">
                  <c:v>-0.71958267688751221</c:v>
                </c:pt>
                <c:pt idx="399">
                  <c:v>-0.70854723453521729</c:v>
                </c:pt>
                <c:pt idx="400">
                  <c:v>-0.70078778266906738</c:v>
                </c:pt>
                <c:pt idx="401">
                  <c:v>-0.93698227405548096</c:v>
                </c:pt>
                <c:pt idx="402">
                  <c:v>-0.92350304126739502</c:v>
                </c:pt>
                <c:pt idx="403">
                  <c:v>-0.91565728187561035</c:v>
                </c:pt>
                <c:pt idx="404">
                  <c:v>-0.91999232769012451</c:v>
                </c:pt>
                <c:pt idx="405">
                  <c:v>-0.92857354879379272</c:v>
                </c:pt>
                <c:pt idx="406">
                  <c:v>-0.94328618049621582</c:v>
                </c:pt>
                <c:pt idx="407">
                  <c:v>-0.95916551351547241</c:v>
                </c:pt>
                <c:pt idx="408">
                  <c:v>-0.99224817752838135</c:v>
                </c:pt>
                <c:pt idx="409">
                  <c:v>-0.76553046703338623</c:v>
                </c:pt>
                <c:pt idx="410">
                  <c:v>-0.78167062997817993</c:v>
                </c:pt>
                <c:pt idx="411">
                  <c:v>-0.80664891004562378</c:v>
                </c:pt>
                <c:pt idx="412">
                  <c:v>-0.81728976964950562</c:v>
                </c:pt>
                <c:pt idx="413">
                  <c:v>-0.82358717918395996</c:v>
                </c:pt>
                <c:pt idx="414">
                  <c:v>-0.83255207538604736</c:v>
                </c:pt>
                <c:pt idx="415">
                  <c:v>-0.84007233381271362</c:v>
                </c:pt>
                <c:pt idx="416">
                  <c:v>-0.8423427939414978</c:v>
                </c:pt>
                <c:pt idx="417">
                  <c:v>-0.84610861539840698</c:v>
                </c:pt>
                <c:pt idx="418">
                  <c:v>-0.58904767036437988</c:v>
                </c:pt>
                <c:pt idx="419">
                  <c:v>-0.58535677194595337</c:v>
                </c:pt>
                <c:pt idx="420">
                  <c:v>-0.57874464988708496</c:v>
                </c:pt>
                <c:pt idx="421">
                  <c:v>-0.82709753513336182</c:v>
                </c:pt>
                <c:pt idx="422">
                  <c:v>-0.81921160221099854</c:v>
                </c:pt>
                <c:pt idx="423">
                  <c:v>-0.8118293285369873</c:v>
                </c:pt>
                <c:pt idx="424">
                  <c:v>-0.80497312545776367</c:v>
                </c:pt>
                <c:pt idx="425">
                  <c:v>-0.79906183481216431</c:v>
                </c:pt>
                <c:pt idx="426">
                  <c:v>-0.79218780994415283</c:v>
                </c:pt>
                <c:pt idx="427">
                  <c:v>-0.78696674108505249</c:v>
                </c:pt>
                <c:pt idx="428">
                  <c:v>-0.78336220979690552</c:v>
                </c:pt>
                <c:pt idx="429">
                  <c:v>-0.78131479024887085</c:v>
                </c:pt>
                <c:pt idx="430">
                  <c:v>-0.78062200546264648</c:v>
                </c:pt>
                <c:pt idx="431">
                  <c:v>-0.77724325656890869</c:v>
                </c:pt>
                <c:pt idx="432">
                  <c:v>-1.0347119569778442</c:v>
                </c:pt>
                <c:pt idx="433">
                  <c:v>-1.0422128438949585</c:v>
                </c:pt>
                <c:pt idx="434">
                  <c:v>-0.80088704824447632</c:v>
                </c:pt>
                <c:pt idx="435">
                  <c:v>-0.81470471620559692</c:v>
                </c:pt>
                <c:pt idx="436">
                  <c:v>-0.83940356969833374</c:v>
                </c:pt>
                <c:pt idx="437">
                  <c:v>-0.8582761287689209</c:v>
                </c:pt>
                <c:pt idx="438">
                  <c:v>-0.87186551094055176</c:v>
                </c:pt>
                <c:pt idx="439">
                  <c:v>-0.88641053438186646</c:v>
                </c:pt>
                <c:pt idx="440">
                  <c:v>-0.90631842613220215</c:v>
                </c:pt>
                <c:pt idx="441">
                  <c:v>-0.67691081762313843</c:v>
                </c:pt>
                <c:pt idx="442">
                  <c:v>-0.70738381147384644</c:v>
                </c:pt>
                <c:pt idx="443">
                  <c:v>-0.73406314849853516</c:v>
                </c:pt>
                <c:pt idx="444">
                  <c:v>-0.74695223569869995</c:v>
                </c:pt>
                <c:pt idx="445">
                  <c:v>-0.76689636707305908</c:v>
                </c:pt>
                <c:pt idx="446">
                  <c:v>-0.52892237901687622</c:v>
                </c:pt>
                <c:pt idx="447">
                  <c:v>-0.54760807752609253</c:v>
                </c:pt>
                <c:pt idx="448">
                  <c:v>-0.54916608333587646</c:v>
                </c:pt>
                <c:pt idx="449">
                  <c:v>-0.78727167844772339</c:v>
                </c:pt>
                <c:pt idx="450">
                  <c:v>-0.75522357225418091</c:v>
                </c:pt>
                <c:pt idx="451">
                  <c:v>-0.73025357723236084</c:v>
                </c:pt>
                <c:pt idx="452">
                  <c:v>-0.70658165216445923</c:v>
                </c:pt>
                <c:pt idx="453">
                  <c:v>-0.93186032772064209</c:v>
                </c:pt>
                <c:pt idx="454">
                  <c:v>-0.90516823530197144</c:v>
                </c:pt>
                <c:pt idx="455">
                  <c:v>-0.88353770971298218</c:v>
                </c:pt>
                <c:pt idx="456">
                  <c:v>-0.87239015102386475</c:v>
                </c:pt>
                <c:pt idx="457">
                  <c:v>-0.86849421262741089</c:v>
                </c:pt>
                <c:pt idx="458">
                  <c:v>-0.86746472120285034</c:v>
                </c:pt>
                <c:pt idx="459">
                  <c:v>-0.86812782287597656</c:v>
                </c:pt>
                <c:pt idx="460">
                  <c:v>-0.86768025159835815</c:v>
                </c:pt>
                <c:pt idx="461">
                  <c:v>-0.86841320991516113</c:v>
                </c:pt>
                <c:pt idx="462">
                  <c:v>-0.86922669410705566</c:v>
                </c:pt>
                <c:pt idx="463">
                  <c:v>-0.8745003342628479</c:v>
                </c:pt>
                <c:pt idx="464">
                  <c:v>-0.87689036130905151</c:v>
                </c:pt>
                <c:pt idx="465">
                  <c:v>-0.87756389379501343</c:v>
                </c:pt>
                <c:pt idx="466">
                  <c:v>-0.87770676612854004</c:v>
                </c:pt>
                <c:pt idx="467">
                  <c:v>-0.87679868936538696</c:v>
                </c:pt>
                <c:pt idx="468">
                  <c:v>-0.87359040975570679</c:v>
                </c:pt>
                <c:pt idx="469">
                  <c:v>-0.88031685352325439</c:v>
                </c:pt>
                <c:pt idx="470">
                  <c:v>-0.88839864730834961</c:v>
                </c:pt>
                <c:pt idx="471">
                  <c:v>-0.89891207218170166</c:v>
                </c:pt>
                <c:pt idx="472">
                  <c:v>-0.91044330596923828</c:v>
                </c:pt>
                <c:pt idx="473">
                  <c:v>-0.92570436000823975</c:v>
                </c:pt>
                <c:pt idx="474">
                  <c:v>-0.68653011322021484</c:v>
                </c:pt>
                <c:pt idx="475">
                  <c:v>-0.70520085096359253</c:v>
                </c:pt>
                <c:pt idx="476">
                  <c:v>-0.73084551095962524</c:v>
                </c:pt>
                <c:pt idx="477">
                  <c:v>-0.74787271022796631</c:v>
                </c:pt>
                <c:pt idx="478">
                  <c:v>-0.76252174377441406</c:v>
                </c:pt>
                <c:pt idx="479">
                  <c:v>-0.77137875556945801</c:v>
                </c:pt>
                <c:pt idx="480">
                  <c:v>-0.77404797077178955</c:v>
                </c:pt>
                <c:pt idx="481">
                  <c:v>-0.77284032106399536</c:v>
                </c:pt>
                <c:pt idx="482">
                  <c:v>-0.77792543172836304</c:v>
                </c:pt>
                <c:pt idx="483">
                  <c:v>-0.7894250750541687</c:v>
                </c:pt>
                <c:pt idx="484">
                  <c:v>-0.80569440126419067</c:v>
                </c:pt>
                <c:pt idx="485">
                  <c:v>-0.81810903549194336</c:v>
                </c:pt>
                <c:pt idx="486">
                  <c:v>-0.57359850406646729</c:v>
                </c:pt>
                <c:pt idx="487">
                  <c:v>-0.58739662170410156</c:v>
                </c:pt>
                <c:pt idx="488">
                  <c:v>-0.60886126756668091</c:v>
                </c:pt>
                <c:pt idx="489">
                  <c:v>-0.61250334978103638</c:v>
                </c:pt>
                <c:pt idx="490">
                  <c:v>-0.6009974479675293</c:v>
                </c:pt>
                <c:pt idx="491">
                  <c:v>-0.83045107126235962</c:v>
                </c:pt>
                <c:pt idx="492">
                  <c:v>-0.79522198438644409</c:v>
                </c:pt>
                <c:pt idx="493">
                  <c:v>-0.77582216262817383</c:v>
                </c:pt>
                <c:pt idx="494">
                  <c:v>-0.7585296630859375</c:v>
                </c:pt>
                <c:pt idx="495">
                  <c:v>-0.71831846237182617</c:v>
                </c:pt>
                <c:pt idx="496">
                  <c:v>-0.9491879940032959</c:v>
                </c:pt>
                <c:pt idx="497">
                  <c:v>-0.91724324226379395</c:v>
                </c:pt>
                <c:pt idx="498">
                  <c:v>-0.89752477407455444</c:v>
                </c:pt>
                <c:pt idx="499">
                  <c:v>-0.87598210573196411</c:v>
                </c:pt>
                <c:pt idx="500">
                  <c:v>-0.86187934875488281</c:v>
                </c:pt>
                <c:pt idx="501">
                  <c:v>-0.84736257791519165</c:v>
                </c:pt>
                <c:pt idx="502">
                  <c:v>-0.83974844217300415</c:v>
                </c:pt>
                <c:pt idx="503">
                  <c:v>-0.83248072862625122</c:v>
                </c:pt>
                <c:pt idx="504">
                  <c:v>-0.82948046922683716</c:v>
                </c:pt>
                <c:pt idx="505">
                  <c:v>-0.82795411348342896</c:v>
                </c:pt>
                <c:pt idx="506">
                  <c:v>-0.82734030485153198</c:v>
                </c:pt>
                <c:pt idx="507">
                  <c:v>-0.82628870010375977</c:v>
                </c:pt>
                <c:pt idx="508">
                  <c:v>-0.8226892352104187</c:v>
                </c:pt>
                <c:pt idx="509">
                  <c:v>-0.81663322448730469</c:v>
                </c:pt>
                <c:pt idx="510">
                  <c:v>-1.071374773979187</c:v>
                </c:pt>
                <c:pt idx="511">
                  <c:v>-0.81423360109329224</c:v>
                </c:pt>
                <c:pt idx="512">
                  <c:v>-1.0664119720458984</c:v>
                </c:pt>
                <c:pt idx="513">
                  <c:v>-1.068108081817627</c:v>
                </c:pt>
                <c:pt idx="514">
                  <c:v>-0.8205755352973938</c:v>
                </c:pt>
                <c:pt idx="515">
                  <c:v>-0.84203183650970459</c:v>
                </c:pt>
                <c:pt idx="516">
                  <c:v>-0.86115366220474243</c:v>
                </c:pt>
                <c:pt idx="517">
                  <c:v>-0.87553530931472778</c:v>
                </c:pt>
                <c:pt idx="518">
                  <c:v>-0.88910281658172607</c:v>
                </c:pt>
                <c:pt idx="519">
                  <c:v>-0.89630478620529175</c:v>
                </c:pt>
                <c:pt idx="520">
                  <c:v>-0.6595226526260376</c:v>
                </c:pt>
                <c:pt idx="521">
                  <c:v>-0.68384242057800293</c:v>
                </c:pt>
                <c:pt idx="522">
                  <c:v>-0.69503951072692871</c:v>
                </c:pt>
                <c:pt idx="523">
                  <c:v>-0.71138918399810791</c:v>
                </c:pt>
                <c:pt idx="524">
                  <c:v>-0.71800202131271362</c:v>
                </c:pt>
                <c:pt idx="525">
                  <c:v>-0.72183185815811157</c:v>
                </c:pt>
                <c:pt idx="526">
                  <c:v>-0.72429335117340088</c:v>
                </c:pt>
                <c:pt idx="527">
                  <c:v>-0.72281837463378906</c:v>
                </c:pt>
                <c:pt idx="528">
                  <c:v>-0.72147035598754883</c:v>
                </c:pt>
                <c:pt idx="529">
                  <c:v>-0.72023111581802368</c:v>
                </c:pt>
                <c:pt idx="530">
                  <c:v>-0.71919107437133789</c:v>
                </c:pt>
                <c:pt idx="531">
                  <c:v>-0.72121930122375488</c:v>
                </c:pt>
                <c:pt idx="532">
                  <c:v>-0.72292453050613403</c:v>
                </c:pt>
                <c:pt idx="533">
                  <c:v>-0.72332519292831421</c:v>
                </c:pt>
                <c:pt idx="534">
                  <c:v>-0.72403264045715332</c:v>
                </c:pt>
                <c:pt idx="535">
                  <c:v>-0.72194105386734009</c:v>
                </c:pt>
                <c:pt idx="536">
                  <c:v>-0.72000759840011597</c:v>
                </c:pt>
                <c:pt idx="537">
                  <c:v>-0.71216100454330444</c:v>
                </c:pt>
                <c:pt idx="538">
                  <c:v>-0.70550519227981567</c:v>
                </c:pt>
                <c:pt idx="539">
                  <c:v>-0.6935003399848938</c:v>
                </c:pt>
                <c:pt idx="540">
                  <c:v>-0.68171536922454834</c:v>
                </c:pt>
                <c:pt idx="541">
                  <c:v>-0.66924417018890381</c:v>
                </c:pt>
                <c:pt idx="542">
                  <c:v>-0.90719050168991089</c:v>
                </c:pt>
                <c:pt idx="543">
                  <c:v>-0.88623702526092529</c:v>
                </c:pt>
                <c:pt idx="544">
                  <c:v>-0.87586319446563721</c:v>
                </c:pt>
                <c:pt idx="545">
                  <c:v>-0.87399345636367798</c:v>
                </c:pt>
                <c:pt idx="546">
                  <c:v>-0.87741053104400635</c:v>
                </c:pt>
                <c:pt idx="547">
                  <c:v>-0.88588565587997437</c:v>
                </c:pt>
                <c:pt idx="548">
                  <c:v>-0.6470947265625</c:v>
                </c:pt>
                <c:pt idx="549">
                  <c:v>-0.6694144606590271</c:v>
                </c:pt>
                <c:pt idx="550">
                  <c:v>-0.68240106105804443</c:v>
                </c:pt>
                <c:pt idx="551">
                  <c:v>-0.69398969411849976</c:v>
                </c:pt>
                <c:pt idx="552">
                  <c:v>-0.70122164487838745</c:v>
                </c:pt>
                <c:pt idx="553">
                  <c:v>-0.70559960603713989</c:v>
                </c:pt>
                <c:pt idx="554">
                  <c:v>-0.70917642116546631</c:v>
                </c:pt>
                <c:pt idx="555">
                  <c:v>-0.71269047260284424</c:v>
                </c:pt>
                <c:pt idx="556">
                  <c:v>-0.46165892481803894</c:v>
                </c:pt>
                <c:pt idx="557">
                  <c:v>-0.71922981739044189</c:v>
                </c:pt>
                <c:pt idx="558">
                  <c:v>-0.7156720757484436</c:v>
                </c:pt>
                <c:pt idx="559">
                  <c:v>-0.70409804582595825</c:v>
                </c:pt>
                <c:pt idx="560">
                  <c:v>-0.68779033422470093</c:v>
                </c:pt>
                <c:pt idx="561">
                  <c:v>-0.66796422004699707</c:v>
                </c:pt>
                <c:pt idx="562">
                  <c:v>-0.65307724475860596</c:v>
                </c:pt>
                <c:pt idx="563">
                  <c:v>-0.63746613264083862</c:v>
                </c:pt>
                <c:pt idx="564">
                  <c:v>-0.62247025966644287</c:v>
                </c:pt>
                <c:pt idx="565">
                  <c:v>-0.85499608516693115</c:v>
                </c:pt>
                <c:pt idx="566">
                  <c:v>-0.83578282594680786</c:v>
                </c:pt>
                <c:pt idx="567">
                  <c:v>-0.8122827410697937</c:v>
                </c:pt>
                <c:pt idx="568">
                  <c:v>-0.79277312755584717</c:v>
                </c:pt>
                <c:pt idx="569">
                  <c:v>-0.78128468990325928</c:v>
                </c:pt>
                <c:pt idx="570">
                  <c:v>-0.76497793197631836</c:v>
                </c:pt>
                <c:pt idx="571">
                  <c:v>-0.75461661815643311</c:v>
                </c:pt>
                <c:pt idx="572">
                  <c:v>-0.73836535215377808</c:v>
                </c:pt>
                <c:pt idx="573">
                  <c:v>-0.72517013549804688</c:v>
                </c:pt>
                <c:pt idx="574">
                  <c:v>-0.71117264032363892</c:v>
                </c:pt>
                <c:pt idx="575">
                  <c:v>-0.69444876909255981</c:v>
                </c:pt>
                <c:pt idx="576">
                  <c:v>-0.92234879732131958</c:v>
                </c:pt>
                <c:pt idx="577">
                  <c:v>-0.90167838335037231</c:v>
                </c:pt>
                <c:pt idx="578">
                  <c:v>-0.88616567850112915</c:v>
                </c:pt>
                <c:pt idx="579">
                  <c:v>-0.87160855531692505</c:v>
                </c:pt>
                <c:pt idx="580">
                  <c:v>-0.85795068740844727</c:v>
                </c:pt>
                <c:pt idx="581">
                  <c:v>-0.84381139278411865</c:v>
                </c:pt>
                <c:pt idx="582">
                  <c:v>-0.83487135171890259</c:v>
                </c:pt>
                <c:pt idx="583">
                  <c:v>-0.82289975881576538</c:v>
                </c:pt>
                <c:pt idx="584">
                  <c:v>-0.80570542812347412</c:v>
                </c:pt>
                <c:pt idx="585">
                  <c:v>-0.79436600208282471</c:v>
                </c:pt>
                <c:pt idx="586">
                  <c:v>-0.77760624885559082</c:v>
                </c:pt>
                <c:pt idx="587">
                  <c:v>-0.76328551769256592</c:v>
                </c:pt>
                <c:pt idx="588">
                  <c:v>-0.99288284778594971</c:v>
                </c:pt>
                <c:pt idx="589">
                  <c:v>-0.97724044322967529</c:v>
                </c:pt>
                <c:pt idx="590">
                  <c:v>-0.96484500169754028</c:v>
                </c:pt>
                <c:pt idx="591">
                  <c:v>-0.94976115226745605</c:v>
                </c:pt>
                <c:pt idx="592">
                  <c:v>-0.94238960742950439</c:v>
                </c:pt>
                <c:pt idx="593">
                  <c:v>-0.93664675951004028</c:v>
                </c:pt>
                <c:pt idx="594">
                  <c:v>-0.9317900538444519</c:v>
                </c:pt>
                <c:pt idx="595">
                  <c:v>-0.92982882261276245</c:v>
                </c:pt>
                <c:pt idx="596">
                  <c:v>-0.93063211441040039</c:v>
                </c:pt>
                <c:pt idx="597">
                  <c:v>-0.93338501453399658</c:v>
                </c:pt>
                <c:pt idx="598">
                  <c:v>-0.94002944231033325</c:v>
                </c:pt>
                <c:pt idx="599">
                  <c:v>-0.9509853720664978</c:v>
                </c:pt>
                <c:pt idx="600">
                  <c:v>-0.96495509147644043</c:v>
                </c:pt>
                <c:pt idx="601">
                  <c:v>-0.73142892122268677</c:v>
                </c:pt>
                <c:pt idx="602">
                  <c:v>-0.75379317998886108</c:v>
                </c:pt>
                <c:pt idx="603">
                  <c:v>-0.7767600417137146</c:v>
                </c:pt>
                <c:pt idx="604">
                  <c:v>-0.78841203451156616</c:v>
                </c:pt>
                <c:pt idx="605">
                  <c:v>-0.79707574844360352</c:v>
                </c:pt>
                <c:pt idx="606">
                  <c:v>-0.80393105745315552</c:v>
                </c:pt>
                <c:pt idx="607">
                  <c:v>-0.80558431148529053</c:v>
                </c:pt>
                <c:pt idx="608">
                  <c:v>-0.55470895767211914</c:v>
                </c:pt>
                <c:pt idx="609">
                  <c:v>-0.56169074773788452</c:v>
                </c:pt>
                <c:pt idx="610">
                  <c:v>-0.56211197376251221</c:v>
                </c:pt>
                <c:pt idx="611">
                  <c:v>-0.80679869651794434</c:v>
                </c:pt>
                <c:pt idx="612">
                  <c:v>-0.79262542724609375</c:v>
                </c:pt>
                <c:pt idx="613">
                  <c:v>-0.78439462184906006</c:v>
                </c:pt>
                <c:pt idx="614">
                  <c:v>-0.77781319618225098</c:v>
                </c:pt>
                <c:pt idx="615">
                  <c:v>-0.77160501480102539</c:v>
                </c:pt>
                <c:pt idx="616">
                  <c:v>-0.76346874237060547</c:v>
                </c:pt>
                <c:pt idx="617">
                  <c:v>-0.75854653120040894</c:v>
                </c:pt>
                <c:pt idx="618">
                  <c:v>-0.75471657514572144</c:v>
                </c:pt>
                <c:pt idx="619">
                  <c:v>-0.75273925065994263</c:v>
                </c:pt>
                <c:pt idx="620">
                  <c:v>-0.75021243095397949</c:v>
                </c:pt>
                <c:pt idx="621">
                  <c:v>-0.74779587984085083</c:v>
                </c:pt>
                <c:pt idx="622">
                  <c:v>-0.74681282043457031</c:v>
                </c:pt>
                <c:pt idx="623">
                  <c:v>-0.74327701330184937</c:v>
                </c:pt>
                <c:pt idx="624">
                  <c:v>-0.74120199680328369</c:v>
                </c:pt>
                <c:pt idx="625">
                  <c:v>-0.73792821168899536</c:v>
                </c:pt>
                <c:pt idx="626">
                  <c:v>-0.73347491025924683</c:v>
                </c:pt>
                <c:pt idx="627">
                  <c:v>-0.72921007871627808</c:v>
                </c:pt>
                <c:pt idx="628">
                  <c:v>-0.72513967752456665</c:v>
                </c:pt>
                <c:pt idx="629">
                  <c:v>-0.719951331615448</c:v>
                </c:pt>
                <c:pt idx="630">
                  <c:v>-0.70811986923217773</c:v>
                </c:pt>
                <c:pt idx="631">
                  <c:v>-0.95448100566864014</c:v>
                </c:pt>
                <c:pt idx="632">
                  <c:v>-0.9419981837272644</c:v>
                </c:pt>
                <c:pt idx="633">
                  <c:v>-0.9297146201133728</c:v>
                </c:pt>
                <c:pt idx="634">
                  <c:v>-0.92478072643280029</c:v>
                </c:pt>
                <c:pt idx="635">
                  <c:v>-0.92135447263717651</c:v>
                </c:pt>
                <c:pt idx="636">
                  <c:v>-0.92200124263763428</c:v>
                </c:pt>
                <c:pt idx="637">
                  <c:v>-0.68988370895385742</c:v>
                </c:pt>
                <c:pt idx="638">
                  <c:v>-0.69682610034942627</c:v>
                </c:pt>
                <c:pt idx="639">
                  <c:v>-0.70093321800231934</c:v>
                </c:pt>
                <c:pt idx="640">
                  <c:v>-0.70296269655227661</c:v>
                </c:pt>
                <c:pt idx="641">
                  <c:v>-0.70135623216629028</c:v>
                </c:pt>
                <c:pt idx="642">
                  <c:v>-0.69697517156600952</c:v>
                </c:pt>
                <c:pt idx="643">
                  <c:v>-0.69156157970428467</c:v>
                </c:pt>
                <c:pt idx="644">
                  <c:v>-0.68668431043624878</c:v>
                </c:pt>
                <c:pt idx="645">
                  <c:v>-0.67935943603515625</c:v>
                </c:pt>
                <c:pt idx="646">
                  <c:v>-0.92348659038543701</c:v>
                </c:pt>
                <c:pt idx="647">
                  <c:v>-0.91268724203109741</c:v>
                </c:pt>
                <c:pt idx="648">
                  <c:v>-0.9078565239906311</c:v>
                </c:pt>
                <c:pt idx="649">
                  <c:v>-0.91783970594406128</c:v>
                </c:pt>
                <c:pt idx="650">
                  <c:v>-0.67593711614608765</c:v>
                </c:pt>
                <c:pt idx="651">
                  <c:v>-0.69438791275024414</c:v>
                </c:pt>
                <c:pt idx="652">
                  <c:v>-0.71715754270553589</c:v>
                </c:pt>
                <c:pt idx="653">
                  <c:v>-0.73413455486297607</c:v>
                </c:pt>
                <c:pt idx="654">
                  <c:v>-0.7492336630821228</c:v>
                </c:pt>
                <c:pt idx="655">
                  <c:v>-0.76707267761230469</c:v>
                </c:pt>
                <c:pt idx="656">
                  <c:v>-0.78722715377807617</c:v>
                </c:pt>
                <c:pt idx="657">
                  <c:v>-0.55096721649169922</c:v>
                </c:pt>
                <c:pt idx="658">
                  <c:v>-0.57215917110443115</c:v>
                </c:pt>
                <c:pt idx="659">
                  <c:v>-0.58861309289932251</c:v>
                </c:pt>
                <c:pt idx="660">
                  <c:v>-0.59251755475997925</c:v>
                </c:pt>
                <c:pt idx="661">
                  <c:v>-0.59497320652008057</c:v>
                </c:pt>
                <c:pt idx="662">
                  <c:v>-0.59347623586654663</c:v>
                </c:pt>
                <c:pt idx="663">
                  <c:v>-0.59205245971679688</c:v>
                </c:pt>
                <c:pt idx="664">
                  <c:v>-0.58939462900161743</c:v>
                </c:pt>
                <c:pt idx="665">
                  <c:v>-0.5855599045753479</c:v>
                </c:pt>
                <c:pt idx="666">
                  <c:v>-0.581795334815979</c:v>
                </c:pt>
                <c:pt idx="667">
                  <c:v>-0.57704746723175049</c:v>
                </c:pt>
                <c:pt idx="668">
                  <c:v>-0.57239305973052979</c:v>
                </c:pt>
                <c:pt idx="669">
                  <c:v>-0.56683212518692017</c:v>
                </c:pt>
                <c:pt idx="670">
                  <c:v>-0.56154370307922363</c:v>
                </c:pt>
                <c:pt idx="671">
                  <c:v>-0.80715972185134888</c:v>
                </c:pt>
                <c:pt idx="672">
                  <c:v>-0.8004227876663208</c:v>
                </c:pt>
                <c:pt idx="673">
                  <c:v>-0.7943497896194458</c:v>
                </c:pt>
                <c:pt idx="674">
                  <c:v>-0.79335755109786987</c:v>
                </c:pt>
                <c:pt idx="675">
                  <c:v>-0.79548317193984985</c:v>
                </c:pt>
                <c:pt idx="676">
                  <c:v>-0.79847639799118042</c:v>
                </c:pt>
                <c:pt idx="677">
                  <c:v>-0.55176442861557007</c:v>
                </c:pt>
                <c:pt idx="678">
                  <c:v>-0.56833291053771973</c:v>
                </c:pt>
                <c:pt idx="679">
                  <c:v>-0.57869446277618408</c:v>
                </c:pt>
                <c:pt idx="680">
                  <c:v>-0.58493703603744507</c:v>
                </c:pt>
                <c:pt idx="681">
                  <c:v>-0.5868680477142334</c:v>
                </c:pt>
                <c:pt idx="682">
                  <c:v>-0.58483630418777466</c:v>
                </c:pt>
                <c:pt idx="683">
                  <c:v>-0.58156657218933105</c:v>
                </c:pt>
                <c:pt idx="684">
                  <c:v>-0.57843023538589478</c:v>
                </c:pt>
                <c:pt idx="685">
                  <c:v>-0.57308250665664673</c:v>
                </c:pt>
                <c:pt idx="686">
                  <c:v>-0.57000052928924561</c:v>
                </c:pt>
                <c:pt idx="687">
                  <c:v>-0.81898504495620728</c:v>
                </c:pt>
                <c:pt idx="688">
                  <c:v>-0.80726349353790283</c:v>
                </c:pt>
                <c:pt idx="689">
                  <c:v>-0.79961585998535156</c:v>
                </c:pt>
                <c:pt idx="690">
                  <c:v>-0.79326522350311279</c:v>
                </c:pt>
                <c:pt idx="691">
                  <c:v>-0.78935432434082031</c:v>
                </c:pt>
                <c:pt idx="692">
                  <c:v>-0.78696602582931519</c:v>
                </c:pt>
                <c:pt idx="693">
                  <c:v>-0.78673619031906128</c:v>
                </c:pt>
                <c:pt idx="694">
                  <c:v>-0.78584802150726318</c:v>
                </c:pt>
                <c:pt idx="695">
                  <c:v>-0.53604978322982788</c:v>
                </c:pt>
                <c:pt idx="696">
                  <c:v>-0.54011189937591553</c:v>
                </c:pt>
                <c:pt idx="697">
                  <c:v>-0.53880006074905396</c:v>
                </c:pt>
                <c:pt idx="698">
                  <c:v>-0.53563219308853149</c:v>
                </c:pt>
                <c:pt idx="699">
                  <c:v>-0.53261953592300415</c:v>
                </c:pt>
                <c:pt idx="700">
                  <c:v>-0.53031611442565918</c:v>
                </c:pt>
                <c:pt idx="701">
                  <c:v>-0.77583193778991699</c:v>
                </c:pt>
                <c:pt idx="702">
                  <c:v>-0.76961386203765869</c:v>
                </c:pt>
                <c:pt idx="703">
                  <c:v>-0.76316183805465698</c:v>
                </c:pt>
                <c:pt idx="704">
                  <c:v>-0.75874859094619751</c:v>
                </c:pt>
                <c:pt idx="705">
                  <c:v>-0.75583314895629883</c:v>
                </c:pt>
                <c:pt idx="706">
                  <c:v>-0.7517554759979248</c:v>
                </c:pt>
                <c:pt idx="707">
                  <c:v>-0.74784690141677856</c:v>
                </c:pt>
                <c:pt idx="708">
                  <c:v>-0.74410206079483032</c:v>
                </c:pt>
                <c:pt idx="709">
                  <c:v>-0.73919850587844849</c:v>
                </c:pt>
                <c:pt idx="710">
                  <c:v>-0.73448073863983154</c:v>
                </c:pt>
                <c:pt idx="711">
                  <c:v>-0.73126834630966187</c:v>
                </c:pt>
                <c:pt idx="712">
                  <c:v>-0.72418516874313354</c:v>
                </c:pt>
                <c:pt idx="713">
                  <c:v>-0.72006076574325562</c:v>
                </c:pt>
                <c:pt idx="714">
                  <c:v>-0.71610450744628906</c:v>
                </c:pt>
                <c:pt idx="715">
                  <c:v>-0.71101170778274536</c:v>
                </c:pt>
                <c:pt idx="716">
                  <c:v>-0.7074468731880188</c:v>
                </c:pt>
                <c:pt idx="717">
                  <c:v>-0.70269978046417236</c:v>
                </c:pt>
                <c:pt idx="718">
                  <c:v>-0.69702804088592529</c:v>
                </c:pt>
                <c:pt idx="719">
                  <c:v>-0.69269144535064697</c:v>
                </c:pt>
                <c:pt idx="720">
                  <c:v>-0.68852579593658447</c:v>
                </c:pt>
                <c:pt idx="721">
                  <c:v>-0.68452423810958862</c:v>
                </c:pt>
                <c:pt idx="722">
                  <c:v>-0.68068033456802368</c:v>
                </c:pt>
                <c:pt idx="723">
                  <c:v>-0.67789715528488159</c:v>
                </c:pt>
                <c:pt idx="724">
                  <c:v>-0.67431443929672241</c:v>
                </c:pt>
                <c:pt idx="725">
                  <c:v>-0.67087286710739136</c:v>
                </c:pt>
                <c:pt idx="726">
                  <c:v>-0.66756689548492432</c:v>
                </c:pt>
                <c:pt idx="727">
                  <c:v>-0.66439121961593628</c:v>
                </c:pt>
                <c:pt idx="728">
                  <c:v>-0.66059696674346924</c:v>
                </c:pt>
                <c:pt idx="729">
                  <c:v>-0.65769588947296143</c:v>
                </c:pt>
                <c:pt idx="730">
                  <c:v>-0.65490919351577759</c:v>
                </c:pt>
                <c:pt idx="731">
                  <c:v>-0.65223222970962524</c:v>
                </c:pt>
                <c:pt idx="732">
                  <c:v>-0.64841336011886597</c:v>
                </c:pt>
                <c:pt idx="733">
                  <c:v>-0.64599239826202393</c:v>
                </c:pt>
                <c:pt idx="734">
                  <c:v>-0.64253860712051392</c:v>
                </c:pt>
                <c:pt idx="735">
                  <c:v>-0.64034914970397949</c:v>
                </c:pt>
                <c:pt idx="736">
                  <c:v>-0.63773322105407715</c:v>
                </c:pt>
                <c:pt idx="737">
                  <c:v>-0.63573306798934937</c:v>
                </c:pt>
                <c:pt idx="738">
                  <c:v>-0.63381177186965942</c:v>
                </c:pt>
                <c:pt idx="739">
                  <c:v>-0.63196617364883423</c:v>
                </c:pt>
                <c:pt idx="740">
                  <c:v>-0.62645554542541504</c:v>
                </c:pt>
                <c:pt idx="741">
                  <c:v>-0.62452054023742676</c:v>
                </c:pt>
                <c:pt idx="742">
                  <c:v>-0.62304103374481201</c:v>
                </c:pt>
                <c:pt idx="743">
                  <c:v>-0.62093037366867065</c:v>
                </c:pt>
                <c:pt idx="744">
                  <c:v>-0.61894327402114868</c:v>
                </c:pt>
                <c:pt idx="745">
                  <c:v>-0.6176835298538208</c:v>
                </c:pt>
                <c:pt idx="746">
                  <c:v>-0.61647343635559082</c:v>
                </c:pt>
                <c:pt idx="747">
                  <c:v>-0.61502766609191895</c:v>
                </c:pt>
                <c:pt idx="748">
                  <c:v>-0.61392223834991455</c:v>
                </c:pt>
                <c:pt idx="749">
                  <c:v>-0.61286038160324097</c:v>
                </c:pt>
                <c:pt idx="750">
                  <c:v>-0.61184030771255493</c:v>
                </c:pt>
                <c:pt idx="751">
                  <c:v>-0.61086046695709229</c:v>
                </c:pt>
                <c:pt idx="752">
                  <c:v>-0.60991925001144409</c:v>
                </c:pt>
                <c:pt idx="753">
                  <c:v>-0.60857647657394409</c:v>
                </c:pt>
                <c:pt idx="754">
                  <c:v>-0.60751771926879883</c:v>
                </c:pt>
                <c:pt idx="755">
                  <c:v>-0.60670822858810425</c:v>
                </c:pt>
                <c:pt idx="756">
                  <c:v>-0.6059306263923645</c:v>
                </c:pt>
                <c:pt idx="757">
                  <c:v>-0.60482126474380493</c:v>
                </c:pt>
                <c:pt idx="758">
                  <c:v>-0.60394656658172607</c:v>
                </c:pt>
                <c:pt idx="759">
                  <c:v>-0.60295331478118896</c:v>
                </c:pt>
                <c:pt idx="760">
                  <c:v>-0.60217016935348511</c:v>
                </c:pt>
                <c:pt idx="761">
                  <c:v>-0.60099613666534424</c:v>
                </c:pt>
                <c:pt idx="762">
                  <c:v>-0.60044360160827637</c:v>
                </c:pt>
                <c:pt idx="763">
                  <c:v>-0.59978342056274414</c:v>
                </c:pt>
                <c:pt idx="764">
                  <c:v>-0.59927868843078613</c:v>
                </c:pt>
                <c:pt idx="765">
                  <c:v>-0.59867560863494873</c:v>
                </c:pt>
                <c:pt idx="766">
                  <c:v>-0.59821450710296631</c:v>
                </c:pt>
                <c:pt idx="767">
                  <c:v>-0.5975567102432251</c:v>
                </c:pt>
                <c:pt idx="768">
                  <c:v>-0.59703803062438965</c:v>
                </c:pt>
                <c:pt idx="769">
                  <c:v>-0.59664148092269897</c:v>
                </c:pt>
                <c:pt idx="770">
                  <c:v>-0.59616768360137939</c:v>
                </c:pt>
                <c:pt idx="771">
                  <c:v>-0.59571707248687744</c:v>
                </c:pt>
                <c:pt idx="772">
                  <c:v>-0.59537255764007568</c:v>
                </c:pt>
                <c:pt idx="773">
                  <c:v>-0.59496092796325684</c:v>
                </c:pt>
                <c:pt idx="774">
                  <c:v>-0.59464621543884277</c:v>
                </c:pt>
                <c:pt idx="775">
                  <c:v>-0.59434390068054199</c:v>
                </c:pt>
                <c:pt idx="776">
                  <c:v>-0.59398263692855835</c:v>
                </c:pt>
                <c:pt idx="777">
                  <c:v>-0.59363913536071777</c:v>
                </c:pt>
                <c:pt idx="778">
                  <c:v>-0.5933765172958374</c:v>
                </c:pt>
                <c:pt idx="779">
                  <c:v>-0.5930018424987793</c:v>
                </c:pt>
                <c:pt idx="780">
                  <c:v>-0.59270638227462769</c:v>
                </c:pt>
                <c:pt idx="781">
                  <c:v>-0.59248048067092896</c:v>
                </c:pt>
                <c:pt idx="782">
                  <c:v>-0.59226351976394653</c:v>
                </c:pt>
                <c:pt idx="783">
                  <c:v>-0.59205508232116699</c:v>
                </c:pt>
                <c:pt idx="784">
                  <c:v>-0.59185487031936646</c:v>
                </c:pt>
                <c:pt idx="785">
                  <c:v>-0.34059742093086243</c:v>
                </c:pt>
                <c:pt idx="786">
                  <c:v>-0.34595140814781189</c:v>
                </c:pt>
                <c:pt idx="787">
                  <c:v>-0.35109439492225647</c:v>
                </c:pt>
                <c:pt idx="788">
                  <c:v>-0.35603475570678711</c:v>
                </c:pt>
                <c:pt idx="789">
                  <c:v>-0.36078044772148132</c:v>
                </c:pt>
                <c:pt idx="790">
                  <c:v>-0.36533910036087036</c:v>
                </c:pt>
                <c:pt idx="791">
                  <c:v>-0.36971816420555115</c:v>
                </c:pt>
                <c:pt idx="792">
                  <c:v>-0.37392464280128479</c:v>
                </c:pt>
                <c:pt idx="793">
                  <c:v>-0.37796539068222046</c:v>
                </c:pt>
                <c:pt idx="794">
                  <c:v>-0.38184690475463867</c:v>
                </c:pt>
                <c:pt idx="795">
                  <c:v>-0.38648444414138794</c:v>
                </c:pt>
                <c:pt idx="796">
                  <c:v>-0.38915711641311646</c:v>
                </c:pt>
                <c:pt idx="797">
                  <c:v>-0.39259764552116394</c:v>
                </c:pt>
                <c:pt idx="798">
                  <c:v>-0.39670827984809875</c:v>
                </c:pt>
                <c:pt idx="799">
                  <c:v>-0.40061745047569275</c:v>
                </c:pt>
                <c:pt idx="800">
                  <c:v>-0.40505638718605042</c:v>
                </c:pt>
                <c:pt idx="801">
                  <c:v>-0.40855643153190613</c:v>
                </c:pt>
                <c:pt idx="802">
                  <c:v>-0.41317018866539001</c:v>
                </c:pt>
                <c:pt idx="803">
                  <c:v>-0.41627255082130432</c:v>
                </c:pt>
                <c:pt idx="804">
                  <c:v>-0.41979536414146423</c:v>
                </c:pt>
                <c:pt idx="805">
                  <c:v>-0.42257305979728699</c:v>
                </c:pt>
                <c:pt idx="806">
                  <c:v>-0.42623460292816162</c:v>
                </c:pt>
                <c:pt idx="807">
                  <c:v>-0.42821410298347473</c:v>
                </c:pt>
                <c:pt idx="808">
                  <c:v>-0.43011564016342163</c:v>
                </c:pt>
                <c:pt idx="809">
                  <c:v>-0.43282833695411682</c:v>
                </c:pt>
                <c:pt idx="810">
                  <c:v>-0.43454805016517639</c:v>
                </c:pt>
                <c:pt idx="811">
                  <c:v>-0.43619999289512634</c:v>
                </c:pt>
                <c:pt idx="812">
                  <c:v>-0.43778681755065918</c:v>
                </c:pt>
                <c:pt idx="813">
                  <c:v>-0.43931114673614502</c:v>
                </c:pt>
                <c:pt idx="814">
                  <c:v>-0.44148573279380798</c:v>
                </c:pt>
                <c:pt idx="815">
                  <c:v>-0.44353309273719788</c:v>
                </c:pt>
                <c:pt idx="816">
                  <c:v>-0.44546061754226685</c:v>
                </c:pt>
                <c:pt idx="817">
                  <c:v>-0.44698044657707214</c:v>
                </c:pt>
                <c:pt idx="818">
                  <c:v>-0.4487062394618988</c:v>
                </c:pt>
                <c:pt idx="819">
                  <c:v>-0.45006698369979858</c:v>
                </c:pt>
                <c:pt idx="820">
                  <c:v>-0.45161214470863342</c:v>
                </c:pt>
                <c:pt idx="821">
                  <c:v>-0.45283049345016479</c:v>
                </c:pt>
                <c:pt idx="822">
                  <c:v>-0.45398911833763123</c:v>
                </c:pt>
                <c:pt idx="823">
                  <c:v>-0.45530477166175842</c:v>
                </c:pt>
                <c:pt idx="824">
                  <c:v>-0.45654341578483582</c:v>
                </c:pt>
                <c:pt idx="825">
                  <c:v>-0.45732864737510681</c:v>
                </c:pt>
                <c:pt idx="826">
                  <c:v>-0.4586290717124939</c:v>
                </c:pt>
                <c:pt idx="827">
                  <c:v>-0.4596731960773468</c:v>
                </c:pt>
                <c:pt idx="828">
                  <c:v>-0.46033510565757751</c:v>
                </c:pt>
                <c:pt idx="829">
                  <c:v>-0.46097093820571899</c:v>
                </c:pt>
                <c:pt idx="830">
                  <c:v>-0.46158170700073242</c:v>
                </c:pt>
                <c:pt idx="831">
                  <c:v>-0.46245303750038147</c:v>
                </c:pt>
                <c:pt idx="832">
                  <c:v>-0.46300539374351501</c:v>
                </c:pt>
                <c:pt idx="833">
                  <c:v>-0.46353599429130554</c:v>
                </c:pt>
                <c:pt idx="834">
                  <c:v>-0.46404570341110229</c:v>
                </c:pt>
                <c:pt idx="835">
                  <c:v>-0.46465465426445007</c:v>
                </c:pt>
                <c:pt idx="836">
                  <c:v>-0.46512028574943542</c:v>
                </c:pt>
                <c:pt idx="837">
                  <c:v>-0.46556755900382996</c:v>
                </c:pt>
                <c:pt idx="838">
                  <c:v>-0.46589139103889465</c:v>
                </c:pt>
                <c:pt idx="839">
                  <c:v>-0.46640992164611816</c:v>
                </c:pt>
                <c:pt idx="840">
                  <c:v>-0.46680635213851929</c:v>
                </c:pt>
                <c:pt idx="841">
                  <c:v>-0.46718719601631165</c:v>
                </c:pt>
                <c:pt idx="842">
                  <c:v>-0.46755301952362061</c:v>
                </c:pt>
                <c:pt idx="843">
                  <c:v>-0.46790441870689392</c:v>
                </c:pt>
                <c:pt idx="844">
                  <c:v>-0.46815887093544006</c:v>
                </c:pt>
                <c:pt idx="845">
                  <c:v>-0.46856626868247986</c:v>
                </c:pt>
                <c:pt idx="846">
                  <c:v>-0.46895366907119751</c:v>
                </c:pt>
                <c:pt idx="847">
                  <c:v>-0.46932211518287659</c:v>
                </c:pt>
                <c:pt idx="848">
                  <c:v>-0.46960380673408508</c:v>
                </c:pt>
                <c:pt idx="849">
                  <c:v>-0.46987441182136536</c:v>
                </c:pt>
                <c:pt idx="850">
                  <c:v>-0.47026044130325317</c:v>
                </c:pt>
                <c:pt idx="851">
                  <c:v>-0.22084572911262512</c:v>
                </c:pt>
                <c:pt idx="852">
                  <c:v>-0.22656413912773132</c:v>
                </c:pt>
                <c:pt idx="853">
                  <c:v>-0.23205722868442535</c:v>
                </c:pt>
                <c:pt idx="854">
                  <c:v>-0.23733387887477875</c:v>
                </c:pt>
                <c:pt idx="855">
                  <c:v>-0.24240259826183319</c:v>
                </c:pt>
                <c:pt idx="856">
                  <c:v>-0.24715530872344971</c:v>
                </c:pt>
                <c:pt idx="857">
                  <c:v>-0.25183248519897461</c:v>
                </c:pt>
                <c:pt idx="858">
                  <c:v>-0.25632533431053162</c:v>
                </c:pt>
                <c:pt idx="859">
                  <c:v>-0.25957843661308289</c:v>
                </c:pt>
                <c:pt idx="860">
                  <c:v>-0.2637660801410675</c:v>
                </c:pt>
                <c:pt idx="861">
                  <c:v>-0.26778870820999146</c:v>
                </c:pt>
                <c:pt idx="862">
                  <c:v>-0.27352744340896606</c:v>
                </c:pt>
                <c:pt idx="863">
                  <c:v>-0.27893030643463135</c:v>
                </c:pt>
                <c:pt idx="864">
                  <c:v>-0.28401702642440796</c:v>
                </c:pt>
                <c:pt idx="865">
                  <c:v>-0.29404023289680481</c:v>
                </c:pt>
                <c:pt idx="866">
                  <c:v>-0.29686993360519409</c:v>
                </c:pt>
                <c:pt idx="867">
                  <c:v>-0.29958814382553101</c:v>
                </c:pt>
                <c:pt idx="868">
                  <c:v>-0.30219924449920654</c:v>
                </c:pt>
                <c:pt idx="869">
                  <c:v>-0.30470746755599976</c:v>
                </c:pt>
                <c:pt idx="870">
                  <c:v>-0.30711683630943298</c:v>
                </c:pt>
                <c:pt idx="871">
                  <c:v>-0.3094312846660614</c:v>
                </c:pt>
                <c:pt idx="872">
                  <c:v>-0.3121965229511261</c:v>
                </c:pt>
                <c:pt idx="873">
                  <c:v>-0.31482622027397156</c:v>
                </c:pt>
                <c:pt idx="874">
                  <c:v>-0.3168368935585022</c:v>
                </c:pt>
                <c:pt idx="875">
                  <c:v>-0.31923916935920715</c:v>
                </c:pt>
                <c:pt idx="876">
                  <c:v>-0.32152372598648071</c:v>
                </c:pt>
                <c:pt idx="877">
                  <c:v>-0.32327046990394592</c:v>
                </c:pt>
                <c:pt idx="878">
                  <c:v>-7.2463482618331909E-2</c:v>
                </c:pt>
                <c:pt idx="879">
                  <c:v>-7.9669959843158722E-2</c:v>
                </c:pt>
                <c:pt idx="880">
                  <c:v>-8.6592473089694977E-2</c:v>
                </c:pt>
                <c:pt idx="881">
                  <c:v>-9.1938972473144531E-2</c:v>
                </c:pt>
                <c:pt idx="882">
                  <c:v>-9.8373487591743469E-2</c:v>
                </c:pt>
                <c:pt idx="883">
                  <c:v>-0.10455446690320969</c:v>
                </c:pt>
                <c:pt idx="884">
                  <c:v>-0.10920052230358124</c:v>
                </c:pt>
                <c:pt idx="885">
                  <c:v>-0.11495032161474228</c:v>
                </c:pt>
                <c:pt idx="886">
                  <c:v>-0.12047354131937027</c:v>
                </c:pt>
                <c:pt idx="887">
                  <c:v>-0.12577913701534271</c:v>
                </c:pt>
                <c:pt idx="888">
                  <c:v>-0.1321181058883667</c:v>
                </c:pt>
                <c:pt idx="889">
                  <c:v>-0.13814641535282135</c:v>
                </c:pt>
                <c:pt idx="890">
                  <c:v>-0.14275562763214111</c:v>
                </c:pt>
                <c:pt idx="891">
                  <c:v>-0.14718320965766907</c:v>
                </c:pt>
                <c:pt idx="892">
                  <c:v>-0.15222062170505524</c:v>
                </c:pt>
                <c:pt idx="893">
                  <c:v>-0.15627069771289825</c:v>
                </c:pt>
                <c:pt idx="894">
                  <c:v>-0.16016119718551636</c:v>
                </c:pt>
                <c:pt idx="895">
                  <c:v>-0.164809450507164</c:v>
                </c:pt>
                <c:pt idx="896">
                  <c:v>-0.16836348176002502</c:v>
                </c:pt>
                <c:pt idx="897">
                  <c:v>-0.17177747189998627</c:v>
                </c:pt>
                <c:pt idx="898">
                  <c:v>-0.17505694925785065</c:v>
                </c:pt>
                <c:pt idx="899">
                  <c:v>7.5711898505687714E-2</c:v>
                </c:pt>
                <c:pt idx="900">
                  <c:v>6.4919233322143555E-2</c:v>
                </c:pt>
                <c:pt idx="901">
                  <c:v>5.666721984744072E-2</c:v>
                </c:pt>
                <c:pt idx="902">
                  <c:v>4.7490149736404419E-2</c:v>
                </c:pt>
                <c:pt idx="903">
                  <c:v>4.1261345148086548E-2</c:v>
                </c:pt>
                <c:pt idx="904">
                  <c:v>3.5754293203353882E-2</c:v>
                </c:pt>
                <c:pt idx="905">
                  <c:v>2.99803726375103E-2</c:v>
                </c:pt>
                <c:pt idx="906">
                  <c:v>2.1451657637953758E-2</c:v>
                </c:pt>
                <c:pt idx="907">
                  <c:v>1.625739224255085E-2</c:v>
                </c:pt>
                <c:pt idx="908">
                  <c:v>9.9455779418349266E-3</c:v>
                </c:pt>
                <c:pt idx="909">
                  <c:v>3.8824835792183876E-3</c:v>
                </c:pt>
                <c:pt idx="910">
                  <c:v>-1.9417027942836285E-3</c:v>
                </c:pt>
                <c:pt idx="911">
                  <c:v>-7.5364005751907825E-3</c:v>
                </c:pt>
                <c:pt idx="912">
                  <c:v>0.23815439641475677</c:v>
                </c:pt>
                <c:pt idx="913">
                  <c:v>0.22745321691036224</c:v>
                </c:pt>
                <c:pt idx="914">
                  <c:v>0.21726256608963013</c:v>
                </c:pt>
                <c:pt idx="915">
                  <c:v>0.19440251588821411</c:v>
                </c:pt>
                <c:pt idx="916">
                  <c:v>0.18810079991817474</c:v>
                </c:pt>
                <c:pt idx="917">
                  <c:v>0.18074172735214233</c:v>
                </c:pt>
                <c:pt idx="918">
                  <c:v>0.16756248474121094</c:v>
                </c:pt>
                <c:pt idx="919">
                  <c:v>0.15907102823257446</c:v>
                </c:pt>
                <c:pt idx="920">
                  <c:v>0.40680018067359924</c:v>
                </c:pt>
                <c:pt idx="921">
                  <c:v>0.39073112607002258</c:v>
                </c:pt>
                <c:pt idx="922">
                  <c:v>0.38069882988929749</c:v>
                </c:pt>
                <c:pt idx="923">
                  <c:v>0.3767046332359314</c:v>
                </c:pt>
                <c:pt idx="924">
                  <c:v>0.37492641806602478</c:v>
                </c:pt>
                <c:pt idx="925">
                  <c:v>0.37620699405670166</c:v>
                </c:pt>
                <c:pt idx="926">
                  <c:v>0.37877166271209717</c:v>
                </c:pt>
                <c:pt idx="927">
                  <c:v>0.37999328970909119</c:v>
                </c:pt>
                <c:pt idx="928">
                  <c:v>0.37964507937431335</c:v>
                </c:pt>
                <c:pt idx="929">
                  <c:v>0.37706702947616577</c:v>
                </c:pt>
                <c:pt idx="930">
                  <c:v>0.37355473637580872</c:v>
                </c:pt>
                <c:pt idx="931">
                  <c:v>0.36741477251052856</c:v>
                </c:pt>
                <c:pt idx="932">
                  <c:v>0.61265754699707031</c:v>
                </c:pt>
                <c:pt idx="933">
                  <c:v>0.60166305303573608</c:v>
                </c:pt>
                <c:pt idx="934">
                  <c:v>0.59505385160446167</c:v>
                </c:pt>
                <c:pt idx="935">
                  <c:v>0.59142929315567017</c:v>
                </c:pt>
                <c:pt idx="936">
                  <c:v>0.59469223022460938</c:v>
                </c:pt>
                <c:pt idx="937">
                  <c:v>0.60177403688430786</c:v>
                </c:pt>
                <c:pt idx="938">
                  <c:v>0.61114042997360229</c:v>
                </c:pt>
                <c:pt idx="939">
                  <c:v>0.62401986122131348</c:v>
                </c:pt>
                <c:pt idx="940">
                  <c:v>0.63893061876296997</c:v>
                </c:pt>
                <c:pt idx="941">
                  <c:v>0.65448558330535889</c:v>
                </c:pt>
                <c:pt idx="942">
                  <c:v>0.67194622755050659</c:v>
                </c:pt>
                <c:pt idx="943">
                  <c:v>0.68992358446121216</c:v>
                </c:pt>
                <c:pt idx="944">
                  <c:v>0.71096444129943848</c:v>
                </c:pt>
                <c:pt idx="945">
                  <c:v>0.73448872566223145</c:v>
                </c:pt>
                <c:pt idx="946">
                  <c:v>0.76097357273101807</c:v>
                </c:pt>
                <c:pt idx="947">
                  <c:v>0.55242919921875</c:v>
                </c:pt>
                <c:pt idx="948">
                  <c:v>0.59947603940963745</c:v>
                </c:pt>
                <c:pt idx="949">
                  <c:v>0.63897466659545898</c:v>
                </c:pt>
                <c:pt idx="950">
                  <c:v>0.67366999387741089</c:v>
                </c:pt>
                <c:pt idx="951">
                  <c:v>0.46075782179832458</c:v>
                </c:pt>
                <c:pt idx="952">
                  <c:v>0.50939673185348511</c:v>
                </c:pt>
                <c:pt idx="953">
                  <c:v>0.53479158878326416</c:v>
                </c:pt>
                <c:pt idx="954">
                  <c:v>0.5580565333366394</c:v>
                </c:pt>
                <c:pt idx="955">
                  <c:v>0.59017270803451538</c:v>
                </c:pt>
                <c:pt idx="956">
                  <c:v>0.61290544271469116</c:v>
                </c:pt>
                <c:pt idx="957">
                  <c:v>0.63862556219100952</c:v>
                </c:pt>
                <c:pt idx="958">
                  <c:v>0.65715110301971436</c:v>
                </c:pt>
                <c:pt idx="959">
                  <c:v>0.67377239465713501</c:v>
                </c:pt>
                <c:pt idx="960">
                  <c:v>0.68596565723419189</c:v>
                </c:pt>
                <c:pt idx="961">
                  <c:v>0.69909197092056274</c:v>
                </c:pt>
                <c:pt idx="962">
                  <c:v>0.71050173044204712</c:v>
                </c:pt>
                <c:pt idx="963">
                  <c:v>0.72291195392608643</c:v>
                </c:pt>
                <c:pt idx="964">
                  <c:v>0.73956203460693359</c:v>
                </c:pt>
                <c:pt idx="965">
                  <c:v>0.75140118598937988</c:v>
                </c:pt>
                <c:pt idx="966">
                  <c:v>0.7668839693069458</c:v>
                </c:pt>
                <c:pt idx="967">
                  <c:v>0.78171223402023315</c:v>
                </c:pt>
                <c:pt idx="968">
                  <c:v>0.79991549253463745</c:v>
                </c:pt>
                <c:pt idx="969">
                  <c:v>0.86182540655136108</c:v>
                </c:pt>
                <c:pt idx="970">
                  <c:v>0.90011107921600342</c:v>
                </c:pt>
                <c:pt idx="971">
                  <c:v>0.94002503156661987</c:v>
                </c:pt>
                <c:pt idx="972">
                  <c:v>0.73451393842697144</c:v>
                </c:pt>
                <c:pt idx="973">
                  <c:v>0.80918276309967041</c:v>
                </c:pt>
                <c:pt idx="974">
                  <c:v>0.86098134517669678</c:v>
                </c:pt>
                <c:pt idx="975">
                  <c:v>0.68477743864059448</c:v>
                </c:pt>
                <c:pt idx="976">
                  <c:v>0.76210886240005493</c:v>
                </c:pt>
                <c:pt idx="977">
                  <c:v>0.81364017724990845</c:v>
                </c:pt>
                <c:pt idx="978">
                  <c:v>0.63583147525787354</c:v>
                </c:pt>
                <c:pt idx="979">
                  <c:v>0.70327359437942505</c:v>
                </c:pt>
                <c:pt idx="980">
                  <c:v>0.76392960548400879</c:v>
                </c:pt>
                <c:pt idx="981">
                  <c:v>0.55878376960754395</c:v>
                </c:pt>
                <c:pt idx="982">
                  <c:v>0.62715268135070801</c:v>
                </c:pt>
                <c:pt idx="983">
                  <c:v>0.67307251691818237</c:v>
                </c:pt>
                <c:pt idx="984">
                  <c:v>0.70666491985321045</c:v>
                </c:pt>
                <c:pt idx="985">
                  <c:v>0.7255282998085022</c:v>
                </c:pt>
                <c:pt idx="986">
                  <c:v>0.73862171173095703</c:v>
                </c:pt>
                <c:pt idx="987">
                  <c:v>0.75958132743835449</c:v>
                </c:pt>
                <c:pt idx="988">
                  <c:v>0.78223425149917603</c:v>
                </c:pt>
                <c:pt idx="989">
                  <c:v>0.7962874174118042</c:v>
                </c:pt>
                <c:pt idx="990">
                  <c:v>0.8061823844909668</c:v>
                </c:pt>
                <c:pt idx="991">
                  <c:v>0.82538521289825439</c:v>
                </c:pt>
                <c:pt idx="992">
                  <c:v>0.8421403169631958</c:v>
                </c:pt>
                <c:pt idx="993">
                  <c:v>0.86094558238983154</c:v>
                </c:pt>
                <c:pt idx="994">
                  <c:v>0.8757786750793457</c:v>
                </c:pt>
                <c:pt idx="995">
                  <c:v>0.89474707841873169</c:v>
                </c:pt>
                <c:pt idx="996">
                  <c:v>0.913932204246521</c:v>
                </c:pt>
                <c:pt idx="997">
                  <c:v>0.68943756818771362</c:v>
                </c:pt>
                <c:pt idx="998">
                  <c:v>0.72330200672149658</c:v>
                </c:pt>
                <c:pt idx="999">
                  <c:v>0.76504606008529663</c:v>
                </c:pt>
                <c:pt idx="1000">
                  <c:v>0.79647696018218994</c:v>
                </c:pt>
                <c:pt idx="1001">
                  <c:v>0.82559514045715332</c:v>
                </c:pt>
                <c:pt idx="1002">
                  <c:v>0.8538023829460144</c:v>
                </c:pt>
                <c:pt idx="1003">
                  <c:v>0.87981939315795898</c:v>
                </c:pt>
                <c:pt idx="1004">
                  <c:v>0.66431444883346558</c:v>
                </c:pt>
                <c:pt idx="1005">
                  <c:v>0.70316755771636963</c:v>
                </c:pt>
                <c:pt idx="1006">
                  <c:v>0.73943817615509033</c:v>
                </c:pt>
                <c:pt idx="1007">
                  <c:v>0.77060526609420776</c:v>
                </c:pt>
                <c:pt idx="1008">
                  <c:v>0.80900341272354126</c:v>
                </c:pt>
                <c:pt idx="1009">
                  <c:v>0.83278375864028931</c:v>
                </c:pt>
                <c:pt idx="1010">
                  <c:v>0.8495064377784729</c:v>
                </c:pt>
                <c:pt idx="1011">
                  <c:v>0.86816501617431641</c:v>
                </c:pt>
                <c:pt idx="1012">
                  <c:v>0.88629019260406494</c:v>
                </c:pt>
                <c:pt idx="1013">
                  <c:v>0.65545660257339478</c:v>
                </c:pt>
                <c:pt idx="1014">
                  <c:v>0.68329417705535889</c:v>
                </c:pt>
                <c:pt idx="1015">
                  <c:v>0.70194262266159058</c:v>
                </c:pt>
                <c:pt idx="1016">
                  <c:v>0.72048163414001465</c:v>
                </c:pt>
                <c:pt idx="1017">
                  <c:v>0.73737531900405884</c:v>
                </c:pt>
                <c:pt idx="1018">
                  <c:v>0.74841934442520142</c:v>
                </c:pt>
                <c:pt idx="1019">
                  <c:v>0.7579072117805481</c:v>
                </c:pt>
                <c:pt idx="1020">
                  <c:v>0.76851993799209595</c:v>
                </c:pt>
                <c:pt idx="1021">
                  <c:v>0.77375054359436035</c:v>
                </c:pt>
                <c:pt idx="1022">
                  <c:v>0.78153246641159058</c:v>
                </c:pt>
                <c:pt idx="1023">
                  <c:v>0.79053282737731934</c:v>
                </c:pt>
                <c:pt idx="1024">
                  <c:v>0.80564022064208984</c:v>
                </c:pt>
                <c:pt idx="1025">
                  <c:v>0.8203045129776001</c:v>
                </c:pt>
                <c:pt idx="1026">
                  <c:v>0.86126333475112915</c:v>
                </c:pt>
                <c:pt idx="1027">
                  <c:v>0.89083915948867798</c:v>
                </c:pt>
                <c:pt idx="1028">
                  <c:v>0.92308706045150757</c:v>
                </c:pt>
                <c:pt idx="1029">
                  <c:v>0.69556540250778198</c:v>
                </c:pt>
                <c:pt idx="1030">
                  <c:v>0.73203688859939575</c:v>
                </c:pt>
                <c:pt idx="1031">
                  <c:v>0.78389155864715576</c:v>
                </c:pt>
                <c:pt idx="1032">
                  <c:v>0.81362956762313843</c:v>
                </c:pt>
                <c:pt idx="1033">
                  <c:v>0.83850479125976563</c:v>
                </c:pt>
                <c:pt idx="1034">
                  <c:v>0.86004656553268433</c:v>
                </c:pt>
                <c:pt idx="1035">
                  <c:v>0.62442207336425781</c:v>
                </c:pt>
                <c:pt idx="1036">
                  <c:v>0.65739172697067261</c:v>
                </c:pt>
                <c:pt idx="1037">
                  <c:v>0.68628853559494019</c:v>
                </c:pt>
                <c:pt idx="1038">
                  <c:v>0.70382952690124512</c:v>
                </c:pt>
                <c:pt idx="1039">
                  <c:v>0.71559154987335205</c:v>
                </c:pt>
                <c:pt idx="1040">
                  <c:v>0.72800415754318237</c:v>
                </c:pt>
                <c:pt idx="1041">
                  <c:v>0.73656743764877319</c:v>
                </c:pt>
                <c:pt idx="1042">
                  <c:v>0.74237620830535889</c:v>
                </c:pt>
                <c:pt idx="1043">
                  <c:v>0.742573082447052</c:v>
                </c:pt>
                <c:pt idx="1044">
                  <c:v>0.74115705490112305</c:v>
                </c:pt>
                <c:pt idx="1045">
                  <c:v>0.74072307348251343</c:v>
                </c:pt>
                <c:pt idx="1046">
                  <c:v>0.7458232045173645</c:v>
                </c:pt>
                <c:pt idx="1047">
                  <c:v>0.75251501798629761</c:v>
                </c:pt>
                <c:pt idx="1048">
                  <c:v>0.76018816232681274</c:v>
                </c:pt>
                <c:pt idx="1049">
                  <c:v>0.76908701658248901</c:v>
                </c:pt>
                <c:pt idx="1050">
                  <c:v>0.77580475807189941</c:v>
                </c:pt>
                <c:pt idx="1051">
                  <c:v>0.78244280815124512</c:v>
                </c:pt>
                <c:pt idx="1052">
                  <c:v>0.78899192810058594</c:v>
                </c:pt>
                <c:pt idx="1053">
                  <c:v>0.7986568808555603</c:v>
                </c:pt>
                <c:pt idx="1054">
                  <c:v>0.80630248785018921</c:v>
                </c:pt>
                <c:pt idx="1055">
                  <c:v>0.81512713432312012</c:v>
                </c:pt>
                <c:pt idx="1056">
                  <c:v>0.82510125637054443</c:v>
                </c:pt>
                <c:pt idx="1057">
                  <c:v>0.58988124132156372</c:v>
                </c:pt>
                <c:pt idx="1058">
                  <c:v>0.60608333349227905</c:v>
                </c:pt>
                <c:pt idx="1059">
                  <c:v>0.61400699615478516</c:v>
                </c:pt>
                <c:pt idx="1060">
                  <c:v>0.61654537916183472</c:v>
                </c:pt>
                <c:pt idx="1061">
                  <c:v>0.61256527900695801</c:v>
                </c:pt>
                <c:pt idx="1062">
                  <c:v>0.60362797975540161</c:v>
                </c:pt>
                <c:pt idx="1063">
                  <c:v>0.83394593000411987</c:v>
                </c:pt>
                <c:pt idx="1064">
                  <c:v>0.79576689004898071</c:v>
                </c:pt>
                <c:pt idx="1065">
                  <c:v>0.76357519626617432</c:v>
                </c:pt>
                <c:pt idx="1066">
                  <c:v>0.72713238000869751</c:v>
                </c:pt>
                <c:pt idx="1067">
                  <c:v>0.93722748756408691</c:v>
                </c:pt>
                <c:pt idx="1068">
                  <c:v>0.9012523889541626</c:v>
                </c:pt>
                <c:pt idx="1069">
                  <c:v>0.87755781412124634</c:v>
                </c:pt>
                <c:pt idx="1070">
                  <c:v>0.85833173990249634</c:v>
                </c:pt>
                <c:pt idx="1071">
                  <c:v>0.84930539131164551</c:v>
                </c:pt>
                <c:pt idx="1072">
                  <c:v>0.8459399938583374</c:v>
                </c:pt>
                <c:pt idx="1073">
                  <c:v>0.84544855356216431</c:v>
                </c:pt>
                <c:pt idx="1074">
                  <c:v>0.84865254163742065</c:v>
                </c:pt>
                <c:pt idx="1075">
                  <c:v>0.8492896556854248</c:v>
                </c:pt>
                <c:pt idx="1076">
                  <c:v>0.84777319431304932</c:v>
                </c:pt>
                <c:pt idx="1077">
                  <c:v>0.84681886434555054</c:v>
                </c:pt>
                <c:pt idx="1078">
                  <c:v>0.84602934122085571</c:v>
                </c:pt>
                <c:pt idx="1079">
                  <c:v>0.84264612197875977</c:v>
                </c:pt>
                <c:pt idx="1080">
                  <c:v>0.83962744474411011</c:v>
                </c:pt>
                <c:pt idx="1081">
                  <c:v>0.83694249391555786</c:v>
                </c:pt>
                <c:pt idx="1082">
                  <c:v>0.83572489023208618</c:v>
                </c:pt>
                <c:pt idx="1083">
                  <c:v>0.83478361368179321</c:v>
                </c:pt>
                <c:pt idx="1084">
                  <c:v>0.83786600828170776</c:v>
                </c:pt>
                <c:pt idx="1085">
                  <c:v>0.84359365701675415</c:v>
                </c:pt>
                <c:pt idx="1086">
                  <c:v>0.85203611850738525</c:v>
                </c:pt>
                <c:pt idx="1087">
                  <c:v>0.86159986257553101</c:v>
                </c:pt>
                <c:pt idx="1088">
                  <c:v>0.86961668729782104</c:v>
                </c:pt>
                <c:pt idx="1089">
                  <c:v>0.88138234615325928</c:v>
                </c:pt>
                <c:pt idx="1090">
                  <c:v>0.90313136577606201</c:v>
                </c:pt>
                <c:pt idx="1091">
                  <c:v>0.67167109251022339</c:v>
                </c:pt>
                <c:pt idx="1092">
                  <c:v>0.7064507007598877</c:v>
                </c:pt>
                <c:pt idx="1093">
                  <c:v>0.72654104232788086</c:v>
                </c:pt>
                <c:pt idx="1094">
                  <c:v>0.74602621793746948</c:v>
                </c:pt>
                <c:pt idx="1095">
                  <c:v>0.51833260059356689</c:v>
                </c:pt>
                <c:pt idx="1096">
                  <c:v>0.54212701320648193</c:v>
                </c:pt>
                <c:pt idx="1097">
                  <c:v>0.55860650539398193</c:v>
                </c:pt>
                <c:pt idx="1098">
                  <c:v>0.56808418035507202</c:v>
                </c:pt>
                <c:pt idx="1099">
                  <c:v>0.57078051567077637</c:v>
                </c:pt>
                <c:pt idx="1100">
                  <c:v>0.56321322917938232</c:v>
                </c:pt>
                <c:pt idx="1101">
                  <c:v>0.54457390308380127</c:v>
                </c:pt>
                <c:pt idx="1102">
                  <c:v>0.51939475536346436</c:v>
                </c:pt>
                <c:pt idx="1103">
                  <c:v>0.73943889141082764</c:v>
                </c:pt>
                <c:pt idx="1104">
                  <c:v>0.6950143575668335</c:v>
                </c:pt>
                <c:pt idx="1105">
                  <c:v>0.65998268127441406</c:v>
                </c:pt>
                <c:pt idx="1106">
                  <c:v>0.87965387105941772</c:v>
                </c:pt>
                <c:pt idx="1107">
                  <c:v>0.8377685546875</c:v>
                </c:pt>
                <c:pt idx="1108">
                  <c:v>0.80764132738113403</c:v>
                </c:pt>
                <c:pt idx="1109">
                  <c:v>0.78293341398239136</c:v>
                </c:pt>
                <c:pt idx="1110">
                  <c:v>0.75727468729019165</c:v>
                </c:pt>
                <c:pt idx="1111">
                  <c:v>0.73195070028305054</c:v>
                </c:pt>
                <c:pt idx="1112">
                  <c:v>0.96224397420883179</c:v>
                </c:pt>
                <c:pt idx="1113">
                  <c:v>0.93828189373016357</c:v>
                </c:pt>
                <c:pt idx="1114">
                  <c:v>0.92602282762527466</c:v>
                </c:pt>
                <c:pt idx="1115">
                  <c:v>0.91831821203231812</c:v>
                </c:pt>
                <c:pt idx="1116">
                  <c:v>0.92492669820785522</c:v>
                </c:pt>
                <c:pt idx="1117">
                  <c:v>0.68915480375289917</c:v>
                </c:pt>
                <c:pt idx="1118">
                  <c:v>0.70533967018127441</c:v>
                </c:pt>
                <c:pt idx="1119">
                  <c:v>0.71312391757965088</c:v>
                </c:pt>
                <c:pt idx="1120">
                  <c:v>0.71679192781448364</c:v>
                </c:pt>
                <c:pt idx="1121">
                  <c:v>0.72181528806686401</c:v>
                </c:pt>
                <c:pt idx="1122">
                  <c:v>0.72796982526779175</c:v>
                </c:pt>
                <c:pt idx="1123">
                  <c:v>0.73266541957855225</c:v>
                </c:pt>
                <c:pt idx="1124">
                  <c:v>0.73600375652313232</c:v>
                </c:pt>
                <c:pt idx="1125">
                  <c:v>0.73401945829391479</c:v>
                </c:pt>
                <c:pt idx="1126">
                  <c:v>0.72981858253479004</c:v>
                </c:pt>
                <c:pt idx="1127">
                  <c:v>0.72198593616485596</c:v>
                </c:pt>
                <c:pt idx="1128">
                  <c:v>0.71322202682495117</c:v>
                </c:pt>
                <c:pt idx="1129">
                  <c:v>0.69989109039306641</c:v>
                </c:pt>
                <c:pt idx="1130">
                  <c:v>0.68728113174438477</c:v>
                </c:pt>
                <c:pt idx="1131">
                  <c:v>0.67201632261276245</c:v>
                </c:pt>
                <c:pt idx="1132">
                  <c:v>0.66224515438079834</c:v>
                </c:pt>
                <c:pt idx="1133">
                  <c:v>0.65613865852355957</c:v>
                </c:pt>
                <c:pt idx="1134">
                  <c:v>0.64993429183959961</c:v>
                </c:pt>
                <c:pt idx="1135">
                  <c:v>0.64446169137954712</c:v>
                </c:pt>
                <c:pt idx="1136">
                  <c:v>0.64055454730987549</c:v>
                </c:pt>
                <c:pt idx="1137">
                  <c:v>0.63664251565933228</c:v>
                </c:pt>
                <c:pt idx="1138">
                  <c:v>0.63320106267929077</c:v>
                </c:pt>
                <c:pt idx="1139">
                  <c:v>0.62852680683135986</c:v>
                </c:pt>
                <c:pt idx="1140">
                  <c:v>0.62423098087310791</c:v>
                </c:pt>
                <c:pt idx="1141">
                  <c:v>0.62016355991363525</c:v>
                </c:pt>
                <c:pt idx="1142">
                  <c:v>0.61501264572143555</c:v>
                </c:pt>
                <c:pt idx="1143">
                  <c:v>0.60893458127975464</c:v>
                </c:pt>
                <c:pt idx="1144">
                  <c:v>0.59823465347290039</c:v>
                </c:pt>
                <c:pt idx="1145">
                  <c:v>0.58921521902084351</c:v>
                </c:pt>
                <c:pt idx="1146">
                  <c:v>0.58029252290725708</c:v>
                </c:pt>
                <c:pt idx="1147">
                  <c:v>0.5676308274269104</c:v>
                </c:pt>
                <c:pt idx="1148">
                  <c:v>0.54998475313186646</c:v>
                </c:pt>
                <c:pt idx="1149">
                  <c:v>0.53575390577316284</c:v>
                </c:pt>
                <c:pt idx="1150">
                  <c:v>0.5238690972328186</c:v>
                </c:pt>
                <c:pt idx="1151">
                  <c:v>0.75536847114562988</c:v>
                </c:pt>
                <c:pt idx="1152">
                  <c:v>0.73660975694656372</c:v>
                </c:pt>
                <c:pt idx="1153">
                  <c:v>0.72250878810882568</c:v>
                </c:pt>
                <c:pt idx="1154">
                  <c:v>0.70569914579391479</c:v>
                </c:pt>
                <c:pt idx="1155">
                  <c:v>0.69252359867095947</c:v>
                </c:pt>
                <c:pt idx="1156">
                  <c:v>0.68482714891433716</c:v>
                </c:pt>
                <c:pt idx="1157">
                  <c:v>0.67694497108459473</c:v>
                </c:pt>
                <c:pt idx="1158">
                  <c:v>0.67146807909011841</c:v>
                </c:pt>
                <c:pt idx="1159">
                  <c:v>0.66760045289993286</c:v>
                </c:pt>
                <c:pt idx="1160">
                  <c:v>0.66401392221450806</c:v>
                </c:pt>
                <c:pt idx="1161">
                  <c:v>0.66066998243331909</c:v>
                </c:pt>
                <c:pt idx="1162">
                  <c:v>0.65306514501571655</c:v>
                </c:pt>
                <c:pt idx="1163">
                  <c:v>0.64809024333953857</c:v>
                </c:pt>
                <c:pt idx="1164">
                  <c:v>0.6420246958732605</c:v>
                </c:pt>
                <c:pt idx="1165">
                  <c:v>0.63482934236526489</c:v>
                </c:pt>
                <c:pt idx="1166">
                  <c:v>0.62283164262771606</c:v>
                </c:pt>
                <c:pt idx="1167">
                  <c:v>0.61159694194793701</c:v>
                </c:pt>
                <c:pt idx="1168">
                  <c:v>0.60213422775268555</c:v>
                </c:pt>
                <c:pt idx="1169">
                  <c:v>0.59187197685241699</c:v>
                </c:pt>
                <c:pt idx="1170">
                  <c:v>0.58431285619735718</c:v>
                </c:pt>
                <c:pt idx="1171">
                  <c:v>0.5716518759727478</c:v>
                </c:pt>
                <c:pt idx="1172">
                  <c:v>0.56038516759872437</c:v>
                </c:pt>
                <c:pt idx="1173">
                  <c:v>0.55152875185012817</c:v>
                </c:pt>
                <c:pt idx="1174">
                  <c:v>0.53869283199310303</c:v>
                </c:pt>
                <c:pt idx="1175">
                  <c:v>0.52941066026687622</c:v>
                </c:pt>
                <c:pt idx="1176">
                  <c:v>0.51921224594116211</c:v>
                </c:pt>
                <c:pt idx="1177">
                  <c:v>0.50538218021392822</c:v>
                </c:pt>
                <c:pt idx="1178">
                  <c:v>0.49480780959129333</c:v>
                </c:pt>
                <c:pt idx="1179">
                  <c:v>0.48465010523796082</c:v>
                </c:pt>
                <c:pt idx="1180">
                  <c:v>0.47489264607429504</c:v>
                </c:pt>
                <c:pt idx="1181">
                  <c:v>0.46323469281196594</c:v>
                </c:pt>
                <c:pt idx="1182">
                  <c:v>0.45432105660438538</c:v>
                </c:pt>
                <c:pt idx="1183">
                  <c:v>0.69541811943054199</c:v>
                </c:pt>
                <c:pt idx="1184">
                  <c:v>0.68301272392272949</c:v>
                </c:pt>
                <c:pt idx="1185">
                  <c:v>0.67240434885025024</c:v>
                </c:pt>
                <c:pt idx="1186">
                  <c:v>0.66352605819702148</c:v>
                </c:pt>
                <c:pt idx="1187">
                  <c:v>0.65633827447891235</c:v>
                </c:pt>
                <c:pt idx="1188">
                  <c:v>0.65077930688858032</c:v>
                </c:pt>
                <c:pt idx="1189">
                  <c:v>0.64576929807662964</c:v>
                </c:pt>
                <c:pt idx="1190">
                  <c:v>0.64196640253067017</c:v>
                </c:pt>
                <c:pt idx="1191">
                  <c:v>0.63835233449935913</c:v>
                </c:pt>
                <c:pt idx="1192">
                  <c:v>0.63488417863845825</c:v>
                </c:pt>
                <c:pt idx="1193">
                  <c:v>0.63288313150405884</c:v>
                </c:pt>
                <c:pt idx="1194">
                  <c:v>0.37412506341934204</c:v>
                </c:pt>
                <c:pt idx="1195">
                  <c:v>0.37159901857376099</c:v>
                </c:pt>
                <c:pt idx="1196">
                  <c:v>0.36658728122711182</c:v>
                </c:pt>
                <c:pt idx="1197">
                  <c:v>0.61451846361160278</c:v>
                </c:pt>
                <c:pt idx="1198">
                  <c:v>0.60428899526596069</c:v>
                </c:pt>
                <c:pt idx="1199">
                  <c:v>0.59576582908630371</c:v>
                </c:pt>
                <c:pt idx="1200">
                  <c:v>0.58759504556655884</c:v>
                </c:pt>
                <c:pt idx="1201">
                  <c:v>0.57843554019927979</c:v>
                </c:pt>
                <c:pt idx="1202">
                  <c:v>0.57092803716659546</c:v>
                </c:pt>
                <c:pt idx="1203">
                  <c:v>0.56035810708999634</c:v>
                </c:pt>
                <c:pt idx="1204">
                  <c:v>0.5522763729095459</c:v>
                </c:pt>
                <c:pt idx="1205">
                  <c:v>0.54451310634613037</c:v>
                </c:pt>
                <c:pt idx="1206">
                  <c:v>0.53889209032058716</c:v>
                </c:pt>
                <c:pt idx="1207">
                  <c:v>0.53165620565414429</c:v>
                </c:pt>
                <c:pt idx="1208">
                  <c:v>0.52470546960830688</c:v>
                </c:pt>
                <c:pt idx="1209">
                  <c:v>0.5180286169052124</c:v>
                </c:pt>
                <c:pt idx="1210">
                  <c:v>0.51161485910415649</c:v>
                </c:pt>
                <c:pt idx="1211">
                  <c:v>0.50545382499694824</c:v>
                </c:pt>
                <c:pt idx="1212">
                  <c:v>0.49666446447372437</c:v>
                </c:pt>
                <c:pt idx="1213">
                  <c:v>0.49109253287315369</c:v>
                </c:pt>
                <c:pt idx="1214">
                  <c:v>0.48574018478393555</c:v>
                </c:pt>
                <c:pt idx="1215">
                  <c:v>0.48059871792793274</c:v>
                </c:pt>
                <c:pt idx="1216">
                  <c:v>0.47687599062919617</c:v>
                </c:pt>
                <c:pt idx="1217">
                  <c:v>0.47091558575630188</c:v>
                </c:pt>
                <c:pt idx="1218">
                  <c:v>0.46748048067092896</c:v>
                </c:pt>
                <c:pt idx="1219">
                  <c:v>0.46198052167892456</c:v>
                </c:pt>
                <c:pt idx="1220">
                  <c:v>0.45881080627441406</c:v>
                </c:pt>
                <c:pt idx="1221">
                  <c:v>0.45473045110702515</c:v>
                </c:pt>
                <c:pt idx="1222">
                  <c:v>0.44985538721084595</c:v>
                </c:pt>
                <c:pt idx="1223">
                  <c:v>0.44704580307006836</c:v>
                </c:pt>
                <c:pt idx="1224">
                  <c:v>0.44254735112190247</c:v>
                </c:pt>
                <c:pt idx="1225">
                  <c:v>0.43995478749275208</c:v>
                </c:pt>
                <c:pt idx="1226">
                  <c:v>0.43580389022827148</c:v>
                </c:pt>
                <c:pt idx="1227">
                  <c:v>0.43263009190559387</c:v>
                </c:pt>
                <c:pt idx="1228">
                  <c:v>0.4295814037322998</c:v>
                </c:pt>
                <c:pt idx="1229">
                  <c:v>0.42523208260536194</c:v>
                </c:pt>
                <c:pt idx="1230">
                  <c:v>0.42247486114501953</c:v>
                </c:pt>
                <c:pt idx="1231">
                  <c:v>0.41982629895210266</c:v>
                </c:pt>
                <c:pt idx="1232">
                  <c:v>0.4172821044921875</c:v>
                </c:pt>
                <c:pt idx="1233">
                  <c:v>0.41483816504478455</c:v>
                </c:pt>
                <c:pt idx="1234">
                  <c:v>0.41249051690101624</c:v>
                </c:pt>
                <c:pt idx="1235">
                  <c:v>0.40968561172485352</c:v>
                </c:pt>
                <c:pt idx="1236">
                  <c:v>0.40754100680351257</c:v>
                </c:pt>
                <c:pt idx="1237">
                  <c:v>0.40497869253158569</c:v>
                </c:pt>
                <c:pt idx="1238">
                  <c:v>0.40301954746246338</c:v>
                </c:pt>
                <c:pt idx="1239">
                  <c:v>0.40113762021064758</c:v>
                </c:pt>
                <c:pt idx="1240">
                  <c:v>0.39932981133460999</c:v>
                </c:pt>
                <c:pt idx="1241">
                  <c:v>0.39716991782188416</c:v>
                </c:pt>
                <c:pt idx="1242">
                  <c:v>0.39511588215827942</c:v>
                </c:pt>
                <c:pt idx="1243">
                  <c:v>0.39278349280357361</c:v>
                </c:pt>
                <c:pt idx="1244">
                  <c:v>0.38852018117904663</c:v>
                </c:pt>
                <c:pt idx="1245">
                  <c:v>0.38720956444740295</c:v>
                </c:pt>
                <c:pt idx="1246">
                  <c:v>0.38595059514045715</c:v>
                </c:pt>
                <c:pt idx="1247">
                  <c:v>0.38474124670028687</c:v>
                </c:pt>
                <c:pt idx="1248">
                  <c:v>0.38329634070396423</c:v>
                </c:pt>
                <c:pt idx="1249">
                  <c:v>0.38219156861305237</c:v>
                </c:pt>
                <c:pt idx="1250">
                  <c:v>0.12864542007446289</c:v>
                </c:pt>
                <c:pt idx="1251">
                  <c:v>0.13322067260742188</c:v>
                </c:pt>
                <c:pt idx="1252">
                  <c:v>0.13761565089225769</c:v>
                </c:pt>
                <c:pt idx="1253">
                  <c:v>0.14183743298053741</c:v>
                </c:pt>
                <c:pt idx="1254">
                  <c:v>0.14589285850524902</c:v>
                </c:pt>
                <c:pt idx="1255">
                  <c:v>0.1507381945848465</c:v>
                </c:pt>
                <c:pt idx="1256">
                  <c:v>0.15444290637969971</c:v>
                </c:pt>
                <c:pt idx="1257">
                  <c:v>0.15972805023193359</c:v>
                </c:pt>
                <c:pt idx="1258">
                  <c:v>0.16307851672172546</c:v>
                </c:pt>
                <c:pt idx="1259">
                  <c:v>0.16629695892333984</c:v>
                </c:pt>
                <c:pt idx="1260">
                  <c:v>0.16938859224319458</c:v>
                </c:pt>
                <c:pt idx="1261">
                  <c:v>0.17235839366912842</c:v>
                </c:pt>
                <c:pt idx="1262">
                  <c:v>0.17450869083404541</c:v>
                </c:pt>
                <c:pt idx="1263">
                  <c:v>0.17727674543857574</c:v>
                </c:pt>
                <c:pt idx="1264">
                  <c:v>0.18058393895626068</c:v>
                </c:pt>
                <c:pt idx="1265">
                  <c:v>0.18311260640621185</c:v>
                </c:pt>
                <c:pt idx="1266">
                  <c:v>0.18554162979125977</c:v>
                </c:pt>
                <c:pt idx="1267">
                  <c:v>0.18787494301795959</c:v>
                </c:pt>
                <c:pt idx="1268">
                  <c:v>0.19011631608009338</c:v>
                </c:pt>
                <c:pt idx="1269">
                  <c:v>0.19226935505867004</c:v>
                </c:pt>
                <c:pt idx="1270">
                  <c:v>0.19433757662773132</c:v>
                </c:pt>
                <c:pt idx="1271">
                  <c:v>0.19632428884506226</c:v>
                </c:pt>
                <c:pt idx="1272">
                  <c:v>0.19823272526264191</c:v>
                </c:pt>
                <c:pt idx="1273">
                  <c:v>0.20006595551967621</c:v>
                </c:pt>
                <c:pt idx="1274">
                  <c:v>0.20139332115650177</c:v>
                </c:pt>
                <c:pt idx="1275">
                  <c:v>0.20310200750827789</c:v>
                </c:pt>
                <c:pt idx="1276">
                  <c:v>0.2051435112953186</c:v>
                </c:pt>
                <c:pt idx="1277">
                  <c:v>0.20670442283153534</c:v>
                </c:pt>
                <c:pt idx="1278">
                  <c:v>0.20783461630344391</c:v>
                </c:pt>
                <c:pt idx="1279">
                  <c:v>0.20964418351650238</c:v>
                </c:pt>
                <c:pt idx="1280">
                  <c:v>0.21102775633335114</c:v>
                </c:pt>
                <c:pt idx="1281">
                  <c:v>0.21202953159809113</c:v>
                </c:pt>
                <c:pt idx="1282">
                  <c:v>0.21331912279129028</c:v>
                </c:pt>
                <c:pt idx="1283">
                  <c:v>0.21455788612365723</c:v>
                </c:pt>
                <c:pt idx="1284">
                  <c:v>-3.2229959964752197E-2</c:v>
                </c:pt>
                <c:pt idx="1285">
                  <c:v>-2.6972787454724312E-2</c:v>
                </c:pt>
                <c:pt idx="1286">
                  <c:v>-2.0624352619051933E-2</c:v>
                </c:pt>
                <c:pt idx="1287">
                  <c:v>-1.4330784790217876E-2</c:v>
                </c:pt>
                <c:pt idx="1288">
                  <c:v>-8.4850424900650978E-3</c:v>
                </c:pt>
                <c:pt idx="1289">
                  <c:v>-2.8696376830339432E-3</c:v>
                </c:pt>
                <c:pt idx="1290">
                  <c:v>2.5121136568486691E-3</c:v>
                </c:pt>
                <c:pt idx="1291">
                  <c:v>8.9518139138817787E-3</c:v>
                </c:pt>
                <c:pt idx="1292">
                  <c:v>1.3875574804842472E-2</c:v>
                </c:pt>
                <c:pt idx="1293">
                  <c:v>1.8605316057801247E-2</c:v>
                </c:pt>
                <c:pt idx="1294">
                  <c:v>3.2727453857660294E-2</c:v>
                </c:pt>
                <c:pt idx="1295">
                  <c:v>3.6714363843202591E-2</c:v>
                </c:pt>
                <c:pt idx="1296">
                  <c:v>4.0544174611568451E-2</c:v>
                </c:pt>
                <c:pt idx="1297">
                  <c:v>4.4223077595233917E-2</c:v>
                </c:pt>
                <c:pt idx="1298">
                  <c:v>4.8618514090776443E-2</c:v>
                </c:pt>
                <c:pt idx="1299">
                  <c:v>5.1979251205921173E-2</c:v>
                </c:pt>
                <c:pt idx="1300">
                  <c:v>5.5207569152116776E-2</c:v>
                </c:pt>
                <c:pt idx="1301">
                  <c:v>-0.19417621195316315</c:v>
                </c:pt>
                <c:pt idx="1302">
                  <c:v>-0.18560262024402618</c:v>
                </c:pt>
                <c:pt idx="1303">
                  <c:v>-0.17866981029510498</c:v>
                </c:pt>
                <c:pt idx="1304">
                  <c:v>-0.17201501131057739</c:v>
                </c:pt>
                <c:pt idx="1305">
                  <c:v>-0.16694219410419464</c:v>
                </c:pt>
                <c:pt idx="1306">
                  <c:v>-0.16078728437423706</c:v>
                </c:pt>
                <c:pt idx="1307">
                  <c:v>-0.15355208516120911</c:v>
                </c:pt>
                <c:pt idx="1308">
                  <c:v>-0.14791694283485413</c:v>
                </c:pt>
                <c:pt idx="1309">
                  <c:v>-0.1411934494972229</c:v>
                </c:pt>
                <c:pt idx="1310">
                  <c:v>-0.13632528483867645</c:v>
                </c:pt>
                <c:pt idx="1311">
                  <c:v>-0.1285308450460434</c:v>
                </c:pt>
                <c:pt idx="1312">
                  <c:v>-0.12403876334428787</c:v>
                </c:pt>
                <c:pt idx="1313">
                  <c:v>-0.1168464794754982</c:v>
                </c:pt>
                <c:pt idx="1314">
                  <c:v>-0.11134728789329529</c:v>
                </c:pt>
                <c:pt idx="1315">
                  <c:v>-0.10606479644775391</c:v>
                </c:pt>
                <c:pt idx="1316">
                  <c:v>-0.35064992308616638</c:v>
                </c:pt>
                <c:pt idx="1317">
                  <c:v>-0.33788609504699707</c:v>
                </c:pt>
                <c:pt idx="1318">
                  <c:v>-0.33197379112243652</c:v>
                </c:pt>
                <c:pt idx="1319">
                  <c:v>-0.32632023096084595</c:v>
                </c:pt>
                <c:pt idx="1320">
                  <c:v>-0.31956419348716736</c:v>
                </c:pt>
                <c:pt idx="1321">
                  <c:v>-0.31439819931983948</c:v>
                </c:pt>
                <c:pt idx="1322">
                  <c:v>-0.30598437786102295</c:v>
                </c:pt>
                <c:pt idx="1323">
                  <c:v>-0.3008701503276825</c:v>
                </c:pt>
                <c:pt idx="1324">
                  <c:v>-0.29386192560195923</c:v>
                </c:pt>
                <c:pt idx="1325">
                  <c:v>-0.28581917285919189</c:v>
                </c:pt>
                <c:pt idx="1326">
                  <c:v>-0.2780933678150177</c:v>
                </c:pt>
                <c:pt idx="1327">
                  <c:v>-0.27196300029754639</c:v>
                </c:pt>
                <c:pt idx="1328">
                  <c:v>-0.51585280895233154</c:v>
                </c:pt>
                <c:pt idx="1329">
                  <c:v>-0.50039100646972656</c:v>
                </c:pt>
                <c:pt idx="1330">
                  <c:v>-0.49380591511726379</c:v>
                </c:pt>
                <c:pt idx="1331">
                  <c:v>-0.48749816417694092</c:v>
                </c:pt>
                <c:pt idx="1332">
                  <c:v>-0.48258233070373535</c:v>
                </c:pt>
                <c:pt idx="1333">
                  <c:v>-0.47937315702438354</c:v>
                </c:pt>
                <c:pt idx="1334">
                  <c:v>-0.47494083642959595</c:v>
                </c:pt>
                <c:pt idx="1335">
                  <c:v>-0.4707888662815094</c:v>
                </c:pt>
                <c:pt idx="1336">
                  <c:v>-0.46813866496086121</c:v>
                </c:pt>
                <c:pt idx="1337">
                  <c:v>-0.464316725730896</c:v>
                </c:pt>
                <c:pt idx="1338">
                  <c:v>-0.71172118186950684</c:v>
                </c:pt>
                <c:pt idx="1339">
                  <c:v>-0.70401591062545776</c:v>
                </c:pt>
                <c:pt idx="1340">
                  <c:v>-0.70203703641891479</c:v>
                </c:pt>
                <c:pt idx="1341">
                  <c:v>-0.70248878002166748</c:v>
                </c:pt>
                <c:pt idx="1342">
                  <c:v>-0.71370601654052734</c:v>
                </c:pt>
                <c:pt idx="1343">
                  <c:v>-0.72971647977828979</c:v>
                </c:pt>
                <c:pt idx="1344">
                  <c:v>-0.54303842782974243</c:v>
                </c:pt>
                <c:pt idx="1345">
                  <c:v>-0.5619041919708252</c:v>
                </c:pt>
                <c:pt idx="1346">
                  <c:v>-0.57491064071655273</c:v>
                </c:pt>
                <c:pt idx="1347">
                  <c:v>-0.58488929271697998</c:v>
                </c:pt>
                <c:pt idx="1348">
                  <c:v>-0.59192633628845215</c:v>
                </c:pt>
                <c:pt idx="1349">
                  <c:v>-0.5987587571144104</c:v>
                </c:pt>
                <c:pt idx="1350">
                  <c:v>-0.6041034460067749</c:v>
                </c:pt>
                <c:pt idx="1351">
                  <c:v>-0.6079908013343811</c:v>
                </c:pt>
                <c:pt idx="1352">
                  <c:v>-0.61176437139511108</c:v>
                </c:pt>
                <c:pt idx="1353">
                  <c:v>-0.61545318365097046</c:v>
                </c:pt>
                <c:pt idx="1354">
                  <c:v>-0.61907243728637695</c:v>
                </c:pt>
                <c:pt idx="1355">
                  <c:v>-0.6202273964881897</c:v>
                </c:pt>
                <c:pt idx="1356">
                  <c:v>-0.86967849731445313</c:v>
                </c:pt>
                <c:pt idx="1357">
                  <c:v>-0.86521619558334351</c:v>
                </c:pt>
                <c:pt idx="1358">
                  <c:v>-0.86647713184356689</c:v>
                </c:pt>
                <c:pt idx="1359">
                  <c:v>-0.87457424402236938</c:v>
                </c:pt>
                <c:pt idx="1360">
                  <c:v>-0.88739514350891113</c:v>
                </c:pt>
                <c:pt idx="1361">
                  <c:v>-0.90099644660949707</c:v>
                </c:pt>
                <c:pt idx="1362">
                  <c:v>-0.92071986198425293</c:v>
                </c:pt>
                <c:pt idx="1363">
                  <c:v>-0.94766247272491455</c:v>
                </c:pt>
                <c:pt idx="1364">
                  <c:v>-0.73190706968307495</c:v>
                </c:pt>
                <c:pt idx="1365">
                  <c:v>-0.76301753520965576</c:v>
                </c:pt>
                <c:pt idx="1366">
                  <c:v>-0.80829930305480957</c:v>
                </c:pt>
                <c:pt idx="1367">
                  <c:v>-0.8334694504737854</c:v>
                </c:pt>
                <c:pt idx="1368">
                  <c:v>-0.87315541505813599</c:v>
                </c:pt>
                <c:pt idx="1369">
                  <c:v>-0.64421957731246948</c:v>
                </c:pt>
                <c:pt idx="1370">
                  <c:v>-0.69211405515670776</c:v>
                </c:pt>
                <c:pt idx="1371">
                  <c:v>-0.73666375875473022</c:v>
                </c:pt>
                <c:pt idx="1372">
                  <c:v>-0.76276099681854248</c:v>
                </c:pt>
                <c:pt idx="1373">
                  <c:v>-0.80044293403625488</c:v>
                </c:pt>
                <c:pt idx="1374">
                  <c:v>-0.58670681715011597</c:v>
                </c:pt>
                <c:pt idx="1375">
                  <c:v>-0.62262117862701416</c:v>
                </c:pt>
                <c:pt idx="1376">
                  <c:v>-0.66257059574127197</c:v>
                </c:pt>
                <c:pt idx="1377">
                  <c:v>-0.69200479984283447</c:v>
                </c:pt>
                <c:pt idx="1378">
                  <c:v>-0.71653491258621216</c:v>
                </c:pt>
                <c:pt idx="1379">
                  <c:v>-0.74026232957839966</c:v>
                </c:pt>
                <c:pt idx="1380">
                  <c:v>-0.76189106702804565</c:v>
                </c:pt>
                <c:pt idx="1381">
                  <c:v>-0.7802203893661499</c:v>
                </c:pt>
                <c:pt idx="1382">
                  <c:v>-0.79667443037033081</c:v>
                </c:pt>
                <c:pt idx="1383">
                  <c:v>-0.81260371208190918</c:v>
                </c:pt>
                <c:pt idx="1384">
                  <c:v>-0.82426685094833374</c:v>
                </c:pt>
                <c:pt idx="1385">
                  <c:v>-0.84184306859970093</c:v>
                </c:pt>
                <c:pt idx="1386">
                  <c:v>-0.85779637098312378</c:v>
                </c:pt>
                <c:pt idx="1387">
                  <c:v>-0.87457448244094849</c:v>
                </c:pt>
                <c:pt idx="1388">
                  <c:v>-0.89082205295562744</c:v>
                </c:pt>
                <c:pt idx="1389">
                  <c:v>-0.90788722038269043</c:v>
                </c:pt>
                <c:pt idx="1390">
                  <c:v>-0.92313581705093384</c:v>
                </c:pt>
                <c:pt idx="1391">
                  <c:v>-0.68534660339355469</c:v>
                </c:pt>
                <c:pt idx="1392">
                  <c:v>-0.71188783645629883</c:v>
                </c:pt>
                <c:pt idx="1393">
                  <c:v>-0.74283826351165771</c:v>
                </c:pt>
                <c:pt idx="1394">
                  <c:v>-0.80261927843093872</c:v>
                </c:pt>
                <c:pt idx="1395">
                  <c:v>-0.81627869606018066</c:v>
                </c:pt>
                <c:pt idx="1396">
                  <c:v>-0.83673620223999023</c:v>
                </c:pt>
                <c:pt idx="1397">
                  <c:v>-0.86210340261459351</c:v>
                </c:pt>
                <c:pt idx="1398">
                  <c:v>-0.88186812400817871</c:v>
                </c:pt>
                <c:pt idx="1399">
                  <c:v>-0.896953284740448</c:v>
                </c:pt>
                <c:pt idx="1400">
                  <c:v>-0.91825598478317261</c:v>
                </c:pt>
                <c:pt idx="1401">
                  <c:v>-0.94922357797622681</c:v>
                </c:pt>
                <c:pt idx="1402">
                  <c:v>-0.9841797947883606</c:v>
                </c:pt>
                <c:pt idx="1403">
                  <c:v>-1.0132100582122803</c:v>
                </c:pt>
                <c:pt idx="1404">
                  <c:v>-1.0356764793395996</c:v>
                </c:pt>
                <c:pt idx="1405">
                  <c:v>-1.0643793344497681</c:v>
                </c:pt>
                <c:pt idx="1406">
                  <c:v>-0.85168492794036865</c:v>
                </c:pt>
                <c:pt idx="1407">
                  <c:v>-0.89948338270187378</c:v>
                </c:pt>
                <c:pt idx="1408">
                  <c:v>-0.94434869289398193</c:v>
                </c:pt>
                <c:pt idx="1409">
                  <c:v>-0.74846851825714111</c:v>
                </c:pt>
                <c:pt idx="1410">
                  <c:v>-0.79686844348907471</c:v>
                </c:pt>
                <c:pt idx="1411">
                  <c:v>-0.83836573362350464</c:v>
                </c:pt>
                <c:pt idx="1412">
                  <c:v>-0.87456566095352173</c:v>
                </c:pt>
                <c:pt idx="1413">
                  <c:v>-0.91231375932693481</c:v>
                </c:pt>
                <c:pt idx="1414">
                  <c:v>-0.68972545862197876</c:v>
                </c:pt>
                <c:pt idx="1415">
                  <c:v>-0.71542680263519287</c:v>
                </c:pt>
                <c:pt idx="1416">
                  <c:v>-0.75509142875671387</c:v>
                </c:pt>
                <c:pt idx="1417">
                  <c:v>-0.78229105472564697</c:v>
                </c:pt>
                <c:pt idx="1418">
                  <c:v>-0.80471110343933105</c:v>
                </c:pt>
                <c:pt idx="1419">
                  <c:v>-0.82381749153137207</c:v>
                </c:pt>
                <c:pt idx="1420">
                  <c:v>-0.84105861186981201</c:v>
                </c:pt>
                <c:pt idx="1421">
                  <c:v>-0.85387337207794189</c:v>
                </c:pt>
                <c:pt idx="1422">
                  <c:v>-0.86505281925201416</c:v>
                </c:pt>
                <c:pt idx="1423">
                  <c:v>-0.87726318836212158</c:v>
                </c:pt>
                <c:pt idx="1424">
                  <c:v>-0.89179569482803345</c:v>
                </c:pt>
                <c:pt idx="1425">
                  <c:v>-0.91117429733276367</c:v>
                </c:pt>
                <c:pt idx="1426">
                  <c:v>-0.92998933792114258</c:v>
                </c:pt>
                <c:pt idx="1427">
                  <c:v>-0.94956618547439575</c:v>
                </c:pt>
                <c:pt idx="1428">
                  <c:v>-0.9811403751373291</c:v>
                </c:pt>
                <c:pt idx="1429">
                  <c:v>-0.75595629215240479</c:v>
                </c:pt>
                <c:pt idx="1430">
                  <c:v>-0.78670424222946167</c:v>
                </c:pt>
                <c:pt idx="1431">
                  <c:v>-0.82406044006347656</c:v>
                </c:pt>
                <c:pt idx="1432">
                  <c:v>-0.85997194051742554</c:v>
                </c:pt>
                <c:pt idx="1433">
                  <c:v>-0.89580041170120239</c:v>
                </c:pt>
                <c:pt idx="1434">
                  <c:v>-0.92477798461914063</c:v>
                </c:pt>
                <c:pt idx="1435">
                  <c:v>-0.70953458547592163</c:v>
                </c:pt>
                <c:pt idx="1436">
                  <c:v>-0.76239579916000366</c:v>
                </c:pt>
                <c:pt idx="1437">
                  <c:v>-0.79649388790130615</c:v>
                </c:pt>
                <c:pt idx="1438">
                  <c:v>-0.8157469630241394</c:v>
                </c:pt>
                <c:pt idx="1439">
                  <c:v>-0.82790619134902954</c:v>
                </c:pt>
                <c:pt idx="1440">
                  <c:v>-0.84105950593948364</c:v>
                </c:pt>
                <c:pt idx="1441">
                  <c:v>-0.86231434345245361</c:v>
                </c:pt>
                <c:pt idx="1442">
                  <c:v>-0.87341368198394775</c:v>
                </c:pt>
                <c:pt idx="1443">
                  <c:v>-0.87897342443466187</c:v>
                </c:pt>
                <c:pt idx="1444">
                  <c:v>-0.88578110933303833</c:v>
                </c:pt>
                <c:pt idx="1445">
                  <c:v>-0.89118540287017822</c:v>
                </c:pt>
                <c:pt idx="1446">
                  <c:v>-0.89917105436325073</c:v>
                </c:pt>
                <c:pt idx="1447">
                  <c:v>-0.90833008289337158</c:v>
                </c:pt>
                <c:pt idx="1448">
                  <c:v>-0.91726946830749512</c:v>
                </c:pt>
                <c:pt idx="1449">
                  <c:v>-0.9286644458770752</c:v>
                </c:pt>
                <c:pt idx="1450">
                  <c:v>-0.9371904730796814</c:v>
                </c:pt>
                <c:pt idx="1451">
                  <c:v>-0.94946748018264771</c:v>
                </c:pt>
                <c:pt idx="1452">
                  <c:v>-0.96670061349868774</c:v>
                </c:pt>
                <c:pt idx="1453">
                  <c:v>-0.98477894067764282</c:v>
                </c:pt>
                <c:pt idx="1454">
                  <c:v>-0.75400227308273315</c:v>
                </c:pt>
                <c:pt idx="1455">
                  <c:v>-0.78628379106521606</c:v>
                </c:pt>
                <c:pt idx="1456">
                  <c:v>-0.80348652601242065</c:v>
                </c:pt>
                <c:pt idx="1457">
                  <c:v>-0.82450771331787109</c:v>
                </c:pt>
                <c:pt idx="1458">
                  <c:v>-0.84228372573852539</c:v>
                </c:pt>
                <c:pt idx="1459">
                  <c:v>-0.85827314853668213</c:v>
                </c:pt>
                <c:pt idx="1460">
                  <c:v>-0.87514722347259521</c:v>
                </c:pt>
                <c:pt idx="1461">
                  <c:v>-0.88781225681304932</c:v>
                </c:pt>
                <c:pt idx="1462">
                  <c:v>-0.91271156072616577</c:v>
                </c:pt>
                <c:pt idx="1463">
                  <c:v>-0.92722582817077637</c:v>
                </c:pt>
                <c:pt idx="1464">
                  <c:v>-0.69632673263549805</c:v>
                </c:pt>
                <c:pt idx="1465">
                  <c:v>-0.72540521621704102</c:v>
                </c:pt>
                <c:pt idx="1466">
                  <c:v>-0.74962896108627319</c:v>
                </c:pt>
                <c:pt idx="1467">
                  <c:v>-0.76790833473205566</c:v>
                </c:pt>
                <c:pt idx="1468">
                  <c:v>-0.78172647953033447</c:v>
                </c:pt>
                <c:pt idx="1469">
                  <c:v>-0.78726333379745483</c:v>
                </c:pt>
                <c:pt idx="1470">
                  <c:v>-0.79416835308074951</c:v>
                </c:pt>
                <c:pt idx="1471">
                  <c:v>-0.79564052820205688</c:v>
                </c:pt>
                <c:pt idx="1472">
                  <c:v>-0.79993605613708496</c:v>
                </c:pt>
                <c:pt idx="1473">
                  <c:v>-0.80154752731323242</c:v>
                </c:pt>
                <c:pt idx="1474">
                  <c:v>-0.80194258689880371</c:v>
                </c:pt>
                <c:pt idx="1475">
                  <c:v>-0.79887968301773071</c:v>
                </c:pt>
                <c:pt idx="1476">
                  <c:v>-0.79320216178894043</c:v>
                </c:pt>
                <c:pt idx="1477">
                  <c:v>-0.78654384613037109</c:v>
                </c:pt>
                <c:pt idx="1478">
                  <c:v>-0.78156936168670654</c:v>
                </c:pt>
                <c:pt idx="1479">
                  <c:v>-0.77429544925689697</c:v>
                </c:pt>
                <c:pt idx="1480">
                  <c:v>-1.0172762870788574</c:v>
                </c:pt>
                <c:pt idx="1481">
                  <c:v>-1.004616379737854</c:v>
                </c:pt>
                <c:pt idx="1482">
                  <c:v>-0.98492598533630371</c:v>
                </c:pt>
                <c:pt idx="1483">
                  <c:v>-0.97310376167297363</c:v>
                </c:pt>
                <c:pt idx="1484">
                  <c:v>-0.9631839394569397</c:v>
                </c:pt>
                <c:pt idx="1485">
                  <c:v>-0.9577021598815918</c:v>
                </c:pt>
                <c:pt idx="1486">
                  <c:v>-0.97403413057327271</c:v>
                </c:pt>
                <c:pt idx="1487">
                  <c:v>-0.98578089475631714</c:v>
                </c:pt>
                <c:pt idx="1488">
                  <c:v>-0.99856680631637573</c:v>
                </c:pt>
                <c:pt idx="1489">
                  <c:v>-0.76588606834411621</c:v>
                </c:pt>
                <c:pt idx="1490">
                  <c:v>-0.79002088308334351</c:v>
                </c:pt>
                <c:pt idx="1491">
                  <c:v>-0.80858516693115234</c:v>
                </c:pt>
                <c:pt idx="1492">
                  <c:v>-0.83139103651046753</c:v>
                </c:pt>
                <c:pt idx="1493">
                  <c:v>-0.85274368524551392</c:v>
                </c:pt>
                <c:pt idx="1494">
                  <c:v>-0.86511039733886719</c:v>
                </c:pt>
                <c:pt idx="1495">
                  <c:v>-0.88372373580932617</c:v>
                </c:pt>
                <c:pt idx="1496">
                  <c:v>-0.65878462791442871</c:v>
                </c:pt>
                <c:pt idx="1497">
                  <c:v>-0.69080489873886108</c:v>
                </c:pt>
                <c:pt idx="1498">
                  <c:v>-0.70495110750198364</c:v>
                </c:pt>
                <c:pt idx="1499">
                  <c:v>-0.72117102146148682</c:v>
                </c:pt>
                <c:pt idx="1500">
                  <c:v>-0.73524171113967896</c:v>
                </c:pt>
                <c:pt idx="1501">
                  <c:v>-0.7428135871887207</c:v>
                </c:pt>
                <c:pt idx="1502">
                  <c:v>-0.74498540163040161</c:v>
                </c:pt>
                <c:pt idx="1503">
                  <c:v>-0.74159789085388184</c:v>
                </c:pt>
                <c:pt idx="1504">
                  <c:v>-0.73363971710205078</c:v>
                </c:pt>
                <c:pt idx="1505">
                  <c:v>-0.72480875253677368</c:v>
                </c:pt>
                <c:pt idx="1506">
                  <c:v>-0.71380722522735596</c:v>
                </c:pt>
                <c:pt idx="1507">
                  <c:v>-0.70209348201751709</c:v>
                </c:pt>
                <c:pt idx="1508">
                  <c:v>-0.69089293479919434</c:v>
                </c:pt>
                <c:pt idx="1509">
                  <c:v>-0.67760199308395386</c:v>
                </c:pt>
                <c:pt idx="1510">
                  <c:v>-0.6622694730758667</c:v>
                </c:pt>
                <c:pt idx="1511">
                  <c:v>-0.64367586374282837</c:v>
                </c:pt>
                <c:pt idx="1512">
                  <c:v>-0.88285857439041138</c:v>
                </c:pt>
                <c:pt idx="1513">
                  <c:v>-0.84925180673599243</c:v>
                </c:pt>
                <c:pt idx="1514">
                  <c:v>-0.82913893461227417</c:v>
                </c:pt>
                <c:pt idx="1515">
                  <c:v>-0.79336696863174438</c:v>
                </c:pt>
                <c:pt idx="1516">
                  <c:v>-0.76434516906738281</c:v>
                </c:pt>
                <c:pt idx="1517">
                  <c:v>-0.99636369943618774</c:v>
                </c:pt>
                <c:pt idx="1518">
                  <c:v>-0.96030342578887939</c:v>
                </c:pt>
                <c:pt idx="1519">
                  <c:v>-0.93645596504211426</c:v>
                </c:pt>
                <c:pt idx="1520">
                  <c:v>-0.91360574960708618</c:v>
                </c:pt>
                <c:pt idx="1521">
                  <c:v>-0.89300459623336792</c:v>
                </c:pt>
                <c:pt idx="1522">
                  <c:v>-0.87455660104751587</c:v>
                </c:pt>
                <c:pt idx="1523">
                  <c:v>-0.85821688175201416</c:v>
                </c:pt>
                <c:pt idx="1524">
                  <c:v>-0.84256863594055176</c:v>
                </c:pt>
                <c:pt idx="1525">
                  <c:v>-1.0774093866348267</c:v>
                </c:pt>
                <c:pt idx="1526">
                  <c:v>-1.0602214336395264</c:v>
                </c:pt>
                <c:pt idx="1527">
                  <c:v>-1.047723650932312</c:v>
                </c:pt>
                <c:pt idx="1528">
                  <c:v>-1.0423407554626465</c:v>
                </c:pt>
                <c:pt idx="1529">
                  <c:v>-1.0425231456756592</c:v>
                </c:pt>
                <c:pt idx="1530">
                  <c:v>-1.0454270839691162</c:v>
                </c:pt>
                <c:pt idx="1531">
                  <c:v>-0.80160552263259888</c:v>
                </c:pt>
                <c:pt idx="1532">
                  <c:v>-0.81519418954849243</c:v>
                </c:pt>
                <c:pt idx="1533">
                  <c:v>-0.83000439405441284</c:v>
                </c:pt>
                <c:pt idx="1534">
                  <c:v>-0.84149080514907837</c:v>
                </c:pt>
                <c:pt idx="1535">
                  <c:v>-0.85267072916030884</c:v>
                </c:pt>
                <c:pt idx="1536">
                  <c:v>-0.63337957859039307</c:v>
                </c:pt>
                <c:pt idx="1537">
                  <c:v>-0.64769983291625977</c:v>
                </c:pt>
                <c:pt idx="1538">
                  <c:v>-0.65767538547515869</c:v>
                </c:pt>
                <c:pt idx="1539">
                  <c:v>-0.6671413779258728</c:v>
                </c:pt>
                <c:pt idx="1540">
                  <c:v>-0.67139178514480591</c:v>
                </c:pt>
                <c:pt idx="1541">
                  <c:v>-0.67427998781204224</c:v>
                </c:pt>
                <c:pt idx="1542">
                  <c:v>-0.67322558164596558</c:v>
                </c:pt>
                <c:pt idx="1543">
                  <c:v>-0.66967380046844482</c:v>
                </c:pt>
                <c:pt idx="1544">
                  <c:v>-0.66097390651702881</c:v>
                </c:pt>
                <c:pt idx="1545">
                  <c:v>-0.65019381046295166</c:v>
                </c:pt>
                <c:pt idx="1546">
                  <c:v>-0.62975651025772095</c:v>
                </c:pt>
                <c:pt idx="1547">
                  <c:v>-0.617420494556427</c:v>
                </c:pt>
                <c:pt idx="1548">
                  <c:v>-0.85329413414001465</c:v>
                </c:pt>
                <c:pt idx="1549">
                  <c:v>-0.82768934965133667</c:v>
                </c:pt>
                <c:pt idx="1550">
                  <c:v>-0.80443382263183594</c:v>
                </c:pt>
                <c:pt idx="1551">
                  <c:v>-0.78471946716308594</c:v>
                </c:pt>
                <c:pt idx="1552">
                  <c:v>-0.76843923330307007</c:v>
                </c:pt>
                <c:pt idx="1553">
                  <c:v>-0.75667572021484375</c:v>
                </c:pt>
                <c:pt idx="1554">
                  <c:v>-0.74418294429779053</c:v>
                </c:pt>
                <c:pt idx="1555">
                  <c:v>-0.73222768306732178</c:v>
                </c:pt>
                <c:pt idx="1556">
                  <c:v>-0.72340768575668335</c:v>
                </c:pt>
                <c:pt idx="1557">
                  <c:v>-0.71498984098434448</c:v>
                </c:pt>
                <c:pt idx="1558">
                  <c:v>-0.70246988534927368</c:v>
                </c:pt>
                <c:pt idx="1559">
                  <c:v>-0.69503110647201538</c:v>
                </c:pt>
                <c:pt idx="1560">
                  <c:v>-0.68794059753417969</c:v>
                </c:pt>
                <c:pt idx="1561">
                  <c:v>-0.67985671758651733</c:v>
                </c:pt>
                <c:pt idx="1562">
                  <c:v>-0.67059242725372314</c:v>
                </c:pt>
                <c:pt idx="1563">
                  <c:v>-0.91579324007034302</c:v>
                </c:pt>
                <c:pt idx="1564">
                  <c:v>-0.6508018970489502</c:v>
                </c:pt>
                <c:pt idx="1565">
                  <c:v>-0.89682453870773315</c:v>
                </c:pt>
                <c:pt idx="1566">
                  <c:v>-0.8903200626373291</c:v>
                </c:pt>
                <c:pt idx="1567">
                  <c:v>-0.88551926612854004</c:v>
                </c:pt>
                <c:pt idx="1568">
                  <c:v>-0.63253384828567505</c:v>
                </c:pt>
                <c:pt idx="1569">
                  <c:v>-0.63603246212005615</c:v>
                </c:pt>
                <c:pt idx="1570">
                  <c:v>-0.64102500677108765</c:v>
                </c:pt>
                <c:pt idx="1571">
                  <c:v>-0.64328914880752563</c:v>
                </c:pt>
                <c:pt idx="1572">
                  <c:v>-0.64268243312835693</c:v>
                </c:pt>
                <c:pt idx="1573">
                  <c:v>-0.64133608341217041</c:v>
                </c:pt>
                <c:pt idx="1574">
                  <c:v>-0.63855987787246704</c:v>
                </c:pt>
                <c:pt idx="1575">
                  <c:v>-0.63332229852676392</c:v>
                </c:pt>
                <c:pt idx="1576">
                  <c:v>-0.62703782320022583</c:v>
                </c:pt>
                <c:pt idx="1577">
                  <c:v>-0.61844044923782349</c:v>
                </c:pt>
                <c:pt idx="1578">
                  <c:v>-0.60628432035446167</c:v>
                </c:pt>
                <c:pt idx="1579">
                  <c:v>-0.59330278635025024</c:v>
                </c:pt>
                <c:pt idx="1580">
                  <c:v>-0.82930999994277954</c:v>
                </c:pt>
                <c:pt idx="1581">
                  <c:v>-0.81227445602416992</c:v>
                </c:pt>
                <c:pt idx="1582">
                  <c:v>-0.79295092821121216</c:v>
                </c:pt>
                <c:pt idx="1583">
                  <c:v>-0.77702850103378296</c:v>
                </c:pt>
                <c:pt idx="1584">
                  <c:v>-0.76175230741500854</c:v>
                </c:pt>
                <c:pt idx="1585">
                  <c:v>-0.74709558486938477</c:v>
                </c:pt>
                <c:pt idx="1586">
                  <c:v>-0.69702059030532837</c:v>
                </c:pt>
                <c:pt idx="1587">
                  <c:v>-0.68102395534515381</c:v>
                </c:pt>
                <c:pt idx="1588">
                  <c:v>-0.91552150249481201</c:v>
                </c:pt>
                <c:pt idx="1589">
                  <c:v>-0.89398699998855591</c:v>
                </c:pt>
                <c:pt idx="1590">
                  <c:v>-0.87839484214782715</c:v>
                </c:pt>
                <c:pt idx="1591">
                  <c:v>-0.86225664615631104</c:v>
                </c:pt>
                <c:pt idx="1592">
                  <c:v>-0.84675663709640503</c:v>
                </c:pt>
                <c:pt idx="1593">
                  <c:v>-0.8365330696105957</c:v>
                </c:pt>
                <c:pt idx="1594">
                  <c:v>-0.82338851690292358</c:v>
                </c:pt>
                <c:pt idx="1595">
                  <c:v>-0.81078076362609863</c:v>
                </c:pt>
                <c:pt idx="1596">
                  <c:v>-0.79738420248031616</c:v>
                </c:pt>
                <c:pt idx="1597">
                  <c:v>-0.78321444988250732</c:v>
                </c:pt>
                <c:pt idx="1598">
                  <c:v>-0.76832079887390137</c:v>
                </c:pt>
                <c:pt idx="1599">
                  <c:v>-0.75269120931625366</c:v>
                </c:pt>
                <c:pt idx="1600">
                  <c:v>-0.74137449264526367</c:v>
                </c:pt>
                <c:pt idx="1601">
                  <c:v>-0.73039394617080688</c:v>
                </c:pt>
                <c:pt idx="1602">
                  <c:v>-0.70940154790878296</c:v>
                </c:pt>
                <c:pt idx="1603">
                  <c:v>-0.94715869426727295</c:v>
                </c:pt>
                <c:pt idx="1604">
                  <c:v>-0.9288364052772522</c:v>
                </c:pt>
                <c:pt idx="1605">
                  <c:v>-0.91385424137115479</c:v>
                </c:pt>
                <c:pt idx="1606">
                  <c:v>-0.89660698175430298</c:v>
                </c:pt>
                <c:pt idx="1607">
                  <c:v>-0.88420861959457397</c:v>
                </c:pt>
                <c:pt idx="1608">
                  <c:v>-0.87624043226242065</c:v>
                </c:pt>
                <c:pt idx="1609">
                  <c:v>-0.86599987745285034</c:v>
                </c:pt>
                <c:pt idx="1610">
                  <c:v>-0.85488903522491455</c:v>
                </c:pt>
                <c:pt idx="1611">
                  <c:v>-0.84191292524337769</c:v>
                </c:pt>
                <c:pt idx="1612">
                  <c:v>-0.83175981044769287</c:v>
                </c:pt>
                <c:pt idx="1613">
                  <c:v>-0.82070440053939819</c:v>
                </c:pt>
                <c:pt idx="1614">
                  <c:v>-0.80877912044525146</c:v>
                </c:pt>
                <c:pt idx="1615">
                  <c:v>-0.79732829332351685</c:v>
                </c:pt>
                <c:pt idx="1616">
                  <c:v>-0.78504180908203125</c:v>
                </c:pt>
                <c:pt idx="1617">
                  <c:v>-0.77167749404907227</c:v>
                </c:pt>
                <c:pt idx="1618">
                  <c:v>-0.76318180561065674</c:v>
                </c:pt>
                <c:pt idx="1619">
                  <c:v>-0.74957925081253052</c:v>
                </c:pt>
                <c:pt idx="1620">
                  <c:v>-0.9888383150100708</c:v>
                </c:pt>
                <c:pt idx="1621">
                  <c:v>-0.97469168901443481</c:v>
                </c:pt>
                <c:pt idx="1622">
                  <c:v>-0.96476638317108154</c:v>
                </c:pt>
                <c:pt idx="1623">
                  <c:v>-0.95548725128173828</c:v>
                </c:pt>
                <c:pt idx="1624">
                  <c:v>-0.94661527872085571</c:v>
                </c:pt>
                <c:pt idx="1625">
                  <c:v>-0.93940240144729614</c:v>
                </c:pt>
                <c:pt idx="1626">
                  <c:v>-0.93511521816253662</c:v>
                </c:pt>
                <c:pt idx="1627">
                  <c:v>-0.93235558271408081</c:v>
                </c:pt>
                <c:pt idx="1628">
                  <c:v>-0.93104428052902222</c:v>
                </c:pt>
                <c:pt idx="1629">
                  <c:v>-0.93043726682662964</c:v>
                </c:pt>
                <c:pt idx="1630">
                  <c:v>-0.93318414688110352</c:v>
                </c:pt>
                <c:pt idx="1631">
                  <c:v>-0.93916046619415283</c:v>
                </c:pt>
                <c:pt idx="1632">
                  <c:v>-0.6972726583480835</c:v>
                </c:pt>
                <c:pt idx="1633">
                  <c:v>-0.70969939231872559</c:v>
                </c:pt>
                <c:pt idx="1634">
                  <c:v>-0.72665649652481079</c:v>
                </c:pt>
                <c:pt idx="1635">
                  <c:v>-0.73735201358795166</c:v>
                </c:pt>
                <c:pt idx="1636">
                  <c:v>-0.76121187210083008</c:v>
                </c:pt>
                <c:pt idx="1637">
                  <c:v>-0.76307672262191772</c:v>
                </c:pt>
                <c:pt idx="1638">
                  <c:v>-0.76339256763458252</c:v>
                </c:pt>
                <c:pt idx="1639">
                  <c:v>-0.76133692264556885</c:v>
                </c:pt>
                <c:pt idx="1640">
                  <c:v>-0.75798314809799194</c:v>
                </c:pt>
                <c:pt idx="1641">
                  <c:v>-0.75456959009170532</c:v>
                </c:pt>
                <c:pt idx="1642">
                  <c:v>-0.7475733757019043</c:v>
                </c:pt>
                <c:pt idx="1643">
                  <c:v>-0.74085003137588501</c:v>
                </c:pt>
                <c:pt idx="1644">
                  <c:v>-0.7330973744392395</c:v>
                </c:pt>
                <c:pt idx="1645">
                  <c:v>-0.72435152530670166</c:v>
                </c:pt>
                <c:pt idx="1646">
                  <c:v>-0.71390217542648315</c:v>
                </c:pt>
                <c:pt idx="1647">
                  <c:v>-0.70591270923614502</c:v>
                </c:pt>
                <c:pt idx="1648">
                  <c:v>-0.69823801517486572</c:v>
                </c:pt>
                <c:pt idx="1649">
                  <c:v>-0.6890684962272644</c:v>
                </c:pt>
                <c:pt idx="1650">
                  <c:v>-0.68378394842147827</c:v>
                </c:pt>
                <c:pt idx="1651">
                  <c:v>-0.67698127031326294</c:v>
                </c:pt>
                <c:pt idx="1652">
                  <c:v>-0.9229314923286438</c:v>
                </c:pt>
                <c:pt idx="1653">
                  <c:v>-0.9139830470085144</c:v>
                </c:pt>
                <c:pt idx="1654">
                  <c:v>-0.90377843379974365</c:v>
                </c:pt>
                <c:pt idx="1655">
                  <c:v>-0.89529645442962646</c:v>
                </c:pt>
                <c:pt idx="1656">
                  <c:v>-0.88715779781341553</c:v>
                </c:pt>
                <c:pt idx="1657">
                  <c:v>-0.87932431697845459</c:v>
                </c:pt>
                <c:pt idx="1658">
                  <c:v>-0.87432563304901123</c:v>
                </c:pt>
                <c:pt idx="1659">
                  <c:v>-0.86459869146347046</c:v>
                </c:pt>
                <c:pt idx="1660">
                  <c:v>-0.85769420862197876</c:v>
                </c:pt>
                <c:pt idx="1661">
                  <c:v>-0.84750223159790039</c:v>
                </c:pt>
                <c:pt idx="1662">
                  <c:v>-0.83779186010360718</c:v>
                </c:pt>
                <c:pt idx="1663">
                  <c:v>-0.82856237888336182</c:v>
                </c:pt>
                <c:pt idx="1664">
                  <c:v>-0.8217732310295105</c:v>
                </c:pt>
                <c:pt idx="1665">
                  <c:v>-0.81526798009872437</c:v>
                </c:pt>
                <c:pt idx="1666">
                  <c:v>-0.80405884981155396</c:v>
                </c:pt>
                <c:pt idx="1667">
                  <c:v>-0.79695290327072144</c:v>
                </c:pt>
                <c:pt idx="1668">
                  <c:v>-0.79180783033370972</c:v>
                </c:pt>
                <c:pt idx="1669">
                  <c:v>-0.78518462181091309</c:v>
                </c:pt>
                <c:pt idx="1670">
                  <c:v>-0.77855104207992554</c:v>
                </c:pt>
                <c:pt idx="1671">
                  <c:v>-1.0264408588409424</c:v>
                </c:pt>
                <c:pt idx="1672">
                  <c:v>-1.0149309635162354</c:v>
                </c:pt>
                <c:pt idx="1673">
                  <c:v>-1.0065046548843384</c:v>
                </c:pt>
                <c:pt idx="1674">
                  <c:v>-0.99840271472930908</c:v>
                </c:pt>
                <c:pt idx="1675">
                  <c:v>-0.99344938993453979</c:v>
                </c:pt>
                <c:pt idx="1676">
                  <c:v>-0.99248224496841431</c:v>
                </c:pt>
                <c:pt idx="1677">
                  <c:v>-0.99831277132034302</c:v>
                </c:pt>
                <c:pt idx="1678">
                  <c:v>-0.75252252817153931</c:v>
                </c:pt>
                <c:pt idx="1679">
                  <c:v>-0.769966721534729</c:v>
                </c:pt>
                <c:pt idx="1680">
                  <c:v>-0.78808069229125977</c:v>
                </c:pt>
                <c:pt idx="1681">
                  <c:v>-0.80920076370239258</c:v>
                </c:pt>
                <c:pt idx="1682">
                  <c:v>-0.81853938102722168</c:v>
                </c:pt>
                <c:pt idx="1683">
                  <c:v>-0.8351893424987793</c:v>
                </c:pt>
                <c:pt idx="1684">
                  <c:v>-0.84646254777908325</c:v>
                </c:pt>
                <c:pt idx="1685">
                  <c:v>-0.85599416494369507</c:v>
                </c:pt>
                <c:pt idx="1686">
                  <c:v>-0.87903350591659546</c:v>
                </c:pt>
                <c:pt idx="1687">
                  <c:v>-0.88986915349960327</c:v>
                </c:pt>
                <c:pt idx="1688">
                  <c:v>-0.65471810102462769</c:v>
                </c:pt>
                <c:pt idx="1689">
                  <c:v>-0.68058925867080688</c:v>
                </c:pt>
                <c:pt idx="1690">
                  <c:v>-0.68971079587936401</c:v>
                </c:pt>
                <c:pt idx="1691">
                  <c:v>-0.70095920562744141</c:v>
                </c:pt>
                <c:pt idx="1692">
                  <c:v>-0.70933020114898682</c:v>
                </c:pt>
                <c:pt idx="1693">
                  <c:v>-0.71742141246795654</c:v>
                </c:pt>
                <c:pt idx="1694">
                  <c:v>-0.72617685794830322</c:v>
                </c:pt>
                <c:pt idx="1695">
                  <c:v>-0.73371279239654541</c:v>
                </c:pt>
                <c:pt idx="1696">
                  <c:v>-0.73887860774993896</c:v>
                </c:pt>
                <c:pt idx="1697">
                  <c:v>-0.74602490663528442</c:v>
                </c:pt>
                <c:pt idx="1698">
                  <c:v>-0.75293964147567749</c:v>
                </c:pt>
                <c:pt idx="1699">
                  <c:v>-0.75959599018096924</c:v>
                </c:pt>
                <c:pt idx="1700">
                  <c:v>-0.76736682653427124</c:v>
                </c:pt>
                <c:pt idx="1701">
                  <c:v>-0.77488654851913452</c:v>
                </c:pt>
                <c:pt idx="1702">
                  <c:v>-0.7839471697807312</c:v>
                </c:pt>
                <c:pt idx="1703">
                  <c:v>-0.79093641042709351</c:v>
                </c:pt>
                <c:pt idx="1704">
                  <c:v>-0.79640161991119385</c:v>
                </c:pt>
                <c:pt idx="1705">
                  <c:v>-0.80753129720687866</c:v>
                </c:pt>
                <c:pt idx="1706">
                  <c:v>-0.81508553028106689</c:v>
                </c:pt>
                <c:pt idx="1707">
                  <c:v>-0.57405632734298706</c:v>
                </c:pt>
                <c:pt idx="1708">
                  <c:v>-0.58786964416503906</c:v>
                </c:pt>
                <c:pt idx="1709">
                  <c:v>-0.60123199224472046</c:v>
                </c:pt>
                <c:pt idx="1710">
                  <c:v>-0.60496509075164795</c:v>
                </c:pt>
                <c:pt idx="1711">
                  <c:v>-0.60729163885116577</c:v>
                </c:pt>
                <c:pt idx="1712">
                  <c:v>-0.60692310333251953</c:v>
                </c:pt>
                <c:pt idx="1713">
                  <c:v>-0.60395735502243042</c:v>
                </c:pt>
                <c:pt idx="1714">
                  <c:v>-0.85503602027893066</c:v>
                </c:pt>
                <c:pt idx="1715">
                  <c:v>-0.84807753562927246</c:v>
                </c:pt>
                <c:pt idx="1716">
                  <c:v>-0.83869493007659912</c:v>
                </c:pt>
                <c:pt idx="1717">
                  <c:v>-0.83360797166824341</c:v>
                </c:pt>
                <c:pt idx="1718">
                  <c:v>-0.83148980140686035</c:v>
                </c:pt>
                <c:pt idx="1719">
                  <c:v>-0.83212655782699585</c:v>
                </c:pt>
                <c:pt idx="1720">
                  <c:v>-0.83549028635025024</c:v>
                </c:pt>
                <c:pt idx="1721">
                  <c:v>-0.83985185623168945</c:v>
                </c:pt>
                <c:pt idx="1722">
                  <c:v>-0.84546613693237305</c:v>
                </c:pt>
                <c:pt idx="1723">
                  <c:v>-0.85350263118743896</c:v>
                </c:pt>
                <c:pt idx="1724">
                  <c:v>-0.60759955644607544</c:v>
                </c:pt>
                <c:pt idx="1725">
                  <c:v>-0.62073349952697754</c:v>
                </c:pt>
                <c:pt idx="1726">
                  <c:v>-0.62427216768264771</c:v>
                </c:pt>
                <c:pt idx="1727">
                  <c:v>-0.61915552616119385</c:v>
                </c:pt>
                <c:pt idx="1728">
                  <c:v>-0.86340302228927612</c:v>
                </c:pt>
                <c:pt idx="1729">
                  <c:v>-0.85003060102462769</c:v>
                </c:pt>
                <c:pt idx="1730">
                  <c:v>-0.84242457151412964</c:v>
                </c:pt>
                <c:pt idx="1731">
                  <c:v>-0.83660781383514404</c:v>
                </c:pt>
                <c:pt idx="1732">
                  <c:v>-0.8289870023727417</c:v>
                </c:pt>
                <c:pt idx="1733">
                  <c:v>-0.82519996166229248</c:v>
                </c:pt>
                <c:pt idx="1734">
                  <c:v>-0.82388806343078613</c:v>
                </c:pt>
                <c:pt idx="1735">
                  <c:v>-0.82337021827697754</c:v>
                </c:pt>
                <c:pt idx="1736">
                  <c:v>-0.82519584894180298</c:v>
                </c:pt>
                <c:pt idx="1737">
                  <c:v>-0.82960730791091919</c:v>
                </c:pt>
                <c:pt idx="1738">
                  <c:v>-0.83487039804458618</c:v>
                </c:pt>
                <c:pt idx="1739">
                  <c:v>-0.842582106590271</c:v>
                </c:pt>
                <c:pt idx="1740">
                  <c:v>-0.85266786813735962</c:v>
                </c:pt>
                <c:pt idx="1741">
                  <c:v>-0.86505496501922607</c:v>
                </c:pt>
                <c:pt idx="1742">
                  <c:v>-0.62998968362808228</c:v>
                </c:pt>
                <c:pt idx="1743">
                  <c:v>-0.65087050199508667</c:v>
                </c:pt>
                <c:pt idx="1744">
                  <c:v>-0.67562639713287354</c:v>
                </c:pt>
                <c:pt idx="1745">
                  <c:v>-0.68968099355697632</c:v>
                </c:pt>
                <c:pt idx="1746">
                  <c:v>-0.70595693588256836</c:v>
                </c:pt>
                <c:pt idx="1747">
                  <c:v>-0.71697044372558594</c:v>
                </c:pt>
                <c:pt idx="1748">
                  <c:v>-0.72310900688171387</c:v>
                </c:pt>
                <c:pt idx="1749">
                  <c:v>-0.72774040699005127</c:v>
                </c:pt>
                <c:pt idx="1750">
                  <c:v>-0.73136782646179199</c:v>
                </c:pt>
                <c:pt idx="1751">
                  <c:v>-0.73530358076095581</c:v>
                </c:pt>
                <c:pt idx="1752">
                  <c:v>-0.73697853088378906</c:v>
                </c:pt>
                <c:pt idx="1753">
                  <c:v>-0.73991584777832031</c:v>
                </c:pt>
                <c:pt idx="1754">
                  <c:v>-0.74148637056350708</c:v>
                </c:pt>
                <c:pt idx="1755">
                  <c:v>-0.49053496122360229</c:v>
                </c:pt>
                <c:pt idx="1756">
                  <c:v>-0.49763879179954529</c:v>
                </c:pt>
                <c:pt idx="1757">
                  <c:v>-0.49923825263977051</c:v>
                </c:pt>
                <c:pt idx="1758">
                  <c:v>-0.74812793731689453</c:v>
                </c:pt>
                <c:pt idx="1759">
                  <c:v>-0.73681652545928955</c:v>
                </c:pt>
                <c:pt idx="1760">
                  <c:v>-0.72948306798934937</c:v>
                </c:pt>
                <c:pt idx="1761">
                  <c:v>-0.72094857692718506</c:v>
                </c:pt>
                <c:pt idx="1762">
                  <c:v>-0.71490204334259033</c:v>
                </c:pt>
                <c:pt idx="1763">
                  <c:v>-0.70975470542907715</c:v>
                </c:pt>
                <c:pt idx="1764">
                  <c:v>-0.70483201742172241</c:v>
                </c:pt>
                <c:pt idx="1765">
                  <c:v>-0.69700801372528076</c:v>
                </c:pt>
                <c:pt idx="1766">
                  <c:v>-0.69127392768859863</c:v>
                </c:pt>
                <c:pt idx="1767">
                  <c:v>-0.68246155977249146</c:v>
                </c:pt>
                <c:pt idx="1768">
                  <c:v>-0.67418396472930908</c:v>
                </c:pt>
                <c:pt idx="1769">
                  <c:v>-0.668071448802948</c:v>
                </c:pt>
                <c:pt idx="1770">
                  <c:v>-0.66219985485076904</c:v>
                </c:pt>
                <c:pt idx="1771">
                  <c:v>-0.65518462657928467</c:v>
                </c:pt>
                <c:pt idx="1772">
                  <c:v>-0.64593708515167236</c:v>
                </c:pt>
                <c:pt idx="1773">
                  <c:v>-0.64093762636184692</c:v>
                </c:pt>
                <c:pt idx="1774">
                  <c:v>-0.6349644660949707</c:v>
                </c:pt>
                <c:pt idx="1775">
                  <c:v>-0.62835854291915894</c:v>
                </c:pt>
                <c:pt idx="1776">
                  <c:v>-0.87407255172729492</c:v>
                </c:pt>
                <c:pt idx="1777">
                  <c:v>-0.86109805107116699</c:v>
                </c:pt>
                <c:pt idx="1778">
                  <c:v>-0.85498666763305664</c:v>
                </c:pt>
                <c:pt idx="1779">
                  <c:v>-0.85093486309051514</c:v>
                </c:pt>
                <c:pt idx="1780">
                  <c:v>-0.59941518306732178</c:v>
                </c:pt>
                <c:pt idx="1781">
                  <c:v>-0.60735422372817993</c:v>
                </c:pt>
                <c:pt idx="1782">
                  <c:v>-0.61012148857116699</c:v>
                </c:pt>
                <c:pt idx="1783">
                  <c:v>-0.6076018214225769</c:v>
                </c:pt>
                <c:pt idx="1784">
                  <c:v>-0.60348308086395264</c:v>
                </c:pt>
                <c:pt idx="1785">
                  <c:v>-0.60033386945724487</c:v>
                </c:pt>
                <c:pt idx="1786">
                  <c:v>-0.5980536937713623</c:v>
                </c:pt>
                <c:pt idx="1787">
                  <c:v>-0.59299308061599731</c:v>
                </c:pt>
                <c:pt idx="1788">
                  <c:v>-0.83924978971481323</c:v>
                </c:pt>
                <c:pt idx="1789">
                  <c:v>-0.83249199390411377</c:v>
                </c:pt>
                <c:pt idx="1790">
                  <c:v>-0.82730776071548462</c:v>
                </c:pt>
                <c:pt idx="1791">
                  <c:v>-0.82364082336425781</c:v>
                </c:pt>
                <c:pt idx="1792">
                  <c:v>-0.82220250368118286</c:v>
                </c:pt>
                <c:pt idx="1793">
                  <c:v>-0.56746500730514526</c:v>
                </c:pt>
                <c:pt idx="1794">
                  <c:v>-0.57535356283187866</c:v>
                </c:pt>
                <c:pt idx="1795">
                  <c:v>-0.57552766799926758</c:v>
                </c:pt>
                <c:pt idx="1796">
                  <c:v>-0.57360279560089111</c:v>
                </c:pt>
                <c:pt idx="1797">
                  <c:v>-0.57085680961608887</c:v>
                </c:pt>
                <c:pt idx="1798">
                  <c:v>-0.81933653354644775</c:v>
                </c:pt>
                <c:pt idx="1799">
                  <c:v>-0.81040912866592407</c:v>
                </c:pt>
                <c:pt idx="1800">
                  <c:v>-0.80416983366012573</c:v>
                </c:pt>
                <c:pt idx="1801">
                  <c:v>-0.79703664779663086</c:v>
                </c:pt>
                <c:pt idx="1802">
                  <c:v>-0.79010224342346191</c:v>
                </c:pt>
                <c:pt idx="1803">
                  <c:v>-0.78395605087280273</c:v>
                </c:pt>
                <c:pt idx="1804">
                  <c:v>-0.77811676263809204</c:v>
                </c:pt>
                <c:pt idx="1805">
                  <c:v>-0.76991152763366699</c:v>
                </c:pt>
                <c:pt idx="1806">
                  <c:v>-0.76479595899581909</c:v>
                </c:pt>
                <c:pt idx="1807">
                  <c:v>-0.75860947370529175</c:v>
                </c:pt>
                <c:pt idx="1808">
                  <c:v>-0.75387924909591675</c:v>
                </c:pt>
                <c:pt idx="1809">
                  <c:v>-0.74822777509689331</c:v>
                </c:pt>
                <c:pt idx="1810">
                  <c:v>-0.74390661716461182</c:v>
                </c:pt>
                <c:pt idx="1811">
                  <c:v>-0.73902171850204468</c:v>
                </c:pt>
                <c:pt idx="1812">
                  <c:v>-0.73506790399551392</c:v>
                </c:pt>
                <c:pt idx="1813">
                  <c:v>-0.73126989603042603</c:v>
                </c:pt>
                <c:pt idx="1814">
                  <c:v>-0.72762155532836914</c:v>
                </c:pt>
                <c:pt idx="1815">
                  <c:v>-0.72326260805130005</c:v>
                </c:pt>
                <c:pt idx="1816">
                  <c:v>-0.71992975473403931</c:v>
                </c:pt>
                <c:pt idx="1817">
                  <c:v>-0.71594774723052979</c:v>
                </c:pt>
                <c:pt idx="1818">
                  <c:v>-0.71142613887786865</c:v>
                </c:pt>
                <c:pt idx="1819">
                  <c:v>-0.70855975151062012</c:v>
                </c:pt>
                <c:pt idx="1820">
                  <c:v>-0.70447045564651489</c:v>
                </c:pt>
                <c:pt idx="1821">
                  <c:v>-0.70128071308135986</c:v>
                </c:pt>
                <c:pt idx="1822">
                  <c:v>-0.69881856441497803</c:v>
                </c:pt>
                <c:pt idx="1823">
                  <c:v>-0.6964535117149353</c:v>
                </c:pt>
                <c:pt idx="1824">
                  <c:v>-0.69418156147003174</c:v>
                </c:pt>
                <c:pt idx="1825">
                  <c:v>-0.69199919700622559</c:v>
                </c:pt>
                <c:pt idx="1826">
                  <c:v>-0.68990284204483032</c:v>
                </c:pt>
                <c:pt idx="1827">
                  <c:v>-0.43491321802139282</c:v>
                </c:pt>
                <c:pt idx="1828">
                  <c:v>-0.4403778612613678</c:v>
                </c:pt>
                <c:pt idx="1829">
                  <c:v>-0.4455227255821228</c:v>
                </c:pt>
                <c:pt idx="1830">
                  <c:v>-0.44957932829856873</c:v>
                </c:pt>
                <c:pt idx="1831">
                  <c:v>-0.45418572425842285</c:v>
                </c:pt>
                <c:pt idx="1832">
                  <c:v>-0.45781776309013367</c:v>
                </c:pt>
                <c:pt idx="1833">
                  <c:v>-0.46194201707839966</c:v>
                </c:pt>
                <c:pt idx="1834">
                  <c:v>-0.46582493185997009</c:v>
                </c:pt>
                <c:pt idx="1835">
                  <c:v>-0.46888655424118042</c:v>
                </c:pt>
                <c:pt idx="1836">
                  <c:v>-0.4717981219291687</c:v>
                </c:pt>
                <c:pt idx="1837">
                  <c:v>-0.4745669960975647</c:v>
                </c:pt>
                <c:pt idx="1838">
                  <c:v>-0.47771111130714417</c:v>
                </c:pt>
                <c:pt idx="1839">
                  <c:v>-0.48019018769264221</c:v>
                </c:pt>
                <c:pt idx="1840">
                  <c:v>-0.48254776000976563</c:v>
                </c:pt>
                <c:pt idx="1841">
                  <c:v>-0.48522484302520752</c:v>
                </c:pt>
                <c:pt idx="1842">
                  <c:v>-0.4873356819152832</c:v>
                </c:pt>
                <c:pt idx="1843">
                  <c:v>-0.48973256349563599</c:v>
                </c:pt>
                <c:pt idx="1844">
                  <c:v>-0.49162247776985168</c:v>
                </c:pt>
                <c:pt idx="1845">
                  <c:v>-0.49376848340034485</c:v>
                </c:pt>
                <c:pt idx="1846">
                  <c:v>-0.49578893184661865</c:v>
                </c:pt>
                <c:pt idx="1847">
                  <c:v>-0.49706977605819702</c:v>
                </c:pt>
                <c:pt idx="1848">
                  <c:v>-0.49830013513565063</c:v>
                </c:pt>
                <c:pt idx="1849">
                  <c:v>-0.49948203563690186</c:v>
                </c:pt>
                <c:pt idx="1850">
                  <c:v>-0.50116813182830811</c:v>
                </c:pt>
                <c:pt idx="1851">
                  <c:v>-0.50223702192306519</c:v>
                </c:pt>
                <c:pt idx="1852">
                  <c:v>-0.50351405143737793</c:v>
                </c:pt>
                <c:pt idx="1853">
                  <c:v>-0.50425004959106445</c:v>
                </c:pt>
                <c:pt idx="1854">
                  <c:v>-0.50542843341827393</c:v>
                </c:pt>
                <c:pt idx="1855">
                  <c:v>-0.50632947683334351</c:v>
                </c:pt>
                <c:pt idx="1856">
                  <c:v>-0.50782161951065063</c:v>
                </c:pt>
                <c:pt idx="1857">
                  <c:v>-0.50862830877304077</c:v>
                </c:pt>
                <c:pt idx="1858">
                  <c:v>-0.50940322875976563</c:v>
                </c:pt>
                <c:pt idx="1859">
                  <c:v>-0.51014763116836548</c:v>
                </c:pt>
                <c:pt idx="1860">
                  <c:v>-0.51120954751968384</c:v>
                </c:pt>
                <c:pt idx="1861">
                  <c:v>-0.51220935583114624</c:v>
                </c:pt>
                <c:pt idx="1862">
                  <c:v>-0.51345199346542358</c:v>
                </c:pt>
                <c:pt idx="1863">
                  <c:v>-0.51432055234909058</c:v>
                </c:pt>
                <c:pt idx="1864">
                  <c:v>-0.51487118005752563</c:v>
                </c:pt>
                <c:pt idx="1865">
                  <c:v>-0.51565670967102051</c:v>
                </c:pt>
                <c:pt idx="1866">
                  <c:v>-0.51639622449874878</c:v>
                </c:pt>
                <c:pt idx="1867">
                  <c:v>-0.516865074634552</c:v>
                </c:pt>
                <c:pt idx="1868">
                  <c:v>-0.51753389835357666</c:v>
                </c:pt>
                <c:pt idx="1869">
                  <c:v>-0.51816362142562866</c:v>
                </c:pt>
                <c:pt idx="1870">
                  <c:v>-0.51866006851196289</c:v>
                </c:pt>
                <c:pt idx="1871">
                  <c:v>-0.51922386884689331</c:v>
                </c:pt>
                <c:pt idx="1872">
                  <c:v>-0.51966840028762817</c:v>
                </c:pt>
                <c:pt idx="1873">
                  <c:v>-0.26910814642906189</c:v>
                </c:pt>
                <c:pt idx="1874">
                  <c:v>-0.27780908346176147</c:v>
                </c:pt>
                <c:pt idx="1875">
                  <c:v>-0.28600084781646729</c:v>
                </c:pt>
                <c:pt idx="1876">
                  <c:v>-0.29114466905593872</c:v>
                </c:pt>
                <c:pt idx="1877">
                  <c:v>-0.29854926466941833</c:v>
                </c:pt>
                <c:pt idx="1878">
                  <c:v>-0.30552056431770325</c:v>
                </c:pt>
                <c:pt idx="1879">
                  <c:v>-0.312083899974823</c:v>
                </c:pt>
                <c:pt idx="1880">
                  <c:v>-0.31826314330101013</c:v>
                </c:pt>
                <c:pt idx="1881">
                  <c:v>-0.32501673698425293</c:v>
                </c:pt>
                <c:pt idx="1882">
                  <c:v>-0.32955798506736755</c:v>
                </c:pt>
                <c:pt idx="1883">
                  <c:v>-0.33387663960456848</c:v>
                </c:pt>
                <c:pt idx="1884">
                  <c:v>-0.33717867732048035</c:v>
                </c:pt>
                <c:pt idx="1885">
                  <c:v>-0.3426472544670105</c:v>
                </c:pt>
                <c:pt idx="1886">
                  <c:v>-0.34632441401481628</c:v>
                </c:pt>
                <c:pt idx="1887">
                  <c:v>-0.34913596510887146</c:v>
                </c:pt>
                <c:pt idx="1888">
                  <c:v>-0.35183671116828918</c:v>
                </c:pt>
                <c:pt idx="1889">
                  <c:v>-0.35506349802017212</c:v>
                </c:pt>
                <c:pt idx="1890">
                  <c:v>-0.35813215374946594</c:v>
                </c:pt>
                <c:pt idx="1891">
                  <c:v>-0.36217725276947021</c:v>
                </c:pt>
                <c:pt idx="1892">
                  <c:v>-0.36489725112915039</c:v>
                </c:pt>
                <c:pt idx="1893">
                  <c:v>-0.36697694659233093</c:v>
                </c:pt>
                <c:pt idx="1894">
                  <c:v>-0.36946171522140503</c:v>
                </c:pt>
                <c:pt idx="1895">
                  <c:v>-0.37136158347129822</c:v>
                </c:pt>
                <c:pt idx="1896">
                  <c:v>-0.37363144755363464</c:v>
                </c:pt>
                <c:pt idx="1897">
                  <c:v>-0.37536698579788208</c:v>
                </c:pt>
                <c:pt idx="1898">
                  <c:v>-0.12717615067958832</c:v>
                </c:pt>
                <c:pt idx="1899">
                  <c:v>-0.13426877558231354</c:v>
                </c:pt>
                <c:pt idx="1900">
                  <c:v>-0.14108188450336456</c:v>
                </c:pt>
                <c:pt idx="1901">
                  <c:v>-0.14633519947528839</c:v>
                </c:pt>
                <c:pt idx="1902">
                  <c:v>-0.15421219170093536</c:v>
                </c:pt>
                <c:pt idx="1903">
                  <c:v>-0.16185347735881805</c:v>
                </c:pt>
                <c:pt idx="1904">
                  <c:v>-0.17034408450126648</c:v>
                </c:pt>
                <c:pt idx="1905">
                  <c:v>-0.17572660744190216</c:v>
                </c:pt>
                <c:pt idx="1906">
                  <c:v>-0.18340535461902618</c:v>
                </c:pt>
                <c:pt idx="1907">
                  <c:v>-0.19063474237918854</c:v>
                </c:pt>
                <c:pt idx="1908">
                  <c:v>-0.19633497297763824</c:v>
                </c:pt>
                <c:pt idx="1909">
                  <c:v>-0.20175586640834808</c:v>
                </c:pt>
                <c:pt idx="1910">
                  <c:v>-0.20791138708591461</c:v>
                </c:pt>
                <c:pt idx="1911">
                  <c:v>-0.21276490390300751</c:v>
                </c:pt>
                <c:pt idx="1912">
                  <c:v>-0.21738055348396301</c:v>
                </c:pt>
                <c:pt idx="1913">
                  <c:v>-0.22262172400951385</c:v>
                </c:pt>
                <c:pt idx="1914">
                  <c:v>-0.22755618393421173</c:v>
                </c:pt>
                <c:pt idx="1915">
                  <c:v>1.6066033393144608E-2</c:v>
                </c:pt>
                <c:pt idx="1916">
                  <c:v>4.9328859895467758E-3</c:v>
                </c:pt>
                <c:pt idx="1917">
                  <c:v>-2.3120022378861904E-3</c:v>
                </c:pt>
                <c:pt idx="1918">
                  <c:v>-1.0494007728993893E-2</c:v>
                </c:pt>
                <c:pt idx="1919">
                  <c:v>-3.195551410317421E-2</c:v>
                </c:pt>
                <c:pt idx="1920">
                  <c:v>-3.8414139300584793E-2</c:v>
                </c:pt>
                <c:pt idx="1921">
                  <c:v>-4.9110352993011475E-2</c:v>
                </c:pt>
                <c:pt idx="1922">
                  <c:v>-5.6302689015865326E-2</c:v>
                </c:pt>
                <c:pt idx="1923">
                  <c:v>-6.0475170612335205E-2</c:v>
                </c:pt>
                <c:pt idx="1924">
                  <c:v>0.18811357021331787</c:v>
                </c:pt>
                <c:pt idx="1925">
                  <c:v>0.17734214663505554</c:v>
                </c:pt>
                <c:pt idx="1926">
                  <c:v>0.16699516773223877</c:v>
                </c:pt>
                <c:pt idx="1927">
                  <c:v>0.15966251492500305</c:v>
                </c:pt>
                <c:pt idx="1928">
                  <c:v>0.15156841278076172</c:v>
                </c:pt>
                <c:pt idx="1929">
                  <c:v>0.14618171751499176</c:v>
                </c:pt>
                <c:pt idx="1930">
                  <c:v>0.13970497250556946</c:v>
                </c:pt>
                <c:pt idx="1931">
                  <c:v>0.13349311053752899</c:v>
                </c:pt>
                <c:pt idx="1932">
                  <c:v>0.12413199245929718</c:v>
                </c:pt>
                <c:pt idx="1933">
                  <c:v>0.11594081670045853</c:v>
                </c:pt>
                <c:pt idx="1934">
                  <c:v>0.10938766598701477</c:v>
                </c:pt>
                <c:pt idx="1935">
                  <c:v>0.35384708642959595</c:v>
                </c:pt>
                <c:pt idx="1936">
                  <c:v>0.33471265435218811</c:v>
                </c:pt>
                <c:pt idx="1937">
                  <c:v>0.32483842968940735</c:v>
                </c:pt>
                <c:pt idx="1938">
                  <c:v>0.31654015183448792</c:v>
                </c:pt>
                <c:pt idx="1939">
                  <c:v>0.31024879217147827</c:v>
                </c:pt>
                <c:pt idx="1940">
                  <c:v>0.30008512735366821</c:v>
                </c:pt>
                <c:pt idx="1941">
                  <c:v>0.29335832595825195</c:v>
                </c:pt>
                <c:pt idx="1942">
                  <c:v>0.28444197773933411</c:v>
                </c:pt>
                <c:pt idx="1943">
                  <c:v>0.52550303936004639</c:v>
                </c:pt>
                <c:pt idx="1944">
                  <c:v>0.51457446813583374</c:v>
                </c:pt>
                <c:pt idx="1945">
                  <c:v>0.50941658020019531</c:v>
                </c:pt>
                <c:pt idx="1946">
                  <c:v>0.50776487588882446</c:v>
                </c:pt>
                <c:pt idx="1947">
                  <c:v>0.50986725091934204</c:v>
                </c:pt>
                <c:pt idx="1948">
                  <c:v>0.51388716697692871</c:v>
                </c:pt>
                <c:pt idx="1949">
                  <c:v>0.51912695169448853</c:v>
                </c:pt>
                <c:pt idx="1950">
                  <c:v>0.52422845363616943</c:v>
                </c:pt>
                <c:pt idx="1951">
                  <c:v>0.53335607051849365</c:v>
                </c:pt>
                <c:pt idx="1952">
                  <c:v>0.54199385643005371</c:v>
                </c:pt>
                <c:pt idx="1953">
                  <c:v>0.5530659556388855</c:v>
                </c:pt>
                <c:pt idx="1954">
                  <c:v>0.56372016668319702</c:v>
                </c:pt>
                <c:pt idx="1955">
                  <c:v>0.57273030281066895</c:v>
                </c:pt>
                <c:pt idx="1956">
                  <c:v>0.58508205413818359</c:v>
                </c:pt>
                <c:pt idx="1957">
                  <c:v>0.59537988901138306</c:v>
                </c:pt>
                <c:pt idx="1958">
                  <c:v>0.59928983449935913</c:v>
                </c:pt>
                <c:pt idx="1959">
                  <c:v>0.60209834575653076</c:v>
                </c:pt>
                <c:pt idx="1960">
                  <c:v>0.60560464859008789</c:v>
                </c:pt>
                <c:pt idx="1961">
                  <c:v>0.6083446741104126</c:v>
                </c:pt>
                <c:pt idx="1962">
                  <c:v>0.61497819423675537</c:v>
                </c:pt>
                <c:pt idx="1963">
                  <c:v>0.62143272161483765</c:v>
                </c:pt>
                <c:pt idx="1964">
                  <c:v>0.63250195980072021</c:v>
                </c:pt>
                <c:pt idx="1965">
                  <c:v>0.64580065011978149</c:v>
                </c:pt>
                <c:pt idx="1966">
                  <c:v>0.66707170009613037</c:v>
                </c:pt>
                <c:pt idx="1967">
                  <c:v>0.69122183322906494</c:v>
                </c:pt>
                <c:pt idx="1968">
                  <c:v>0.71422916650772095</c:v>
                </c:pt>
                <c:pt idx="1969">
                  <c:v>0.73473876714706421</c:v>
                </c:pt>
                <c:pt idx="1970">
                  <c:v>0.75959187746047974</c:v>
                </c:pt>
                <c:pt idx="1971">
                  <c:v>0.78354442119598389</c:v>
                </c:pt>
                <c:pt idx="1972">
                  <c:v>0.81390351057052612</c:v>
                </c:pt>
                <c:pt idx="1973">
                  <c:v>0.84089326858520508</c:v>
                </c:pt>
                <c:pt idx="1974">
                  <c:v>0.87759280204772949</c:v>
                </c:pt>
                <c:pt idx="1975">
                  <c:v>0.91377425193786621</c:v>
                </c:pt>
                <c:pt idx="1976">
                  <c:v>0.70663678646087646</c:v>
                </c:pt>
                <c:pt idx="1977">
                  <c:v>0.76204228401184082</c:v>
                </c:pt>
                <c:pt idx="1978">
                  <c:v>0.82569295167922974</c:v>
                </c:pt>
                <c:pt idx="1979">
                  <c:v>0.63161450624465942</c:v>
                </c:pt>
                <c:pt idx="1980">
                  <c:v>0.68194812536239624</c:v>
                </c:pt>
                <c:pt idx="1981">
                  <c:v>0.72661978006362915</c:v>
                </c:pt>
                <c:pt idx="1982">
                  <c:v>0.54028505086898804</c:v>
                </c:pt>
                <c:pt idx="1983">
                  <c:v>0.60435628890991211</c:v>
                </c:pt>
                <c:pt idx="1984">
                  <c:v>0.66046363115310669</c:v>
                </c:pt>
                <c:pt idx="1985">
                  <c:v>0.71376830339431763</c:v>
                </c:pt>
                <c:pt idx="1986">
                  <c:v>0.49556636810302734</c:v>
                </c:pt>
                <c:pt idx="1987">
                  <c:v>0.53437906503677368</c:v>
                </c:pt>
                <c:pt idx="1988">
                  <c:v>0.56510704755783081</c:v>
                </c:pt>
                <c:pt idx="1989">
                  <c:v>0.58156239986419678</c:v>
                </c:pt>
                <c:pt idx="1990">
                  <c:v>0.59248882532119751</c:v>
                </c:pt>
                <c:pt idx="1991">
                  <c:v>0.60181409120559692</c:v>
                </c:pt>
                <c:pt idx="1992">
                  <c:v>0.61051559448242188</c:v>
                </c:pt>
                <c:pt idx="1993">
                  <c:v>0.867256760597229</c:v>
                </c:pt>
                <c:pt idx="1994">
                  <c:v>0.86662757396697998</c:v>
                </c:pt>
                <c:pt idx="1995">
                  <c:v>0.87004554271697998</c:v>
                </c:pt>
                <c:pt idx="1996">
                  <c:v>0.87478411197662354</c:v>
                </c:pt>
                <c:pt idx="1997">
                  <c:v>0.88341313600540161</c:v>
                </c:pt>
                <c:pt idx="1998">
                  <c:v>0.89837551116943359</c:v>
                </c:pt>
                <c:pt idx="1999">
                  <c:v>0.92271548509597778</c:v>
                </c:pt>
                <c:pt idx="2000">
                  <c:v>0.94568735361099243</c:v>
                </c:pt>
                <c:pt idx="2001">
                  <c:v>1.0090322494506836</c:v>
                </c:pt>
                <c:pt idx="2002">
                  <c:v>0.80817365646362305</c:v>
                </c:pt>
                <c:pt idx="2003">
                  <c:v>0.88044857978820801</c:v>
                </c:pt>
                <c:pt idx="2004">
                  <c:v>0.93751394748687744</c:v>
                </c:pt>
                <c:pt idx="2005">
                  <c:v>0.75436985492706299</c:v>
                </c:pt>
                <c:pt idx="2006">
                  <c:v>0.84854602813720703</c:v>
                </c:pt>
                <c:pt idx="2007">
                  <c:v>0.6654590368270874</c:v>
                </c:pt>
                <c:pt idx="2008">
                  <c:v>0.74530726671218872</c:v>
                </c:pt>
                <c:pt idx="2009">
                  <c:v>0.55109202861785889</c:v>
                </c:pt>
                <c:pt idx="2010">
                  <c:v>0.60456389188766479</c:v>
                </c:pt>
                <c:pt idx="2011">
                  <c:v>0.6414685845375061</c:v>
                </c:pt>
                <c:pt idx="2012">
                  <c:v>0.66908800601959229</c:v>
                </c:pt>
                <c:pt idx="2013">
                  <c:v>0.6978604793548584</c:v>
                </c:pt>
                <c:pt idx="2014">
                  <c:v>0.71309745311737061</c:v>
                </c:pt>
                <c:pt idx="2015">
                  <c:v>0.72222834825515747</c:v>
                </c:pt>
                <c:pt idx="2016">
                  <c:v>0.7272716760635376</c:v>
                </c:pt>
                <c:pt idx="2017">
                  <c:v>0.73065024614334106</c:v>
                </c:pt>
                <c:pt idx="2018">
                  <c:v>0.73742002248764038</c:v>
                </c:pt>
                <c:pt idx="2019">
                  <c:v>0.74169069528579712</c:v>
                </c:pt>
                <c:pt idx="2020">
                  <c:v>0.74118584394454956</c:v>
                </c:pt>
                <c:pt idx="2021">
                  <c:v>0.99344873428344727</c:v>
                </c:pt>
                <c:pt idx="2022">
                  <c:v>0.98633384704589844</c:v>
                </c:pt>
                <c:pt idx="2023">
                  <c:v>0.98488759994506836</c:v>
                </c:pt>
                <c:pt idx="2024">
                  <c:v>0.9938194751739502</c:v>
                </c:pt>
                <c:pt idx="2025">
                  <c:v>1.0094791650772095</c:v>
                </c:pt>
                <c:pt idx="2026">
                  <c:v>1.0312426090240479</c:v>
                </c:pt>
                <c:pt idx="2027">
                  <c:v>1.0589159727096558</c:v>
                </c:pt>
                <c:pt idx="2028">
                  <c:v>0.84266531467437744</c:v>
                </c:pt>
                <c:pt idx="2029">
                  <c:v>0.88442343473434448</c:v>
                </c:pt>
                <c:pt idx="2030">
                  <c:v>0.93372857570648193</c:v>
                </c:pt>
                <c:pt idx="2031">
                  <c:v>0.74369305372238159</c:v>
                </c:pt>
                <c:pt idx="2032">
                  <c:v>0.81518572568893433</c:v>
                </c:pt>
                <c:pt idx="2033">
                  <c:v>0.86792749166488647</c:v>
                </c:pt>
                <c:pt idx="2034">
                  <c:v>0.67478293180465698</c:v>
                </c:pt>
                <c:pt idx="2035">
                  <c:v>0.71950697898864746</c:v>
                </c:pt>
                <c:pt idx="2036">
                  <c:v>0.75967949628829956</c:v>
                </c:pt>
                <c:pt idx="2037">
                  <c:v>0.78460013866424561</c:v>
                </c:pt>
                <c:pt idx="2038">
                  <c:v>0.5731121301651001</c:v>
                </c:pt>
                <c:pt idx="2039">
                  <c:v>0.59039038419723511</c:v>
                </c:pt>
                <c:pt idx="2040">
                  <c:v>0.59797585010528564</c:v>
                </c:pt>
                <c:pt idx="2041">
                  <c:v>0.59978508949279785</c:v>
                </c:pt>
                <c:pt idx="2042">
                  <c:v>0.85165441036224365</c:v>
                </c:pt>
                <c:pt idx="2043">
                  <c:v>0.82883238792419434</c:v>
                </c:pt>
                <c:pt idx="2044">
                  <c:v>0.81668496131896973</c:v>
                </c:pt>
                <c:pt idx="2045">
                  <c:v>0.80965298414230347</c:v>
                </c:pt>
                <c:pt idx="2046">
                  <c:v>0.80860394239425659</c:v>
                </c:pt>
                <c:pt idx="2047">
                  <c:v>0.81402945518493652</c:v>
                </c:pt>
                <c:pt idx="2048">
                  <c:v>0.8207247257232666</c:v>
                </c:pt>
                <c:pt idx="2049">
                  <c:v>0.82928305864334106</c:v>
                </c:pt>
                <c:pt idx="2050">
                  <c:v>0.83709603548049927</c:v>
                </c:pt>
                <c:pt idx="2051">
                  <c:v>0.85093426704406738</c:v>
                </c:pt>
                <c:pt idx="2052">
                  <c:v>0.87091654539108276</c:v>
                </c:pt>
                <c:pt idx="2053">
                  <c:v>0.89867311716079712</c:v>
                </c:pt>
                <c:pt idx="2054">
                  <c:v>0.92486506700515747</c:v>
                </c:pt>
                <c:pt idx="2055">
                  <c:v>0.75732547044754028</c:v>
                </c:pt>
                <c:pt idx="2056">
                  <c:v>0.80150520801544189</c:v>
                </c:pt>
                <c:pt idx="2057">
                  <c:v>0.59800177812576294</c:v>
                </c:pt>
                <c:pt idx="2058">
                  <c:v>0.62519031763076782</c:v>
                </c:pt>
                <c:pt idx="2059">
                  <c:v>0.64073449373245239</c:v>
                </c:pt>
                <c:pt idx="2060">
                  <c:v>0.65466445684432983</c:v>
                </c:pt>
                <c:pt idx="2061">
                  <c:v>0.66171431541442871</c:v>
                </c:pt>
                <c:pt idx="2062">
                  <c:v>0.66734611988067627</c:v>
                </c:pt>
                <c:pt idx="2063">
                  <c:v>0.6689649224281311</c:v>
                </c:pt>
                <c:pt idx="2064">
                  <c:v>0.66936689615249634</c:v>
                </c:pt>
                <c:pt idx="2065">
                  <c:v>0.66858339309692383</c:v>
                </c:pt>
                <c:pt idx="2066">
                  <c:v>0.66666847467422485</c:v>
                </c:pt>
                <c:pt idx="2067">
                  <c:v>0.66626888513565063</c:v>
                </c:pt>
                <c:pt idx="2068">
                  <c:v>0.66110920906066895</c:v>
                </c:pt>
                <c:pt idx="2069">
                  <c:v>0.65470081567764282</c:v>
                </c:pt>
                <c:pt idx="2070">
                  <c:v>0.89190185070037842</c:v>
                </c:pt>
                <c:pt idx="2071">
                  <c:v>0.8614996075630188</c:v>
                </c:pt>
                <c:pt idx="2072">
                  <c:v>0.83830273151397705</c:v>
                </c:pt>
                <c:pt idx="2073">
                  <c:v>0.82841581106185913</c:v>
                </c:pt>
                <c:pt idx="2074">
                  <c:v>0.82701963186264038</c:v>
                </c:pt>
                <c:pt idx="2075">
                  <c:v>0.82977002859115601</c:v>
                </c:pt>
                <c:pt idx="2076">
                  <c:v>0.83915925025939941</c:v>
                </c:pt>
                <c:pt idx="2077">
                  <c:v>0.84968990087509155</c:v>
                </c:pt>
                <c:pt idx="2078">
                  <c:v>0.866405189037323</c:v>
                </c:pt>
                <c:pt idx="2079">
                  <c:v>0.88758742809295654</c:v>
                </c:pt>
                <c:pt idx="2080">
                  <c:v>0.65361887216567993</c:v>
                </c:pt>
                <c:pt idx="2081">
                  <c:v>0.67208600044250488</c:v>
                </c:pt>
                <c:pt idx="2082">
                  <c:v>0.69083553552627563</c:v>
                </c:pt>
                <c:pt idx="2083">
                  <c:v>0.70301485061645508</c:v>
                </c:pt>
                <c:pt idx="2084">
                  <c:v>0.71358847618103027</c:v>
                </c:pt>
                <c:pt idx="2085">
                  <c:v>0.72450011968612671</c:v>
                </c:pt>
                <c:pt idx="2086">
                  <c:v>0.73121529817581177</c:v>
                </c:pt>
                <c:pt idx="2087">
                  <c:v>0.73525035381317139</c:v>
                </c:pt>
                <c:pt idx="2088">
                  <c:v>0.73210406303405762</c:v>
                </c:pt>
                <c:pt idx="2089">
                  <c:v>0.71843403577804565</c:v>
                </c:pt>
                <c:pt idx="2090">
                  <c:v>0.70166474580764771</c:v>
                </c:pt>
                <c:pt idx="2091">
                  <c:v>0.68343406915664673</c:v>
                </c:pt>
                <c:pt idx="2092">
                  <c:v>0.65945416688919067</c:v>
                </c:pt>
                <c:pt idx="2093">
                  <c:v>0.6391107439994812</c:v>
                </c:pt>
                <c:pt idx="2094">
                  <c:v>0.86960905790328979</c:v>
                </c:pt>
                <c:pt idx="2095">
                  <c:v>0.83888256549835205</c:v>
                </c:pt>
                <c:pt idx="2096">
                  <c:v>0.80942267179489136</c:v>
                </c:pt>
                <c:pt idx="2097">
                  <c:v>0.77202165126800537</c:v>
                </c:pt>
                <c:pt idx="2098">
                  <c:v>0.98991173505783081</c:v>
                </c:pt>
                <c:pt idx="2099">
                  <c:v>0.95905947685241699</c:v>
                </c:pt>
                <c:pt idx="2100">
                  <c:v>0.94278186559677124</c:v>
                </c:pt>
                <c:pt idx="2101">
                  <c:v>0.94259935617446899</c:v>
                </c:pt>
                <c:pt idx="2102">
                  <c:v>0.94779491424560547</c:v>
                </c:pt>
                <c:pt idx="2103">
                  <c:v>0.95529520511627197</c:v>
                </c:pt>
                <c:pt idx="2104">
                  <c:v>0.71699076890945435</c:v>
                </c:pt>
                <c:pt idx="2105">
                  <c:v>0.73696553707122803</c:v>
                </c:pt>
                <c:pt idx="2106">
                  <c:v>0.74010562896728516</c:v>
                </c:pt>
                <c:pt idx="2107">
                  <c:v>0.73637497425079346</c:v>
                </c:pt>
                <c:pt idx="2108">
                  <c:v>0.72795677185058594</c:v>
                </c:pt>
                <c:pt idx="2109">
                  <c:v>0.71648889780044556</c:v>
                </c:pt>
                <c:pt idx="2110">
                  <c:v>0.70834642648696899</c:v>
                </c:pt>
                <c:pt idx="2111">
                  <c:v>0.94532907009124756</c:v>
                </c:pt>
                <c:pt idx="2112">
                  <c:v>0.93164557218551636</c:v>
                </c:pt>
                <c:pt idx="2113">
                  <c:v>0.9262358546257019</c:v>
                </c:pt>
                <c:pt idx="2114">
                  <c:v>0.92545926570892334</c:v>
                </c:pt>
                <c:pt idx="2115">
                  <c:v>0.67861717939376831</c:v>
                </c:pt>
                <c:pt idx="2116">
                  <c:v>0.69052684307098389</c:v>
                </c:pt>
                <c:pt idx="2117">
                  <c:v>0.69343298673629761</c:v>
                </c:pt>
                <c:pt idx="2118">
                  <c:v>0.69282764196395874</c:v>
                </c:pt>
                <c:pt idx="2119">
                  <c:v>0.69110679626464844</c:v>
                </c:pt>
                <c:pt idx="2120">
                  <c:v>0.69043231010437012</c:v>
                </c:pt>
                <c:pt idx="2121">
                  <c:v>0.69119977951049805</c:v>
                </c:pt>
                <c:pt idx="2122">
                  <c:v>0.69202935695648193</c:v>
                </c:pt>
                <c:pt idx="2123">
                  <c:v>0.69190800189971924</c:v>
                </c:pt>
                <c:pt idx="2124">
                  <c:v>0.68909943103790283</c:v>
                </c:pt>
                <c:pt idx="2125">
                  <c:v>0.68089753389358521</c:v>
                </c:pt>
                <c:pt idx="2126">
                  <c:v>0.67621171474456787</c:v>
                </c:pt>
                <c:pt idx="2127">
                  <c:v>0.67180454730987549</c:v>
                </c:pt>
                <c:pt idx="2128">
                  <c:v>0.66767680644989014</c:v>
                </c:pt>
                <c:pt idx="2129">
                  <c:v>0.66509681940078735</c:v>
                </c:pt>
                <c:pt idx="2130">
                  <c:v>0.66399610042572021</c:v>
                </c:pt>
                <c:pt idx="2131">
                  <c:v>0.6643446683883667</c:v>
                </c:pt>
                <c:pt idx="2132">
                  <c:v>0.66586524248123169</c:v>
                </c:pt>
                <c:pt idx="2133">
                  <c:v>0.66746377944946289</c:v>
                </c:pt>
                <c:pt idx="2134">
                  <c:v>0.66520321369171143</c:v>
                </c:pt>
                <c:pt idx="2135">
                  <c:v>0.66050249338150024</c:v>
                </c:pt>
                <c:pt idx="2136">
                  <c:v>0.65106397867202759</c:v>
                </c:pt>
                <c:pt idx="2137">
                  <c:v>0.88937008380889893</c:v>
                </c:pt>
                <c:pt idx="2138">
                  <c:v>0.86810839176177979</c:v>
                </c:pt>
                <c:pt idx="2139">
                  <c:v>0.85947585105895996</c:v>
                </c:pt>
                <c:pt idx="2140">
                  <c:v>0.85322558879852295</c:v>
                </c:pt>
                <c:pt idx="2141">
                  <c:v>0.85129868984222412</c:v>
                </c:pt>
                <c:pt idx="2142">
                  <c:v>0.60206764936447144</c:v>
                </c:pt>
                <c:pt idx="2143">
                  <c:v>0.60823410749435425</c:v>
                </c:pt>
                <c:pt idx="2144">
                  <c:v>0.60834187269210815</c:v>
                </c:pt>
                <c:pt idx="2145">
                  <c:v>0.60141110420227051</c:v>
                </c:pt>
                <c:pt idx="2146">
                  <c:v>0.59280037879943848</c:v>
                </c:pt>
                <c:pt idx="2147">
                  <c:v>0.83277028799057007</c:v>
                </c:pt>
                <c:pt idx="2148">
                  <c:v>0.81558030843734741</c:v>
                </c:pt>
                <c:pt idx="2149">
                  <c:v>0.80304962396621704</c:v>
                </c:pt>
                <c:pt idx="2150">
                  <c:v>0.79497247934341431</c:v>
                </c:pt>
                <c:pt idx="2151">
                  <c:v>0.78878653049468994</c:v>
                </c:pt>
                <c:pt idx="2152">
                  <c:v>0.78667330741882324</c:v>
                </c:pt>
                <c:pt idx="2153">
                  <c:v>0.78474915027618408</c:v>
                </c:pt>
                <c:pt idx="2154">
                  <c:v>0.78106766939163208</c:v>
                </c:pt>
                <c:pt idx="2155">
                  <c:v>0.77958756685256958</c:v>
                </c:pt>
                <c:pt idx="2156">
                  <c:v>0.77727890014648438</c:v>
                </c:pt>
                <c:pt idx="2157">
                  <c:v>0.77300864458084106</c:v>
                </c:pt>
                <c:pt idx="2158">
                  <c:v>0.76998502016067505</c:v>
                </c:pt>
                <c:pt idx="2159">
                  <c:v>0.51592785120010376</c:v>
                </c:pt>
                <c:pt idx="2160">
                  <c:v>0.52747923135757446</c:v>
                </c:pt>
                <c:pt idx="2161">
                  <c:v>0.5322691798210144</c:v>
                </c:pt>
                <c:pt idx="2162">
                  <c:v>0.53141152858734131</c:v>
                </c:pt>
                <c:pt idx="2163">
                  <c:v>0.52165883779525757</c:v>
                </c:pt>
                <c:pt idx="2164">
                  <c:v>0.75177550315856934</c:v>
                </c:pt>
                <c:pt idx="2165">
                  <c:v>0.72839564085006714</c:v>
                </c:pt>
                <c:pt idx="2166">
                  <c:v>0.70198792219161987</c:v>
                </c:pt>
                <c:pt idx="2167">
                  <c:v>0.6850314736366272</c:v>
                </c:pt>
                <c:pt idx="2168">
                  <c:v>0.66632694005966187</c:v>
                </c:pt>
                <c:pt idx="2169">
                  <c:v>0.64512461423873901</c:v>
                </c:pt>
                <c:pt idx="2170">
                  <c:v>0.62452852725982666</c:v>
                </c:pt>
                <c:pt idx="2171">
                  <c:v>0.85460054874420166</c:v>
                </c:pt>
                <c:pt idx="2172">
                  <c:v>0.82506436109542847</c:v>
                </c:pt>
                <c:pt idx="2173">
                  <c:v>0.80501443147659302</c:v>
                </c:pt>
                <c:pt idx="2174">
                  <c:v>0.78615850210189819</c:v>
                </c:pt>
                <c:pt idx="2175">
                  <c:v>0.7697945237159729</c:v>
                </c:pt>
                <c:pt idx="2176">
                  <c:v>0.75519531965255737</c:v>
                </c:pt>
                <c:pt idx="2177">
                  <c:v>0.74457341432571411</c:v>
                </c:pt>
                <c:pt idx="2178">
                  <c:v>0.72687608003616333</c:v>
                </c:pt>
                <c:pt idx="2179">
                  <c:v>0.71482253074645996</c:v>
                </c:pt>
                <c:pt idx="2180">
                  <c:v>0.69914406538009644</c:v>
                </c:pt>
                <c:pt idx="2181">
                  <c:v>0.68827760219573975</c:v>
                </c:pt>
                <c:pt idx="2182">
                  <c:v>0.92095738649368286</c:v>
                </c:pt>
                <c:pt idx="2183">
                  <c:v>0.90304243564605713</c:v>
                </c:pt>
                <c:pt idx="2184">
                  <c:v>0.88978803157806396</c:v>
                </c:pt>
                <c:pt idx="2185">
                  <c:v>0.87626606225967407</c:v>
                </c:pt>
                <c:pt idx="2186">
                  <c:v>0.87066572904586792</c:v>
                </c:pt>
                <c:pt idx="2187">
                  <c:v>0.86793804168701172</c:v>
                </c:pt>
                <c:pt idx="2188">
                  <c:v>0.87131935358047485</c:v>
                </c:pt>
                <c:pt idx="2189">
                  <c:v>0.88309413194656372</c:v>
                </c:pt>
                <c:pt idx="2190">
                  <c:v>0.64198577404022217</c:v>
                </c:pt>
                <c:pt idx="2191">
                  <c:v>0.66396158933639526</c:v>
                </c:pt>
                <c:pt idx="2192">
                  <c:v>0.69614511728286743</c:v>
                </c:pt>
                <c:pt idx="2193">
                  <c:v>0.71626013517379761</c:v>
                </c:pt>
                <c:pt idx="2194">
                  <c:v>0.73308682441711426</c:v>
                </c:pt>
                <c:pt idx="2195">
                  <c:v>0.49677246809005737</c:v>
                </c:pt>
                <c:pt idx="2196">
                  <c:v>0.52174258232116699</c:v>
                </c:pt>
                <c:pt idx="2197">
                  <c:v>0.54247605800628662</c:v>
                </c:pt>
                <c:pt idx="2198">
                  <c:v>0.55251318216323853</c:v>
                </c:pt>
                <c:pt idx="2199">
                  <c:v>0.55757796764373779</c:v>
                </c:pt>
                <c:pt idx="2200">
                  <c:v>0.55857717990875244</c:v>
                </c:pt>
                <c:pt idx="2201">
                  <c:v>0.55638319253921509</c:v>
                </c:pt>
                <c:pt idx="2202">
                  <c:v>0.55050456523895264</c:v>
                </c:pt>
                <c:pt idx="2203">
                  <c:v>0.54049372673034668</c:v>
                </c:pt>
                <c:pt idx="2204">
                  <c:v>0.52721822261810303</c:v>
                </c:pt>
                <c:pt idx="2205">
                  <c:v>0.51086056232452393</c:v>
                </c:pt>
                <c:pt idx="2206">
                  <c:v>0.49689683318138123</c:v>
                </c:pt>
                <c:pt idx="2207">
                  <c:v>0.73468250036239624</c:v>
                </c:pt>
                <c:pt idx="2208">
                  <c:v>0.72030532360076904</c:v>
                </c:pt>
                <c:pt idx="2209">
                  <c:v>0.68731755018234253</c:v>
                </c:pt>
                <c:pt idx="2210">
                  <c:v>0.67726820707321167</c:v>
                </c:pt>
                <c:pt idx="2211">
                  <c:v>0.66982418298721313</c:v>
                </c:pt>
                <c:pt idx="2212">
                  <c:v>0.66032654047012329</c:v>
                </c:pt>
                <c:pt idx="2213">
                  <c:v>0.65380924940109253</c:v>
                </c:pt>
                <c:pt idx="2214">
                  <c:v>0.64763885736465454</c:v>
                </c:pt>
                <c:pt idx="2215">
                  <c:v>0.63982468843460083</c:v>
                </c:pt>
                <c:pt idx="2216">
                  <c:v>0.63443607091903687</c:v>
                </c:pt>
                <c:pt idx="2217">
                  <c:v>0.62954318523406982</c:v>
                </c:pt>
                <c:pt idx="2218">
                  <c:v>0.62470221519470215</c:v>
                </c:pt>
                <c:pt idx="2219">
                  <c:v>0.62014985084533691</c:v>
                </c:pt>
                <c:pt idx="2220">
                  <c:v>0.61720961332321167</c:v>
                </c:pt>
                <c:pt idx="2221">
                  <c:v>0.61310923099517822</c:v>
                </c:pt>
                <c:pt idx="2222">
                  <c:v>0.61049652099609375</c:v>
                </c:pt>
                <c:pt idx="2223">
                  <c:v>0.60803771018981934</c:v>
                </c:pt>
                <c:pt idx="2224">
                  <c:v>0.6044960618019104</c:v>
                </c:pt>
                <c:pt idx="2225">
                  <c:v>0.59996676445007324</c:v>
                </c:pt>
                <c:pt idx="2226">
                  <c:v>0.59704804420471191</c:v>
                </c:pt>
                <c:pt idx="2227">
                  <c:v>0.5928415060043335</c:v>
                </c:pt>
                <c:pt idx="2228">
                  <c:v>0.58650767803192139</c:v>
                </c:pt>
                <c:pt idx="2229">
                  <c:v>0.58027899265289307</c:v>
                </c:pt>
                <c:pt idx="2230">
                  <c:v>0.57175976037979126</c:v>
                </c:pt>
                <c:pt idx="2231">
                  <c:v>0.55619233846664429</c:v>
                </c:pt>
                <c:pt idx="2232">
                  <c:v>0.54628807306289673</c:v>
                </c:pt>
                <c:pt idx="2233">
                  <c:v>0.53686916828155518</c:v>
                </c:pt>
                <c:pt idx="2234">
                  <c:v>0.52791190147399902</c:v>
                </c:pt>
                <c:pt idx="2235">
                  <c:v>0.77150529623031616</c:v>
                </c:pt>
                <c:pt idx="2236">
                  <c:v>0.75646990537643433</c:v>
                </c:pt>
                <c:pt idx="2237">
                  <c:v>0.74333029985427856</c:v>
                </c:pt>
                <c:pt idx="2238">
                  <c:v>0.73498415946960449</c:v>
                </c:pt>
                <c:pt idx="2239">
                  <c:v>0.72959417104721069</c:v>
                </c:pt>
                <c:pt idx="2240">
                  <c:v>0.72199070453643799</c:v>
                </c:pt>
                <c:pt idx="2241">
                  <c:v>0.71728575229644775</c:v>
                </c:pt>
                <c:pt idx="2242">
                  <c:v>0.71529370546340942</c:v>
                </c:pt>
                <c:pt idx="2243">
                  <c:v>0.70990151166915894</c:v>
                </c:pt>
                <c:pt idx="2244">
                  <c:v>0.70719969272613525</c:v>
                </c:pt>
                <c:pt idx="2245">
                  <c:v>0.70337861776351929</c:v>
                </c:pt>
                <c:pt idx="2246">
                  <c:v>0.69977879524230957</c:v>
                </c:pt>
                <c:pt idx="2247">
                  <c:v>0.6973307728767395</c:v>
                </c:pt>
                <c:pt idx="2248">
                  <c:v>0.69278627634048462</c:v>
                </c:pt>
                <c:pt idx="2249">
                  <c:v>0.68716543912887573</c:v>
                </c:pt>
                <c:pt idx="2250">
                  <c:v>0.68185514211654663</c:v>
                </c:pt>
                <c:pt idx="2251">
                  <c:v>0.67623758316040039</c:v>
                </c:pt>
                <c:pt idx="2252">
                  <c:v>0.67085045576095581</c:v>
                </c:pt>
                <c:pt idx="2253">
                  <c:v>0.66002196073532104</c:v>
                </c:pt>
                <c:pt idx="2254">
                  <c:v>0.65400093793869019</c:v>
                </c:pt>
                <c:pt idx="2255">
                  <c:v>0.64517700672149658</c:v>
                </c:pt>
                <c:pt idx="2256">
                  <c:v>0.63975757360458374</c:v>
                </c:pt>
                <c:pt idx="2257">
                  <c:v>0.63322889804840088</c:v>
                </c:pt>
                <c:pt idx="2258">
                  <c:v>0.6269574761390686</c:v>
                </c:pt>
                <c:pt idx="2259">
                  <c:v>0.62093323469161987</c:v>
                </c:pt>
                <c:pt idx="2260">
                  <c:v>0.61233890056610107</c:v>
                </c:pt>
                <c:pt idx="2261">
                  <c:v>0.6042475700378418</c:v>
                </c:pt>
                <c:pt idx="2262">
                  <c:v>0.59662973880767822</c:v>
                </c:pt>
                <c:pt idx="2263">
                  <c:v>0.59062319993972778</c:v>
                </c:pt>
                <c:pt idx="2264">
                  <c:v>0.58380264043807983</c:v>
                </c:pt>
                <c:pt idx="2265">
                  <c:v>0.5773811936378479</c:v>
                </c:pt>
                <c:pt idx="2266">
                  <c:v>0.5713355541229248</c:v>
                </c:pt>
                <c:pt idx="2267">
                  <c:v>0.56750303506851196</c:v>
                </c:pt>
                <c:pt idx="2268">
                  <c:v>0.56203544139862061</c:v>
                </c:pt>
                <c:pt idx="2269">
                  <c:v>0.55772435665130615</c:v>
                </c:pt>
                <c:pt idx="2270">
                  <c:v>0.55362457036972046</c:v>
                </c:pt>
                <c:pt idx="2271">
                  <c:v>0.54896920919418335</c:v>
                </c:pt>
                <c:pt idx="2272">
                  <c:v>0.54529845714569092</c:v>
                </c:pt>
                <c:pt idx="2273">
                  <c:v>0.54113030433654785</c:v>
                </c:pt>
                <c:pt idx="2274">
                  <c:v>0.53720611333847046</c:v>
                </c:pt>
                <c:pt idx="2275">
                  <c:v>0.53411191701889038</c:v>
                </c:pt>
                <c:pt idx="2276">
                  <c:v>0.5311693549156189</c:v>
                </c:pt>
                <c:pt idx="2277">
                  <c:v>0.52837103605270386</c:v>
                </c:pt>
                <c:pt idx="2278">
                  <c:v>0.52519345283508301</c:v>
                </c:pt>
                <c:pt idx="2279">
                  <c:v>0.52317905426025391</c:v>
                </c:pt>
                <c:pt idx="2280">
                  <c:v>0.52124404907226563</c:v>
                </c:pt>
                <c:pt idx="2281">
                  <c:v>0.51893216371536255</c:v>
                </c:pt>
                <c:pt idx="2282">
                  <c:v>0.51716452836990356</c:v>
                </c:pt>
                <c:pt idx="2283">
                  <c:v>0.76938557624816895</c:v>
                </c:pt>
                <c:pt idx="2284">
                  <c:v>0.76210325956344604</c:v>
                </c:pt>
                <c:pt idx="2285">
                  <c:v>0.75470554828643799</c:v>
                </c:pt>
                <c:pt idx="2286">
                  <c:v>0.7493094801902771</c:v>
                </c:pt>
                <c:pt idx="2287">
                  <c:v>0.74545770883560181</c:v>
                </c:pt>
                <c:pt idx="2288">
                  <c:v>0.73695069551467896</c:v>
                </c:pt>
                <c:pt idx="2289">
                  <c:v>0.73358458280563354</c:v>
                </c:pt>
                <c:pt idx="2290">
                  <c:v>0.73012697696685791</c:v>
                </c:pt>
                <c:pt idx="2291">
                  <c:v>0.72406792640686035</c:v>
                </c:pt>
                <c:pt idx="2292">
                  <c:v>0.72121912240982056</c:v>
                </c:pt>
                <c:pt idx="2293">
                  <c:v>0.71985167264938354</c:v>
                </c:pt>
                <c:pt idx="2294">
                  <c:v>0.46621406078338623</c:v>
                </c:pt>
                <c:pt idx="2295">
                  <c:v>0.46926498413085938</c:v>
                </c:pt>
                <c:pt idx="2296">
                  <c:v>0.46958628296852112</c:v>
                </c:pt>
                <c:pt idx="2297">
                  <c:v>0.47019141912460327</c:v>
                </c:pt>
                <c:pt idx="2298">
                  <c:v>0.47047623991966248</c:v>
                </c:pt>
                <c:pt idx="2299">
                  <c:v>0.47088253498077393</c:v>
                </c:pt>
                <c:pt idx="2300">
                  <c:v>0.72226798534393311</c:v>
                </c:pt>
                <c:pt idx="2301">
                  <c:v>0.7156836986541748</c:v>
                </c:pt>
                <c:pt idx="2302">
                  <c:v>0.71081376075744629</c:v>
                </c:pt>
                <c:pt idx="2303">
                  <c:v>0.70612919330596924</c:v>
                </c:pt>
                <c:pt idx="2304">
                  <c:v>0.70053523778915405</c:v>
                </c:pt>
                <c:pt idx="2305">
                  <c:v>0.69634193181991577</c:v>
                </c:pt>
                <c:pt idx="2306">
                  <c:v>0.69161069393157959</c:v>
                </c:pt>
                <c:pt idx="2307">
                  <c:v>0.68789553642272949</c:v>
                </c:pt>
                <c:pt idx="2308">
                  <c:v>0.68495368957519531</c:v>
                </c:pt>
                <c:pt idx="2309">
                  <c:v>0.67970418930053711</c:v>
                </c:pt>
                <c:pt idx="2310">
                  <c:v>0.67743176221847534</c:v>
                </c:pt>
                <c:pt idx="2311">
                  <c:v>0.67441636323928833</c:v>
                </c:pt>
                <c:pt idx="2312">
                  <c:v>0.67023950815200806</c:v>
                </c:pt>
                <c:pt idx="2313">
                  <c:v>0.66757059097290039</c:v>
                </c:pt>
                <c:pt idx="2314">
                  <c:v>0.66448670625686646</c:v>
                </c:pt>
                <c:pt idx="2315">
                  <c:v>0.66210538148880005</c:v>
                </c:pt>
                <c:pt idx="2316">
                  <c:v>0.6585431694984436</c:v>
                </c:pt>
                <c:pt idx="2317">
                  <c:v>0.65649020671844482</c:v>
                </c:pt>
                <c:pt idx="2318">
                  <c:v>0.65386837720870972</c:v>
                </c:pt>
                <c:pt idx="2319">
                  <c:v>0.65071552991867065</c:v>
                </c:pt>
                <c:pt idx="2320">
                  <c:v>0.64713543653488159</c:v>
                </c:pt>
                <c:pt idx="2321">
                  <c:v>0.64505618810653687</c:v>
                </c:pt>
                <c:pt idx="2322">
                  <c:v>0.64234083890914917</c:v>
                </c:pt>
                <c:pt idx="2323">
                  <c:v>0.63925760984420776</c:v>
                </c:pt>
                <c:pt idx="2324">
                  <c:v>0.63719069957733154</c:v>
                </c:pt>
                <c:pt idx="2325">
                  <c:v>0.63532203435897827</c:v>
                </c:pt>
                <c:pt idx="2326">
                  <c:v>0.63308948278427124</c:v>
                </c:pt>
                <c:pt idx="2327">
                  <c:v>0.63096630573272705</c:v>
                </c:pt>
                <c:pt idx="2328">
                  <c:v>0.62934297323226929</c:v>
                </c:pt>
                <c:pt idx="2329">
                  <c:v>0.62778359651565552</c:v>
                </c:pt>
                <c:pt idx="2330">
                  <c:v>0.6262856125831604</c:v>
                </c:pt>
                <c:pt idx="2331">
                  <c:v>0.62577551603317261</c:v>
                </c:pt>
                <c:pt idx="2332">
                  <c:v>0.62436127662658691</c:v>
                </c:pt>
                <c:pt idx="2333">
                  <c:v>0.62300270795822144</c:v>
                </c:pt>
                <c:pt idx="2334">
                  <c:v>0.62169772386550903</c:v>
                </c:pt>
                <c:pt idx="2335">
                  <c:v>0.61983597278594971</c:v>
                </c:pt>
                <c:pt idx="2336">
                  <c:v>0.61836802959442139</c:v>
                </c:pt>
                <c:pt idx="2337">
                  <c:v>0.61697202920913696</c:v>
                </c:pt>
                <c:pt idx="2338">
                  <c:v>0.61670207977294922</c:v>
                </c:pt>
                <c:pt idx="2339">
                  <c:v>0.61539340019226074</c:v>
                </c:pt>
                <c:pt idx="2340">
                  <c:v>0.6139073371887207</c:v>
                </c:pt>
                <c:pt idx="2341">
                  <c:v>0.61273562908172607</c:v>
                </c:pt>
                <c:pt idx="2342">
                  <c:v>0.61162132024765015</c:v>
                </c:pt>
                <c:pt idx="2343">
                  <c:v>0.61035597324371338</c:v>
                </c:pt>
                <c:pt idx="2344">
                  <c:v>0.60955387353897095</c:v>
                </c:pt>
                <c:pt idx="2345">
                  <c:v>0.60878336429595947</c:v>
                </c:pt>
                <c:pt idx="2346">
                  <c:v>0.60804319381713867</c:v>
                </c:pt>
                <c:pt idx="2347">
                  <c:v>0.60733217000961304</c:v>
                </c:pt>
                <c:pt idx="2348">
                  <c:v>0.60631787776947021</c:v>
                </c:pt>
                <c:pt idx="2349">
                  <c:v>0.60551810264587402</c:v>
                </c:pt>
                <c:pt idx="2350">
                  <c:v>0.60590100288391113</c:v>
                </c:pt>
                <c:pt idx="2351">
                  <c:v>0.60527896881103516</c:v>
                </c:pt>
                <c:pt idx="2352">
                  <c:v>0.60468143224716187</c:v>
                </c:pt>
                <c:pt idx="2353">
                  <c:v>0.603829026222229</c:v>
                </c:pt>
                <c:pt idx="2354">
                  <c:v>0.60328865051269531</c:v>
                </c:pt>
                <c:pt idx="2355">
                  <c:v>0.60276955366134644</c:v>
                </c:pt>
                <c:pt idx="2356">
                  <c:v>0.60227090120315552</c:v>
                </c:pt>
                <c:pt idx="2357">
                  <c:v>0.6017918586730957</c:v>
                </c:pt>
                <c:pt idx="2358">
                  <c:v>0.60121959447860718</c:v>
                </c:pt>
                <c:pt idx="2359">
                  <c:v>0.60067534446716309</c:v>
                </c:pt>
                <c:pt idx="2360">
                  <c:v>0.60005736351013184</c:v>
                </c:pt>
                <c:pt idx="2361">
                  <c:v>0.59947550296783447</c:v>
                </c:pt>
                <c:pt idx="2362">
                  <c:v>0.59910666942596436</c:v>
                </c:pt>
                <c:pt idx="2363">
                  <c:v>0.59875237941741943</c:v>
                </c:pt>
                <c:pt idx="2364">
                  <c:v>0.59841197729110718</c:v>
                </c:pt>
                <c:pt idx="2365">
                  <c:v>0.59808504581451416</c:v>
                </c:pt>
                <c:pt idx="2366">
                  <c:v>0.59777098894119263</c:v>
                </c:pt>
                <c:pt idx="2367">
                  <c:v>0.59868711233139038</c:v>
                </c:pt>
                <c:pt idx="2368">
                  <c:v>0.59843593835830688</c:v>
                </c:pt>
                <c:pt idx="2369">
                  <c:v>0.59811264276504517</c:v>
                </c:pt>
                <c:pt idx="2370">
                  <c:v>0.59772628545761108</c:v>
                </c:pt>
                <c:pt idx="2371">
                  <c:v>0.59743094444274902</c:v>
                </c:pt>
                <c:pt idx="2372">
                  <c:v>0.59714716672897339</c:v>
                </c:pt>
                <c:pt idx="2373">
                  <c:v>0.5968746542930603</c:v>
                </c:pt>
                <c:pt idx="2374">
                  <c:v>0.59661281108856201</c:v>
                </c:pt>
                <c:pt idx="2375">
                  <c:v>0.59630000591278076</c:v>
                </c:pt>
                <c:pt idx="2376">
                  <c:v>0.59606081247329712</c:v>
                </c:pt>
                <c:pt idx="2377">
                  <c:v>0.59583109617233276</c:v>
                </c:pt>
                <c:pt idx="2378">
                  <c:v>0.59555661678314209</c:v>
                </c:pt>
                <c:pt idx="2379">
                  <c:v>0.59529554843902588</c:v>
                </c:pt>
                <c:pt idx="2380">
                  <c:v>0.5950959324836731</c:v>
                </c:pt>
                <c:pt idx="2381">
                  <c:v>0.59485751390457153</c:v>
                </c:pt>
                <c:pt idx="2382">
                  <c:v>0.59467518329620361</c:v>
                </c:pt>
                <c:pt idx="2383">
                  <c:v>0.59445732831954956</c:v>
                </c:pt>
                <c:pt idx="2384">
                  <c:v>0.59429073333740234</c:v>
                </c:pt>
                <c:pt idx="2385">
                  <c:v>0.5941307544708252</c:v>
                </c:pt>
                <c:pt idx="2386">
                  <c:v>0.59393960237503052</c:v>
                </c:pt>
                <c:pt idx="2387">
                  <c:v>0.59379345178604126</c:v>
                </c:pt>
                <c:pt idx="2388">
                  <c:v>0.59365302324295044</c:v>
                </c:pt>
                <c:pt idx="2389">
                  <c:v>0.59351813793182373</c:v>
                </c:pt>
                <c:pt idx="2390">
                  <c:v>0.59335702657699585</c:v>
                </c:pt>
                <c:pt idx="2391">
                  <c:v>0.59323382377624512</c:v>
                </c:pt>
                <c:pt idx="2392">
                  <c:v>0.5930866003036499</c:v>
                </c:pt>
                <c:pt idx="2393">
                  <c:v>0.59294658899307251</c:v>
                </c:pt>
                <c:pt idx="2394">
                  <c:v>0.59283959865570068</c:v>
                </c:pt>
                <c:pt idx="2395">
                  <c:v>0.59273678064346313</c:v>
                </c:pt>
                <c:pt idx="2396">
                  <c:v>0.59261393547058105</c:v>
                </c:pt>
                <c:pt idx="2397">
                  <c:v>0.59378963708877563</c:v>
                </c:pt>
                <c:pt idx="2398">
                  <c:v>0.59365397691726685</c:v>
                </c:pt>
                <c:pt idx="2399">
                  <c:v>0.59352362155914307</c:v>
                </c:pt>
                <c:pt idx="2400">
                  <c:v>0.5933678150177002</c:v>
                </c:pt>
                <c:pt idx="2401">
                  <c:v>0.59324878454208374</c:v>
                </c:pt>
                <c:pt idx="2402">
                  <c:v>0.59310644865036011</c:v>
                </c:pt>
                <c:pt idx="2403">
                  <c:v>0.59299767017364502</c:v>
                </c:pt>
                <c:pt idx="2404">
                  <c:v>0.59289318323135376</c:v>
                </c:pt>
                <c:pt idx="2405">
                  <c:v>0.592792809009552</c:v>
                </c:pt>
                <c:pt idx="2406">
                  <c:v>0.59269636869430542</c:v>
                </c:pt>
                <c:pt idx="2407">
                  <c:v>0.59258115291595459</c:v>
                </c:pt>
                <c:pt idx="2408">
                  <c:v>0.59249311685562134</c:v>
                </c:pt>
                <c:pt idx="2409">
                  <c:v>0.59240847826004028</c:v>
                </c:pt>
                <c:pt idx="2410">
                  <c:v>0.59232717752456665</c:v>
                </c:pt>
                <c:pt idx="2411">
                  <c:v>0.59208446741104126</c:v>
                </c:pt>
                <c:pt idx="2412">
                  <c:v>0.59201598167419434</c:v>
                </c:pt>
                <c:pt idx="2413">
                  <c:v>0.5919501781463623</c:v>
                </c:pt>
                <c:pt idx="2414">
                  <c:v>0.59188693761825562</c:v>
                </c:pt>
                <c:pt idx="2415">
                  <c:v>0.59182620048522949</c:v>
                </c:pt>
                <c:pt idx="2416">
                  <c:v>0.59175366163253784</c:v>
                </c:pt>
                <c:pt idx="2417">
                  <c:v>0.59169816970825195</c:v>
                </c:pt>
                <c:pt idx="2418">
                  <c:v>0.59165799617767334</c:v>
                </c:pt>
                <c:pt idx="2419">
                  <c:v>0.5916062593460083</c:v>
                </c:pt>
                <c:pt idx="2420">
                  <c:v>0.5915566086769104</c:v>
                </c:pt>
                <c:pt idx="2421">
                  <c:v>0.59149724245071411</c:v>
                </c:pt>
                <c:pt idx="2422">
                  <c:v>0.59145188331604004</c:v>
                </c:pt>
                <c:pt idx="2423">
                  <c:v>0.59140831232070923</c:v>
                </c:pt>
                <c:pt idx="2424">
                  <c:v>0.59135621786117554</c:v>
                </c:pt>
                <c:pt idx="2425">
                  <c:v>0.59131640195846558</c:v>
                </c:pt>
                <c:pt idx="2426">
                  <c:v>0.59126883745193481</c:v>
                </c:pt>
                <c:pt idx="2427">
                  <c:v>0.59123247861862183</c:v>
                </c:pt>
                <c:pt idx="2428">
                  <c:v>0.59119749069213867</c:v>
                </c:pt>
                <c:pt idx="2429">
                  <c:v>0.59116393327713013</c:v>
                </c:pt>
                <c:pt idx="2430">
                  <c:v>0.59243464469909668</c:v>
                </c:pt>
                <c:pt idx="2431">
                  <c:v>0.59235686063766479</c:v>
                </c:pt>
                <c:pt idx="2432">
                  <c:v>0.59226393699645996</c:v>
                </c:pt>
                <c:pt idx="2433">
                  <c:v>0.59219294786453247</c:v>
                </c:pt>
                <c:pt idx="2434">
                  <c:v>0.59212470054626465</c:v>
                </c:pt>
                <c:pt idx="2435">
                  <c:v>0.59204316139221191</c:v>
                </c:pt>
                <c:pt idx="2436">
                  <c:v>0.59198081493377686</c:v>
                </c:pt>
                <c:pt idx="2437">
                  <c:v>0.59190630912780762</c:v>
                </c:pt>
                <c:pt idx="2438">
                  <c:v>0.59183549880981445</c:v>
                </c:pt>
                <c:pt idx="2439">
                  <c:v>0.59175509214401245</c:v>
                </c:pt>
                <c:pt idx="2440">
                  <c:v>0.59170407056808472</c:v>
                </c:pt>
                <c:pt idx="2441">
                  <c:v>0.59164315462112427</c:v>
                </c:pt>
                <c:pt idx="2442">
                  <c:v>0.59159660339355469</c:v>
                </c:pt>
                <c:pt idx="2443">
                  <c:v>0.59155184030532837</c:v>
                </c:pt>
                <c:pt idx="2444">
                  <c:v>0.59150886535644531</c:v>
                </c:pt>
                <c:pt idx="2445">
                  <c:v>0.59146755933761597</c:v>
                </c:pt>
                <c:pt idx="2446">
                  <c:v>0.59142792224884033</c:v>
                </c:pt>
                <c:pt idx="2447">
                  <c:v>0.59138983488082886</c:v>
                </c:pt>
                <c:pt idx="2448">
                  <c:v>0.59135323762893677</c:v>
                </c:pt>
                <c:pt idx="2449">
                  <c:v>0.59131807088851929</c:v>
                </c:pt>
                <c:pt idx="2450">
                  <c:v>0.59127604961395264</c:v>
                </c:pt>
                <c:pt idx="2451">
                  <c:v>0.5912439227104187</c:v>
                </c:pt>
                <c:pt idx="2452">
                  <c:v>0.59121310710906982</c:v>
                </c:pt>
                <c:pt idx="2453">
                  <c:v>0.59117627143859863</c:v>
                </c:pt>
                <c:pt idx="2454">
                  <c:v>0.59114807844161987</c:v>
                </c:pt>
                <c:pt idx="2455">
                  <c:v>0.59112101793289185</c:v>
                </c:pt>
                <c:pt idx="2456">
                  <c:v>0.591094970703125</c:v>
                </c:pt>
                <c:pt idx="2457">
                  <c:v>0.59106999635696411</c:v>
                </c:pt>
                <c:pt idx="2458">
                  <c:v>0.59104019403457642</c:v>
                </c:pt>
                <c:pt idx="2459">
                  <c:v>0.59101736545562744</c:v>
                </c:pt>
                <c:pt idx="2460">
                  <c:v>0.59225243330001831</c:v>
                </c:pt>
                <c:pt idx="2461">
                  <c:v>0.59218645095825195</c:v>
                </c:pt>
                <c:pt idx="2462">
                  <c:v>0.59212297201156616</c:v>
                </c:pt>
                <c:pt idx="2463">
                  <c:v>0.59204721450805664</c:v>
                </c:pt>
                <c:pt idx="2464">
                  <c:v>0.59198921918869019</c:v>
                </c:pt>
                <c:pt idx="2465">
                  <c:v>0.59193354845046997</c:v>
                </c:pt>
                <c:pt idx="2466">
                  <c:v>0.59186708927154541</c:v>
                </c:pt>
                <c:pt idx="2467">
                  <c:v>0.59181618690490723</c:v>
                </c:pt>
                <c:pt idx="2468">
                  <c:v>0.5917554497718811</c:v>
                </c:pt>
                <c:pt idx="2469">
                  <c:v>0.59167534112930298</c:v>
                </c:pt>
                <c:pt idx="2470">
                  <c:v>0.59161108732223511</c:v>
                </c:pt>
                <c:pt idx="2471">
                  <c:v>0.59157031774520874</c:v>
                </c:pt>
                <c:pt idx="2472">
                  <c:v>0.59152156114578247</c:v>
                </c:pt>
                <c:pt idx="2473">
                  <c:v>0.59147524833679199</c:v>
                </c:pt>
                <c:pt idx="2474">
                  <c:v>0.59143120050430298</c:v>
                </c:pt>
                <c:pt idx="2475">
                  <c:v>0.59139752388000488</c:v>
                </c:pt>
                <c:pt idx="2476">
                  <c:v>0.59135729074478149</c:v>
                </c:pt>
                <c:pt idx="2477">
                  <c:v>0.59131163358688354</c:v>
                </c:pt>
                <c:pt idx="2478">
                  <c:v>0.59128266572952271</c:v>
                </c:pt>
                <c:pt idx="2479">
                  <c:v>0.5912548303604126</c:v>
                </c:pt>
                <c:pt idx="2480">
                  <c:v>0.59122806787490845</c:v>
                </c:pt>
                <c:pt idx="2481">
                  <c:v>0.59120243787765503</c:v>
                </c:pt>
                <c:pt idx="2482">
                  <c:v>0.59117776155471802</c:v>
                </c:pt>
                <c:pt idx="2483">
                  <c:v>0.59115403890609741</c:v>
                </c:pt>
                <c:pt idx="2484">
                  <c:v>0.59113132953643799</c:v>
                </c:pt>
                <c:pt idx="2485">
                  <c:v>0.59110945463180542</c:v>
                </c:pt>
                <c:pt idx="2486">
                  <c:v>0.59108847379684448</c:v>
                </c:pt>
                <c:pt idx="2487">
                  <c:v>0.59106338024139404</c:v>
                </c:pt>
                <c:pt idx="2488">
                  <c:v>0.59104418754577637</c:v>
                </c:pt>
                <c:pt idx="2489">
                  <c:v>0.59102576971054077</c:v>
                </c:pt>
                <c:pt idx="2490">
                  <c:v>0.59100806713104248</c:v>
                </c:pt>
                <c:pt idx="2491">
                  <c:v>0.59098690748214722</c:v>
                </c:pt>
                <c:pt idx="2492">
                  <c:v>0.59097069501876831</c:v>
                </c:pt>
                <c:pt idx="2493">
                  <c:v>0.59095901250839233</c:v>
                </c:pt>
                <c:pt idx="2494">
                  <c:v>0.59094393253326416</c:v>
                </c:pt>
                <c:pt idx="2495">
                  <c:v>0.59092593193054199</c:v>
                </c:pt>
                <c:pt idx="2496">
                  <c:v>0.59091216325759888</c:v>
                </c:pt>
                <c:pt idx="2497">
                  <c:v>0.59089893102645874</c:v>
                </c:pt>
                <c:pt idx="2498">
                  <c:v>0.5908893346786499</c:v>
                </c:pt>
                <c:pt idx="2499">
                  <c:v>0.59218895435333252</c:v>
                </c:pt>
                <c:pt idx="2500">
                  <c:v>0.59213000535964966</c:v>
                </c:pt>
                <c:pt idx="2501">
                  <c:v>0.59207332134246826</c:v>
                </c:pt>
                <c:pt idx="2502">
                  <c:v>0.59200561046600342</c:v>
                </c:pt>
                <c:pt idx="2503">
                  <c:v>0.59195387363433838</c:v>
                </c:pt>
                <c:pt idx="2504">
                  <c:v>0.59189200401306152</c:v>
                </c:pt>
                <c:pt idx="2505">
                  <c:v>0.59184473752975464</c:v>
                </c:pt>
                <c:pt idx="2506">
                  <c:v>0.59178823232650757</c:v>
                </c:pt>
                <c:pt idx="2507">
                  <c:v>0.59173446893692017</c:v>
                </c:pt>
                <c:pt idx="2508">
                  <c:v>0.59168338775634766</c:v>
                </c:pt>
                <c:pt idx="2509">
                  <c:v>0.59164434671401978</c:v>
                </c:pt>
                <c:pt idx="2510">
                  <c:v>0.59160679578781128</c:v>
                </c:pt>
                <c:pt idx="2511">
                  <c:v>0.59157073497772217</c:v>
                </c:pt>
                <c:pt idx="2512">
                  <c:v>0.59153610467910767</c:v>
                </c:pt>
                <c:pt idx="2513">
                  <c:v>0.591502845287323</c:v>
                </c:pt>
                <c:pt idx="2514">
                  <c:v>0.59147089719772339</c:v>
                </c:pt>
                <c:pt idx="2515">
                  <c:v>0.59144020080566406</c:v>
                </c:pt>
                <c:pt idx="2516">
                  <c:v>0.59141069650650024</c:v>
                </c:pt>
                <c:pt idx="2517">
                  <c:v>0.59138238430023193</c:v>
                </c:pt>
                <c:pt idx="2518">
                  <c:v>0.59135520458221436</c:v>
                </c:pt>
                <c:pt idx="2519">
                  <c:v>0.5912739634513855</c:v>
                </c:pt>
                <c:pt idx="2520">
                  <c:v>0.59125101566314697</c:v>
                </c:pt>
                <c:pt idx="2521">
                  <c:v>0.59122896194458008</c:v>
                </c:pt>
                <c:pt idx="2522">
                  <c:v>0.59120780229568481</c:v>
                </c:pt>
                <c:pt idx="2523">
                  <c:v>0.59118747711181641</c:v>
                </c:pt>
                <c:pt idx="2524">
                  <c:v>0.59116798639297485</c:v>
                </c:pt>
                <c:pt idx="2525">
                  <c:v>0.59114921092987061</c:v>
                </c:pt>
                <c:pt idx="2526">
                  <c:v>0.59113121032714844</c:v>
                </c:pt>
                <c:pt idx="2527">
                  <c:v>0.59110963344573975</c:v>
                </c:pt>
                <c:pt idx="2528">
                  <c:v>0.59109318256378174</c:v>
                </c:pt>
                <c:pt idx="2529">
                  <c:v>0.59107738733291626</c:v>
                </c:pt>
                <c:pt idx="2530">
                  <c:v>0.59106218814849854</c:v>
                </c:pt>
                <c:pt idx="2531">
                  <c:v>0.59104406833648682</c:v>
                </c:pt>
                <c:pt idx="2532">
                  <c:v>0.59103018045425415</c:v>
                </c:pt>
                <c:pt idx="2533">
                  <c:v>0.59101361036300659</c:v>
                </c:pt>
                <c:pt idx="2534">
                  <c:v>0.59099781513214111</c:v>
                </c:pt>
                <c:pt idx="2535">
                  <c:v>0.59098577499389648</c:v>
                </c:pt>
                <c:pt idx="2536">
                  <c:v>0.59097135066986084</c:v>
                </c:pt>
                <c:pt idx="2537">
                  <c:v>0.59096038341522217</c:v>
                </c:pt>
                <c:pt idx="2538">
                  <c:v>0.59094977378845215</c:v>
                </c:pt>
                <c:pt idx="2539">
                  <c:v>0.59093964099884033</c:v>
                </c:pt>
                <c:pt idx="2540">
                  <c:v>0.59092986583709717</c:v>
                </c:pt>
                <c:pt idx="2541">
                  <c:v>0.59092050790786743</c:v>
                </c:pt>
                <c:pt idx="2542">
                  <c:v>0.59091144800186157</c:v>
                </c:pt>
                <c:pt idx="2543">
                  <c:v>0.59090280532836914</c:v>
                </c:pt>
                <c:pt idx="2544">
                  <c:v>0.590892493724823</c:v>
                </c:pt>
                <c:pt idx="2545">
                  <c:v>0.59088265895843506</c:v>
                </c:pt>
                <c:pt idx="2546">
                  <c:v>0.59220069646835327</c:v>
                </c:pt>
                <c:pt idx="2547">
                  <c:v>0.59214574098587036</c:v>
                </c:pt>
                <c:pt idx="2548">
                  <c:v>0.59208017587661743</c:v>
                </c:pt>
                <c:pt idx="2549">
                  <c:v>0.59200567007064819</c:v>
                </c:pt>
                <c:pt idx="2550">
                  <c:v>0.59195846319198608</c:v>
                </c:pt>
                <c:pt idx="2551">
                  <c:v>0.59190207719802856</c:v>
                </c:pt>
                <c:pt idx="2552">
                  <c:v>0.59184837341308594</c:v>
                </c:pt>
                <c:pt idx="2553">
                  <c:v>0.59180736541748047</c:v>
                </c:pt>
                <c:pt idx="2554">
                  <c:v>0.59176796674728394</c:v>
                </c:pt>
                <c:pt idx="2555">
                  <c:v>0.59172087907791138</c:v>
                </c:pt>
                <c:pt idx="2556">
                  <c:v>0.59168487787246704</c:v>
                </c:pt>
                <c:pt idx="2557">
                  <c:v>0.59164190292358398</c:v>
                </c:pt>
                <c:pt idx="2558">
                  <c:v>0.59160900115966797</c:v>
                </c:pt>
                <c:pt idx="2559">
                  <c:v>0.59156972169876099</c:v>
                </c:pt>
                <c:pt idx="2560">
                  <c:v>0.59153234958648682</c:v>
                </c:pt>
                <c:pt idx="2561">
                  <c:v>0.5915037989616394</c:v>
                </c:pt>
                <c:pt idx="2562">
                  <c:v>0.59147632122039795</c:v>
                </c:pt>
                <c:pt idx="2563">
                  <c:v>0.59144997596740723</c:v>
                </c:pt>
                <c:pt idx="2564">
                  <c:v>0.59142464399337769</c:v>
                </c:pt>
                <c:pt idx="2565">
                  <c:v>0.59140032529830933</c:v>
                </c:pt>
                <c:pt idx="2566">
                  <c:v>0.59137696027755737</c:v>
                </c:pt>
                <c:pt idx="2567">
                  <c:v>0.59135448932647705</c:v>
                </c:pt>
                <c:pt idx="2568">
                  <c:v>0.59133297204971313</c:v>
                </c:pt>
                <c:pt idx="2569">
                  <c:v>0.5913122296333313</c:v>
                </c:pt>
                <c:pt idx="2570">
                  <c:v>0.59129232168197632</c:v>
                </c:pt>
                <c:pt idx="2571">
                  <c:v>0.59127324819564819</c:v>
                </c:pt>
                <c:pt idx="2572">
                  <c:v>0.59125488996505737</c:v>
                </c:pt>
                <c:pt idx="2573">
                  <c:v>0.59123724699020386</c:v>
                </c:pt>
                <c:pt idx="2574">
                  <c:v>0.59121614694595337</c:v>
                </c:pt>
                <c:pt idx="2575">
                  <c:v>0.59119611978530884</c:v>
                </c:pt>
                <c:pt idx="2576">
                  <c:v>0.59118080139160156</c:v>
                </c:pt>
                <c:pt idx="2577">
                  <c:v>0.59116250276565552</c:v>
                </c:pt>
                <c:pt idx="2578">
                  <c:v>0.5911450982093811</c:v>
                </c:pt>
                <c:pt idx="2579">
                  <c:v>0.59113180637359619</c:v>
                </c:pt>
                <c:pt idx="2580">
                  <c:v>0.59111899137496948</c:v>
                </c:pt>
                <c:pt idx="2581">
                  <c:v>0.59110373258590698</c:v>
                </c:pt>
                <c:pt idx="2582">
                  <c:v>0.59109205007553101</c:v>
                </c:pt>
                <c:pt idx="2583">
                  <c:v>0.59107810258865356</c:v>
                </c:pt>
                <c:pt idx="2584">
                  <c:v>0.59106743335723877</c:v>
                </c:pt>
                <c:pt idx="2585">
                  <c:v>0.5910571813583374</c:v>
                </c:pt>
                <c:pt idx="2586">
                  <c:v>0.59104257822036743</c:v>
                </c:pt>
                <c:pt idx="2587">
                  <c:v>0.59103101491928101</c:v>
                </c:pt>
                <c:pt idx="2588">
                  <c:v>0.59102004766464233</c:v>
                </c:pt>
                <c:pt idx="2589">
                  <c:v>0.59100764989852905</c:v>
                </c:pt>
                <c:pt idx="2590">
                  <c:v>0.59232515096664429</c:v>
                </c:pt>
                <c:pt idx="2591">
                  <c:v>0.5922698974609375</c:v>
                </c:pt>
                <c:pt idx="2592">
                  <c:v>0.59220385551452637</c:v>
                </c:pt>
                <c:pt idx="2593">
                  <c:v>0.59214109182357788</c:v>
                </c:pt>
                <c:pt idx="2594">
                  <c:v>0.59206980466842651</c:v>
                </c:pt>
                <c:pt idx="2595">
                  <c:v>0.59201359748840332</c:v>
                </c:pt>
                <c:pt idx="2596">
                  <c:v>0.59194976091384888</c:v>
                </c:pt>
                <c:pt idx="2597">
                  <c:v>0.59188967943191528</c:v>
                </c:pt>
                <c:pt idx="2598">
                  <c:v>0.59184229373931885</c:v>
                </c:pt>
                <c:pt idx="2599">
                  <c:v>0.59180605411529541</c:v>
                </c:pt>
                <c:pt idx="2600">
                  <c:v>0.59174603223800659</c:v>
                </c:pt>
                <c:pt idx="2601">
                  <c:v>0.59171360731124878</c:v>
                </c:pt>
                <c:pt idx="2602">
                  <c:v>0.5916748046875</c:v>
                </c:pt>
                <c:pt idx="2603">
                  <c:v>0.59163081645965576</c:v>
                </c:pt>
                <c:pt idx="2604">
                  <c:v>0.59159612655639648</c:v>
                </c:pt>
                <c:pt idx="2605">
                  <c:v>0.59156960248947144</c:v>
                </c:pt>
                <c:pt idx="2606">
                  <c:v>0.59153789281845093</c:v>
                </c:pt>
                <c:pt idx="2607">
                  <c:v>0.59151363372802734</c:v>
                </c:pt>
                <c:pt idx="2608">
                  <c:v>0.59149038791656494</c:v>
                </c:pt>
                <c:pt idx="2609">
                  <c:v>0.59146255254745483</c:v>
                </c:pt>
                <c:pt idx="2610">
                  <c:v>0.59143608808517456</c:v>
                </c:pt>
                <c:pt idx="2611">
                  <c:v>0.59140604734420776</c:v>
                </c:pt>
                <c:pt idx="2612">
                  <c:v>0.59137779474258423</c:v>
                </c:pt>
                <c:pt idx="2613">
                  <c:v>0.59135550260543823</c:v>
                </c:pt>
                <c:pt idx="2614">
                  <c:v>0.59133428335189819</c:v>
                </c:pt>
                <c:pt idx="2615">
                  <c:v>0.59131020307540894</c:v>
                </c:pt>
                <c:pt idx="2616">
                  <c:v>0.59128749370574951</c:v>
                </c:pt>
                <c:pt idx="2617">
                  <c:v>0.59127312898635864</c:v>
                </c:pt>
                <c:pt idx="2618">
                  <c:v>0.59125596284866333</c:v>
                </c:pt>
                <c:pt idx="2619">
                  <c:v>0.59123963117599487</c:v>
                </c:pt>
                <c:pt idx="2620">
                  <c:v>0.59122109413146973</c:v>
                </c:pt>
                <c:pt idx="2621">
                  <c:v>0.59120362997055054</c:v>
                </c:pt>
                <c:pt idx="2622">
                  <c:v>0.59118986129760742</c:v>
                </c:pt>
                <c:pt idx="2623">
                  <c:v>0.5911717414855957</c:v>
                </c:pt>
                <c:pt idx="2624">
                  <c:v>0.59115952253341675</c:v>
                </c:pt>
                <c:pt idx="2625">
                  <c:v>0.59114789962768555</c:v>
                </c:pt>
                <c:pt idx="2626">
                  <c:v>0.59113472700119019</c:v>
                </c:pt>
                <c:pt idx="2627">
                  <c:v>0.59111642837524414</c:v>
                </c:pt>
                <c:pt idx="2628">
                  <c:v>0.59110510349273682</c:v>
                </c:pt>
                <c:pt idx="2629">
                  <c:v>0.59109616279602051</c:v>
                </c:pt>
                <c:pt idx="2630">
                  <c:v>0.59108930826187134</c:v>
                </c:pt>
                <c:pt idx="2631">
                  <c:v>0.59108114242553711</c:v>
                </c:pt>
                <c:pt idx="2632">
                  <c:v>0.59235268831253052</c:v>
                </c:pt>
                <c:pt idx="2633">
                  <c:v>0.59226340055465698</c:v>
                </c:pt>
                <c:pt idx="2634">
                  <c:v>0.59221512079238892</c:v>
                </c:pt>
                <c:pt idx="2635">
                  <c:v>0.59214627742767334</c:v>
                </c:pt>
                <c:pt idx="2636">
                  <c:v>0.59207099676132202</c:v>
                </c:pt>
                <c:pt idx="2637">
                  <c:v>0.59203028678894043</c:v>
                </c:pt>
                <c:pt idx="2638">
                  <c:v>0.59198164939880371</c:v>
                </c:pt>
                <c:pt idx="2639">
                  <c:v>0.5919264554977417</c:v>
                </c:pt>
                <c:pt idx="2640">
                  <c:v>0.59188288450241089</c:v>
                </c:pt>
                <c:pt idx="2641">
                  <c:v>0.59184962511062622</c:v>
                </c:pt>
                <c:pt idx="2642">
                  <c:v>0.59180212020874023</c:v>
                </c:pt>
                <c:pt idx="2643">
                  <c:v>0.59177201986312866</c:v>
                </c:pt>
                <c:pt idx="2644">
                  <c:v>0.5917360782623291</c:v>
                </c:pt>
                <c:pt idx="2645">
                  <c:v>0.59170186519622803</c:v>
                </c:pt>
                <c:pt idx="2646">
                  <c:v>0.59167569875717163</c:v>
                </c:pt>
                <c:pt idx="2647">
                  <c:v>0.59163838624954224</c:v>
                </c:pt>
                <c:pt idx="2648">
                  <c:v>0.59159761667251587</c:v>
                </c:pt>
                <c:pt idx="2649">
                  <c:v>0.59157556295394897</c:v>
                </c:pt>
                <c:pt idx="2650">
                  <c:v>0.59154921770095825</c:v>
                </c:pt>
                <c:pt idx="2651">
                  <c:v>0.59152418375015259</c:v>
                </c:pt>
                <c:pt idx="2652">
                  <c:v>0.59150040149688721</c:v>
                </c:pt>
                <c:pt idx="2653">
                  <c:v>0.59147334098815918</c:v>
                </c:pt>
                <c:pt idx="2654">
                  <c:v>0.59145200252532959</c:v>
                </c:pt>
                <c:pt idx="2655">
                  <c:v>0.59143567085266113</c:v>
                </c:pt>
                <c:pt idx="2656">
                  <c:v>0.59142005443572998</c:v>
                </c:pt>
                <c:pt idx="2657">
                  <c:v>0.59140497446060181</c:v>
                </c:pt>
                <c:pt idx="2658">
                  <c:v>0.59139055013656616</c:v>
                </c:pt>
                <c:pt idx="2659">
                  <c:v>0.5913766622543335</c:v>
                </c:pt>
                <c:pt idx="2660">
                  <c:v>0.59136003255844116</c:v>
                </c:pt>
                <c:pt idx="2661">
                  <c:v>0.59134739637374878</c:v>
                </c:pt>
                <c:pt idx="2662">
                  <c:v>0.59133517742156982</c:v>
                </c:pt>
                <c:pt idx="2663">
                  <c:v>0.59132349491119385</c:v>
                </c:pt>
                <c:pt idx="2664">
                  <c:v>0.5913122296333313</c:v>
                </c:pt>
                <c:pt idx="2665">
                  <c:v>0.59129881858825684</c:v>
                </c:pt>
                <c:pt idx="2666">
                  <c:v>0.59128856658935547</c:v>
                </c:pt>
                <c:pt idx="2667">
                  <c:v>0.59127867221832275</c:v>
                </c:pt>
                <c:pt idx="2668">
                  <c:v>0.59126687049865723</c:v>
                </c:pt>
                <c:pt idx="2669">
                  <c:v>0.59125787019729614</c:v>
                </c:pt>
                <c:pt idx="2670">
                  <c:v>0.59124922752380371</c:v>
                </c:pt>
                <c:pt idx="2671">
                  <c:v>0.59124088287353516</c:v>
                </c:pt>
                <c:pt idx="2672">
                  <c:v>0.59123289585113525</c:v>
                </c:pt>
                <c:pt idx="2673">
                  <c:v>0.59122335910797119</c:v>
                </c:pt>
                <c:pt idx="2674">
                  <c:v>0.59121608734130859</c:v>
                </c:pt>
                <c:pt idx="2675">
                  <c:v>0.59120732545852661</c:v>
                </c:pt>
                <c:pt idx="2676">
                  <c:v>0.59119904041290283</c:v>
                </c:pt>
                <c:pt idx="2677">
                  <c:v>0.59118962287902832</c:v>
                </c:pt>
                <c:pt idx="2678">
                  <c:v>0.59118080139160156</c:v>
                </c:pt>
                <c:pt idx="2679">
                  <c:v>0.59117376804351807</c:v>
                </c:pt>
                <c:pt idx="2680">
                  <c:v>0.59249448776245117</c:v>
                </c:pt>
                <c:pt idx="2681">
                  <c:v>0.59244167804718018</c:v>
                </c:pt>
                <c:pt idx="2682">
                  <c:v>0.59239089488983154</c:v>
                </c:pt>
                <c:pt idx="2683">
                  <c:v>0.5922393798828125</c:v>
                </c:pt>
                <c:pt idx="2684">
                  <c:v>0.59218615293502808</c:v>
                </c:pt>
                <c:pt idx="2685">
                  <c:v>0.59213554859161377</c:v>
                </c:pt>
                <c:pt idx="2686">
                  <c:v>0.59209686517715454</c:v>
                </c:pt>
                <c:pt idx="2687">
                  <c:v>0.5920596718788147</c:v>
                </c:pt>
                <c:pt idx="2688">
                  <c:v>0.59202396869659424</c:v>
                </c:pt>
                <c:pt idx="2689">
                  <c:v>0.5919567346572876</c:v>
                </c:pt>
                <c:pt idx="2690">
                  <c:v>0.59192508459091187</c:v>
                </c:pt>
                <c:pt idx="2691">
                  <c:v>0.59188729524612427</c:v>
                </c:pt>
                <c:pt idx="2692">
                  <c:v>0.5918583869934082</c:v>
                </c:pt>
                <c:pt idx="2693">
                  <c:v>0.59183061122894287</c:v>
                </c:pt>
                <c:pt idx="2694">
                  <c:v>0.59178459644317627</c:v>
                </c:pt>
                <c:pt idx="2695">
                  <c:v>0.59175366163253784</c:v>
                </c:pt>
                <c:pt idx="2696">
                  <c:v>0.59173583984375</c:v>
                </c:pt>
                <c:pt idx="2697">
                  <c:v>0.59170180559158325</c:v>
                </c:pt>
                <c:pt idx="2698">
                  <c:v>0.59167492389678955</c:v>
                </c:pt>
                <c:pt idx="2699">
                  <c:v>0.59165436029434204</c:v>
                </c:pt>
                <c:pt idx="2700">
                  <c:v>0.59162986278533936</c:v>
                </c:pt>
                <c:pt idx="2701">
                  <c:v>0.59161108732223511</c:v>
                </c:pt>
                <c:pt idx="2702">
                  <c:v>0.59158867597579956</c:v>
                </c:pt>
                <c:pt idx="2703">
                  <c:v>0.59156316518783569</c:v>
                </c:pt>
                <c:pt idx="2704">
                  <c:v>0.59154707193374634</c:v>
                </c:pt>
                <c:pt idx="2705">
                  <c:v>0.59152400493621826</c:v>
                </c:pt>
                <c:pt idx="2706">
                  <c:v>0.59150236845016479</c:v>
                </c:pt>
                <c:pt idx="2707">
                  <c:v>0.59148526191711426</c:v>
                </c:pt>
                <c:pt idx="2708">
                  <c:v>0.59147220849990845</c:v>
                </c:pt>
                <c:pt idx="2709">
                  <c:v>0.59145963191986084</c:v>
                </c:pt>
                <c:pt idx="2710">
                  <c:v>0.59144759178161621</c:v>
                </c:pt>
                <c:pt idx="2711">
                  <c:v>0.59143316745758057</c:v>
                </c:pt>
                <c:pt idx="2712">
                  <c:v>0.59142214059829712</c:v>
                </c:pt>
                <c:pt idx="2713">
                  <c:v>0.59141159057617188</c:v>
                </c:pt>
                <c:pt idx="2714">
                  <c:v>0.59139645099639893</c:v>
                </c:pt>
                <c:pt idx="2715">
                  <c:v>0.59138458967208862</c:v>
                </c:pt>
                <c:pt idx="2716">
                  <c:v>0.59137105941772461</c:v>
                </c:pt>
                <c:pt idx="2717">
                  <c:v>0.59136039018630981</c:v>
                </c:pt>
                <c:pt idx="2718">
                  <c:v>0.59135222434997559</c:v>
                </c:pt>
                <c:pt idx="2719">
                  <c:v>0.59134441614151001</c:v>
                </c:pt>
                <c:pt idx="2720">
                  <c:v>0.59133327007293701</c:v>
                </c:pt>
                <c:pt idx="2721">
                  <c:v>0.59132444858551025</c:v>
                </c:pt>
                <c:pt idx="2722">
                  <c:v>0.59131771326065063</c:v>
                </c:pt>
                <c:pt idx="2723">
                  <c:v>0.59131127595901489</c:v>
                </c:pt>
                <c:pt idx="2724">
                  <c:v>0.59130501747131348</c:v>
                </c:pt>
                <c:pt idx="2725">
                  <c:v>0.59129762649536133</c:v>
                </c:pt>
                <c:pt idx="2726">
                  <c:v>0.59129196405410767</c:v>
                </c:pt>
                <c:pt idx="2727">
                  <c:v>0.59128516912460327</c:v>
                </c:pt>
                <c:pt idx="2728">
                  <c:v>0.59127748012542725</c:v>
                </c:pt>
                <c:pt idx="2729">
                  <c:v>0.59127259254455566</c:v>
                </c:pt>
                <c:pt idx="2730">
                  <c:v>0.59126788377761841</c:v>
                </c:pt>
                <c:pt idx="2731">
                  <c:v>0.59126228094100952</c:v>
                </c:pt>
                <c:pt idx="2732">
                  <c:v>0.59125697612762451</c:v>
                </c:pt>
                <c:pt idx="2733">
                  <c:v>0.59253120422363281</c:v>
                </c:pt>
                <c:pt idx="2734">
                  <c:v>0.59248149394989014</c:v>
                </c:pt>
                <c:pt idx="2735">
                  <c:v>0.59242206811904907</c:v>
                </c:pt>
                <c:pt idx="2736">
                  <c:v>0.59237664937973022</c:v>
                </c:pt>
                <c:pt idx="2737">
                  <c:v>0.59233295917510986</c:v>
                </c:pt>
                <c:pt idx="2738">
                  <c:v>0.59229105710983276</c:v>
                </c:pt>
                <c:pt idx="2739">
                  <c:v>0.5922507643699646</c:v>
                </c:pt>
                <c:pt idx="2740">
                  <c:v>0.59221208095550537</c:v>
                </c:pt>
                <c:pt idx="2741">
                  <c:v>0.5921749472618103</c:v>
                </c:pt>
                <c:pt idx="2742">
                  <c:v>0.59213054180145264</c:v>
                </c:pt>
                <c:pt idx="2743">
                  <c:v>0.59208828210830688</c:v>
                </c:pt>
                <c:pt idx="2744">
                  <c:v>0.59204816818237305</c:v>
                </c:pt>
                <c:pt idx="2745">
                  <c:v>0.59200996160507202</c:v>
                </c:pt>
                <c:pt idx="2746">
                  <c:v>0.59197366237640381</c:v>
                </c:pt>
                <c:pt idx="2747">
                  <c:v>0.59193909168243408</c:v>
                </c:pt>
                <c:pt idx="2748">
                  <c:v>0.59191268682479858</c:v>
                </c:pt>
                <c:pt idx="2749">
                  <c:v>0.59188735485076904</c:v>
                </c:pt>
                <c:pt idx="2750">
                  <c:v>0.59186297655105591</c:v>
                </c:pt>
                <c:pt idx="2751">
                  <c:v>0.59183388948440552</c:v>
                </c:pt>
                <c:pt idx="2752">
                  <c:v>0.59181708097457886</c:v>
                </c:pt>
                <c:pt idx="2753">
                  <c:v>0.59179025888442993</c:v>
                </c:pt>
                <c:pt idx="2754">
                  <c:v>0.59176969528198242</c:v>
                </c:pt>
                <c:pt idx="2755">
                  <c:v>0.59174996614456177</c:v>
                </c:pt>
                <c:pt idx="2756">
                  <c:v>0.59173101186752319</c:v>
                </c:pt>
                <c:pt idx="2757">
                  <c:v>0.59170836210250854</c:v>
                </c:pt>
                <c:pt idx="2758">
                  <c:v>0.59168684482574463</c:v>
                </c:pt>
                <c:pt idx="2759">
                  <c:v>0.59167039394378662</c:v>
                </c:pt>
                <c:pt idx="2760">
                  <c:v>0.59164690971374512</c:v>
                </c:pt>
                <c:pt idx="2761">
                  <c:v>0.59162837266921997</c:v>
                </c:pt>
                <c:pt idx="2762">
                  <c:v>0.59161072969436646</c:v>
                </c:pt>
                <c:pt idx="2763">
                  <c:v>0.59159725904464722</c:v>
                </c:pt>
                <c:pt idx="2764">
                  <c:v>0.59158432483673096</c:v>
                </c:pt>
                <c:pt idx="2765">
                  <c:v>0.5915457010269165</c:v>
                </c:pt>
                <c:pt idx="2766">
                  <c:v>0.59153485298156738</c:v>
                </c:pt>
                <c:pt idx="2767">
                  <c:v>0.59152179956436157</c:v>
                </c:pt>
                <c:pt idx="2768">
                  <c:v>0.59150940179824829</c:v>
                </c:pt>
                <c:pt idx="2769">
                  <c:v>0.591499924659729</c:v>
                </c:pt>
                <c:pt idx="2770">
                  <c:v>0.59149086475372314</c:v>
                </c:pt>
                <c:pt idx="2771">
                  <c:v>0.59147995710372925</c:v>
                </c:pt>
                <c:pt idx="2772">
                  <c:v>0.59147167205810547</c:v>
                </c:pt>
                <c:pt idx="2773">
                  <c:v>0.59146368503570557</c:v>
                </c:pt>
                <c:pt idx="2774">
                  <c:v>0.5914541482925415</c:v>
                </c:pt>
                <c:pt idx="2775">
                  <c:v>0.59144681692123413</c:v>
                </c:pt>
                <c:pt idx="2776">
                  <c:v>0.59143984317779541</c:v>
                </c:pt>
                <c:pt idx="2777">
                  <c:v>0.59143310785293579</c:v>
                </c:pt>
                <c:pt idx="2778">
                  <c:v>0.59142506122589111</c:v>
                </c:pt>
                <c:pt idx="2779">
                  <c:v>0.59141892194747925</c:v>
                </c:pt>
                <c:pt idx="2780">
                  <c:v>0.5914115309715271</c:v>
                </c:pt>
                <c:pt idx="2781">
                  <c:v>0.59140592813491821</c:v>
                </c:pt>
                <c:pt idx="2782">
                  <c:v>0.59140056371688843</c:v>
                </c:pt>
                <c:pt idx="2783">
                  <c:v>0.59139537811279297</c:v>
                </c:pt>
                <c:pt idx="2784">
                  <c:v>0.59139037132263184</c:v>
                </c:pt>
                <c:pt idx="2785">
                  <c:v>0.59138327836990356</c:v>
                </c:pt>
                <c:pt idx="2786">
                  <c:v>0.59137767553329468</c:v>
                </c:pt>
                <c:pt idx="2787">
                  <c:v>0.59137338399887085</c:v>
                </c:pt>
                <c:pt idx="2788">
                  <c:v>0.59136927127838135</c:v>
                </c:pt>
                <c:pt idx="2789">
                  <c:v>0.59136438369750977</c:v>
                </c:pt>
                <c:pt idx="2790">
                  <c:v>0.59136062860488892</c:v>
                </c:pt>
                <c:pt idx="2791">
                  <c:v>0.59135699272155762</c:v>
                </c:pt>
                <c:pt idx="2792">
                  <c:v>0.59266793727874756</c:v>
                </c:pt>
                <c:pt idx="2793">
                  <c:v>0.59261733293533325</c:v>
                </c:pt>
                <c:pt idx="2794">
                  <c:v>0.59256875514984131</c:v>
                </c:pt>
                <c:pt idx="2795">
                  <c:v>0.59252208471298218</c:v>
                </c:pt>
                <c:pt idx="2796">
                  <c:v>0.59246635437011719</c:v>
                </c:pt>
                <c:pt idx="2797">
                  <c:v>0.59239286184310913</c:v>
                </c:pt>
                <c:pt idx="2798">
                  <c:v>0.59234344959259033</c:v>
                </c:pt>
                <c:pt idx="2799">
                  <c:v>0.59229642152786255</c:v>
                </c:pt>
                <c:pt idx="2800">
                  <c:v>0.59224307537078857</c:v>
                </c:pt>
                <c:pt idx="2801">
                  <c:v>0.59220099449157715</c:v>
                </c:pt>
                <c:pt idx="2802">
                  <c:v>0.59216094017028809</c:v>
                </c:pt>
                <c:pt idx="2803">
                  <c:v>0.59212291240692139</c:v>
                </c:pt>
                <c:pt idx="2804">
                  <c:v>0.592093825340271</c:v>
                </c:pt>
                <c:pt idx="2805">
                  <c:v>0.59205901622772217</c:v>
                </c:pt>
                <c:pt idx="2806">
                  <c:v>0.59203243255615234</c:v>
                </c:pt>
                <c:pt idx="2807">
                  <c:v>0.59200692176818848</c:v>
                </c:pt>
                <c:pt idx="2808">
                  <c:v>0.59198236465454102</c:v>
                </c:pt>
                <c:pt idx="2809">
                  <c:v>0.5919530987739563</c:v>
                </c:pt>
                <c:pt idx="2810">
                  <c:v>0.59193068742752075</c:v>
                </c:pt>
                <c:pt idx="2811">
                  <c:v>0.59190917015075684</c:v>
                </c:pt>
                <c:pt idx="2812">
                  <c:v>0.59188848733901978</c:v>
                </c:pt>
                <c:pt idx="2813">
                  <c:v>0.59186863899230957</c:v>
                </c:pt>
                <c:pt idx="2814">
                  <c:v>0.59184956550598145</c:v>
                </c:pt>
                <c:pt idx="2815">
                  <c:v>0.59183120727539063</c:v>
                </c:pt>
                <c:pt idx="2816">
                  <c:v>0.59181362390518188</c:v>
                </c:pt>
                <c:pt idx="2817">
                  <c:v>0.59179258346557617</c:v>
                </c:pt>
                <c:pt idx="2818">
                  <c:v>0.59177649021148682</c:v>
                </c:pt>
                <c:pt idx="2819">
                  <c:v>0.59176105260848999</c:v>
                </c:pt>
                <c:pt idx="2820">
                  <c:v>0.59174621105194092</c:v>
                </c:pt>
                <c:pt idx="2821">
                  <c:v>0.5917319655418396</c:v>
                </c:pt>
                <c:pt idx="2822">
                  <c:v>0.59171158075332642</c:v>
                </c:pt>
                <c:pt idx="2823">
                  <c:v>0.59169554710388184</c:v>
                </c:pt>
                <c:pt idx="2824">
                  <c:v>0.59168332815170288</c:v>
                </c:pt>
                <c:pt idx="2825">
                  <c:v>0.59166580438613892</c:v>
                </c:pt>
                <c:pt idx="2826">
                  <c:v>0.59165471792221069</c:v>
                </c:pt>
                <c:pt idx="2827">
                  <c:v>0.59164148569107056</c:v>
                </c:pt>
                <c:pt idx="2828">
                  <c:v>0.59163135290145874</c:v>
                </c:pt>
                <c:pt idx="2829">
                  <c:v>0.59161925315856934</c:v>
                </c:pt>
                <c:pt idx="2830">
                  <c:v>0.59161001443862915</c:v>
                </c:pt>
                <c:pt idx="2831">
                  <c:v>0.59159892797470093</c:v>
                </c:pt>
                <c:pt idx="2832">
                  <c:v>0.5915864109992981</c:v>
                </c:pt>
                <c:pt idx="2833">
                  <c:v>0.59157651662826538</c:v>
                </c:pt>
                <c:pt idx="2834">
                  <c:v>0.59156894683837891</c:v>
                </c:pt>
                <c:pt idx="2835">
                  <c:v>0.59156167507171631</c:v>
                </c:pt>
                <c:pt idx="2836">
                  <c:v>0.5915529727935791</c:v>
                </c:pt>
                <c:pt idx="2837">
                  <c:v>0.59154635667800903</c:v>
                </c:pt>
                <c:pt idx="2838">
                  <c:v>0.59153997898101807</c:v>
                </c:pt>
                <c:pt idx="2839">
                  <c:v>0.59153234958648682</c:v>
                </c:pt>
                <c:pt idx="2840">
                  <c:v>0.59152650833129883</c:v>
                </c:pt>
                <c:pt idx="2841">
                  <c:v>0.59152090549468994</c:v>
                </c:pt>
                <c:pt idx="2842">
                  <c:v>0.5915103554725647</c:v>
                </c:pt>
                <c:pt idx="2843">
                  <c:v>0.59150540828704834</c:v>
                </c:pt>
                <c:pt idx="2844">
                  <c:v>0.59149831533432007</c:v>
                </c:pt>
                <c:pt idx="2845">
                  <c:v>0.59149056673049927</c:v>
                </c:pt>
                <c:pt idx="2846">
                  <c:v>0.59148436784744263</c:v>
                </c:pt>
                <c:pt idx="2847">
                  <c:v>0.59148043394088745</c:v>
                </c:pt>
                <c:pt idx="2848">
                  <c:v>0.59147393703460693</c:v>
                </c:pt>
                <c:pt idx="2849">
                  <c:v>0.59147036075592041</c:v>
                </c:pt>
                <c:pt idx="2850">
                  <c:v>0.59274494647979736</c:v>
                </c:pt>
                <c:pt idx="2851">
                  <c:v>0.59267210960388184</c:v>
                </c:pt>
                <c:pt idx="2852">
                  <c:v>0.59262591600418091</c:v>
                </c:pt>
                <c:pt idx="2853">
                  <c:v>0.5925707221031189</c:v>
                </c:pt>
                <c:pt idx="2854">
                  <c:v>0.59249794483184814</c:v>
                </c:pt>
                <c:pt idx="2855">
                  <c:v>0.59244906902313232</c:v>
                </c:pt>
                <c:pt idx="2856">
                  <c:v>0.59241163730621338</c:v>
                </c:pt>
                <c:pt idx="2857">
                  <c:v>0.59237569570541382</c:v>
                </c:pt>
                <c:pt idx="2858">
                  <c:v>0.59234118461608887</c:v>
                </c:pt>
                <c:pt idx="2859">
                  <c:v>0.59230804443359375</c:v>
                </c:pt>
                <c:pt idx="2860">
                  <c:v>0.59227621555328369</c:v>
                </c:pt>
                <c:pt idx="2861">
                  <c:v>0.59223818778991699</c:v>
                </c:pt>
                <c:pt idx="2862">
                  <c:v>0.59219497442245483</c:v>
                </c:pt>
                <c:pt idx="2863">
                  <c:v>0.59216755628585815</c:v>
                </c:pt>
                <c:pt idx="2864">
                  <c:v>0.59212219715118408</c:v>
                </c:pt>
                <c:pt idx="2865">
                  <c:v>0.5920976996421814</c:v>
                </c:pt>
                <c:pt idx="2866">
                  <c:v>0.5920683741569519</c:v>
                </c:pt>
                <c:pt idx="2867">
                  <c:v>0.5920405387878418</c:v>
                </c:pt>
                <c:pt idx="2868">
                  <c:v>0.59201401472091675</c:v>
                </c:pt>
                <c:pt idx="2869">
                  <c:v>0.59198880195617676</c:v>
                </c:pt>
                <c:pt idx="2870">
                  <c:v>0.59196954965591431</c:v>
                </c:pt>
                <c:pt idx="2871">
                  <c:v>0.59195107221603394</c:v>
                </c:pt>
                <c:pt idx="2872">
                  <c:v>0.59192466735839844</c:v>
                </c:pt>
                <c:pt idx="2873">
                  <c:v>0.5918998122215271</c:v>
                </c:pt>
                <c:pt idx="2874">
                  <c:v>0.591880202293396</c:v>
                </c:pt>
                <c:pt idx="2875">
                  <c:v>0.5918651819229126</c:v>
                </c:pt>
                <c:pt idx="2876">
                  <c:v>0.59185081720352173</c:v>
                </c:pt>
                <c:pt idx="2877">
                  <c:v>0.59182697534561157</c:v>
                </c:pt>
                <c:pt idx="2878">
                  <c:v>0.59180784225463867</c:v>
                </c:pt>
                <c:pt idx="2879">
                  <c:v>0.59179270267486572</c:v>
                </c:pt>
                <c:pt idx="2880">
                  <c:v>0.59178119897842407</c:v>
                </c:pt>
                <c:pt idx="2881">
                  <c:v>0.59177011251449585</c:v>
                </c:pt>
                <c:pt idx="2882">
                  <c:v>0.59175688028335571</c:v>
                </c:pt>
                <c:pt idx="2883">
                  <c:v>0.5917467474937439</c:v>
                </c:pt>
                <c:pt idx="2884">
                  <c:v>0.59173226356506348</c:v>
                </c:pt>
                <c:pt idx="2885">
                  <c:v>0.591716468334198</c:v>
                </c:pt>
                <c:pt idx="2886">
                  <c:v>0.59170794486999512</c:v>
                </c:pt>
                <c:pt idx="2887">
                  <c:v>0.59169775247573853</c:v>
                </c:pt>
                <c:pt idx="2888">
                  <c:v>0.59168064594268799</c:v>
                </c:pt>
                <c:pt idx="2889">
                  <c:v>0.59167355298995972</c:v>
                </c:pt>
                <c:pt idx="2890">
                  <c:v>0.59166669845581055</c:v>
                </c:pt>
                <c:pt idx="2891">
                  <c:v>0.59165853261947632</c:v>
                </c:pt>
                <c:pt idx="2892">
                  <c:v>0.5916522741317749</c:v>
                </c:pt>
                <c:pt idx="2893">
                  <c:v>0.59164625406265259</c:v>
                </c:pt>
                <c:pt idx="2894">
                  <c:v>0.5916363000869751</c:v>
                </c:pt>
                <c:pt idx="2895">
                  <c:v>0.59163093566894531</c:v>
                </c:pt>
                <c:pt idx="2896">
                  <c:v>0.59162575006484985</c:v>
                </c:pt>
                <c:pt idx="2897">
                  <c:v>0.59161722660064697</c:v>
                </c:pt>
                <c:pt idx="2898">
                  <c:v>0.5916103720664978</c:v>
                </c:pt>
                <c:pt idx="2899">
                  <c:v>0.59160387516021729</c:v>
                </c:pt>
                <c:pt idx="2900">
                  <c:v>0.59159880876541138</c:v>
                </c:pt>
                <c:pt idx="2901">
                  <c:v>0.59159296751022339</c:v>
                </c:pt>
                <c:pt idx="2902">
                  <c:v>0.59158933162689209</c:v>
                </c:pt>
                <c:pt idx="2903">
                  <c:v>0.59158492088317871</c:v>
                </c:pt>
                <c:pt idx="2904">
                  <c:v>0.59157997369766235</c:v>
                </c:pt>
                <c:pt idx="2905">
                  <c:v>0.59157603979110718</c:v>
                </c:pt>
                <c:pt idx="2906">
                  <c:v>0.59157228469848633</c:v>
                </c:pt>
                <c:pt idx="2907">
                  <c:v>0.59156805276870728</c:v>
                </c:pt>
                <c:pt idx="2908">
                  <c:v>0.59156537055969238</c:v>
                </c:pt>
                <c:pt idx="2909">
                  <c:v>0.59285259246826172</c:v>
                </c:pt>
                <c:pt idx="2910">
                  <c:v>0.59278017282485962</c:v>
                </c:pt>
                <c:pt idx="2911">
                  <c:v>0.59273427724838257</c:v>
                </c:pt>
                <c:pt idx="2912">
                  <c:v>0.59267944097518921</c:v>
                </c:pt>
                <c:pt idx="2913">
                  <c:v>0.59262728691101074</c:v>
                </c:pt>
                <c:pt idx="2914">
                  <c:v>0.59256809949874878</c:v>
                </c:pt>
                <c:pt idx="2915">
                  <c:v>0.59253054857254028</c:v>
                </c:pt>
                <c:pt idx="2916">
                  <c:v>0.59249448776245117</c:v>
                </c:pt>
                <c:pt idx="2917">
                  <c:v>0.59244298934936523</c:v>
                </c:pt>
                <c:pt idx="2918">
                  <c:v>0.59240245819091797</c:v>
                </c:pt>
                <c:pt idx="2919">
                  <c:v>0.59235638380050659</c:v>
                </c:pt>
                <c:pt idx="2920">
                  <c:v>0.59228551387786865</c:v>
                </c:pt>
                <c:pt idx="2921">
                  <c:v>0.59225267171859741</c:v>
                </c:pt>
                <c:pt idx="2922">
                  <c:v>0.59220343828201294</c:v>
                </c:pt>
                <c:pt idx="2923">
                  <c:v>0.59217458963394165</c:v>
                </c:pt>
                <c:pt idx="2924">
                  <c:v>0.59214717149734497</c:v>
                </c:pt>
                <c:pt idx="2925">
                  <c:v>0.59211605787277222</c:v>
                </c:pt>
                <c:pt idx="2926">
                  <c:v>0.59209150075912476</c:v>
                </c:pt>
                <c:pt idx="2927">
                  <c:v>0.59205913543701172</c:v>
                </c:pt>
                <c:pt idx="2928">
                  <c:v>0.59203320741653442</c:v>
                </c:pt>
                <c:pt idx="2929">
                  <c:v>0.59201669692993164</c:v>
                </c:pt>
                <c:pt idx="2930">
                  <c:v>0.59200090169906616</c:v>
                </c:pt>
                <c:pt idx="2931">
                  <c:v>0.59198570251464844</c:v>
                </c:pt>
                <c:pt idx="2932">
                  <c:v>0.59196752309799194</c:v>
                </c:pt>
                <c:pt idx="2933">
                  <c:v>0.59195029735565186</c:v>
                </c:pt>
                <c:pt idx="2934">
                  <c:v>0.59193706512451172</c:v>
                </c:pt>
                <c:pt idx="2935">
                  <c:v>0.59191220998764038</c:v>
                </c:pt>
                <c:pt idx="2936">
                  <c:v>0.59189486503601074</c:v>
                </c:pt>
                <c:pt idx="2937">
                  <c:v>0.59188383817672729</c:v>
                </c:pt>
                <c:pt idx="2938">
                  <c:v>0.59186559915542603</c:v>
                </c:pt>
                <c:pt idx="2939">
                  <c:v>0.59185332059860229</c:v>
                </c:pt>
                <c:pt idx="2940">
                  <c:v>0.59184396266937256</c:v>
                </c:pt>
                <c:pt idx="2941">
                  <c:v>0.59182626008987427</c:v>
                </c:pt>
                <c:pt idx="2942">
                  <c:v>0.59181797504425049</c:v>
                </c:pt>
                <c:pt idx="2943">
                  <c:v>0.59180998802185059</c:v>
                </c:pt>
                <c:pt idx="2944">
                  <c:v>0.59179490804672241</c:v>
                </c:pt>
                <c:pt idx="2945">
                  <c:v>0.59178614616394043</c:v>
                </c:pt>
                <c:pt idx="2946">
                  <c:v>0.59177613258361816</c:v>
                </c:pt>
                <c:pt idx="2947">
                  <c:v>0.5917697548866272</c:v>
                </c:pt>
                <c:pt idx="2948">
                  <c:v>0.59176218509674072</c:v>
                </c:pt>
                <c:pt idx="2949">
                  <c:v>0.59175360202789307</c:v>
                </c:pt>
                <c:pt idx="2950">
                  <c:v>0.59174817800521851</c:v>
                </c:pt>
                <c:pt idx="2951">
                  <c:v>0.59174036979675293</c:v>
                </c:pt>
                <c:pt idx="2952">
                  <c:v>0.59173423051834106</c:v>
                </c:pt>
                <c:pt idx="2953">
                  <c:v>0.59172731637954712</c:v>
                </c:pt>
                <c:pt idx="2954">
                  <c:v>0.59172075986862183</c:v>
                </c:pt>
                <c:pt idx="2955">
                  <c:v>0.59171557426452637</c:v>
                </c:pt>
                <c:pt idx="2956">
                  <c:v>0.59170877933502197</c:v>
                </c:pt>
                <c:pt idx="2957">
                  <c:v>0.5917050838470459</c:v>
                </c:pt>
                <c:pt idx="2958">
                  <c:v>0.59170067310333252</c:v>
                </c:pt>
                <c:pt idx="2959">
                  <c:v>0.59169650077819824</c:v>
                </c:pt>
                <c:pt idx="2960">
                  <c:v>0.59169328212738037</c:v>
                </c:pt>
                <c:pt idx="2961">
                  <c:v>0.59169018268585205</c:v>
                </c:pt>
                <c:pt idx="2962">
                  <c:v>0.59168726205825806</c:v>
                </c:pt>
                <c:pt idx="2963">
                  <c:v>0.591683030128479</c:v>
                </c:pt>
                <c:pt idx="2964">
                  <c:v>0.59297174215316772</c:v>
                </c:pt>
                <c:pt idx="2965">
                  <c:v>0.59292280673980713</c:v>
                </c:pt>
                <c:pt idx="2966">
                  <c:v>0.59287583827972412</c:v>
                </c:pt>
                <c:pt idx="2967">
                  <c:v>0.59279805421829224</c:v>
                </c:pt>
                <c:pt idx="2968">
                  <c:v>0.59273558855056763</c:v>
                </c:pt>
                <c:pt idx="2969">
                  <c:v>0.59268635511398315</c:v>
                </c:pt>
                <c:pt idx="2970">
                  <c:v>0.59264868497848511</c:v>
                </c:pt>
                <c:pt idx="2971">
                  <c:v>0.59260368347167969</c:v>
                </c:pt>
                <c:pt idx="2972">
                  <c:v>0.59257775545120239</c:v>
                </c:pt>
                <c:pt idx="2973">
                  <c:v>0.59252822399139404</c:v>
                </c:pt>
                <c:pt idx="2974">
                  <c:v>0.59249675273895264</c:v>
                </c:pt>
                <c:pt idx="2975">
                  <c:v>0.59245920181274414</c:v>
                </c:pt>
                <c:pt idx="2976">
                  <c:v>0.59242349863052368</c:v>
                </c:pt>
                <c:pt idx="2977">
                  <c:v>0.59238958358764648</c:v>
                </c:pt>
                <c:pt idx="2978">
                  <c:v>0.59236359596252441</c:v>
                </c:pt>
                <c:pt idx="2979">
                  <c:v>0.5923265814781189</c:v>
                </c:pt>
                <c:pt idx="2980">
                  <c:v>0.59229171276092529</c:v>
                </c:pt>
                <c:pt idx="2981">
                  <c:v>0.59226959943771362</c:v>
                </c:pt>
                <c:pt idx="2982">
                  <c:v>0.59223806858062744</c:v>
                </c:pt>
                <c:pt idx="2983">
                  <c:v>0.5922132134437561</c:v>
                </c:pt>
                <c:pt idx="2984">
                  <c:v>0.59219419956207275</c:v>
                </c:pt>
                <c:pt idx="2985">
                  <c:v>0.59217590093612671</c:v>
                </c:pt>
                <c:pt idx="2986">
                  <c:v>0.59215837717056274</c:v>
                </c:pt>
                <c:pt idx="2987">
                  <c:v>0.59213334321975708</c:v>
                </c:pt>
                <c:pt idx="2988">
                  <c:v>0.5921097993850708</c:v>
                </c:pt>
                <c:pt idx="2989">
                  <c:v>0.59209120273590088</c:v>
                </c:pt>
                <c:pt idx="2990">
                  <c:v>0.59207355976104736</c:v>
                </c:pt>
                <c:pt idx="2991">
                  <c:v>0.59206002950668335</c:v>
                </c:pt>
                <c:pt idx="2992">
                  <c:v>0.5920407772064209</c:v>
                </c:pt>
                <c:pt idx="2993">
                  <c:v>0.59202557802200317</c:v>
                </c:pt>
                <c:pt idx="2994">
                  <c:v>0.59201109409332275</c:v>
                </c:pt>
                <c:pt idx="2995">
                  <c:v>0.59199470281600952</c:v>
                </c:pt>
                <c:pt idx="2996">
                  <c:v>0.5919792652130127</c:v>
                </c:pt>
                <c:pt idx="2997">
                  <c:v>0.5919647216796875</c:v>
                </c:pt>
                <c:pt idx="2998">
                  <c:v>0.59195548295974731</c:v>
                </c:pt>
                <c:pt idx="2999">
                  <c:v>0.59194445610046387</c:v>
                </c:pt>
                <c:pt idx="3000">
                  <c:v>0.59192991256713867</c:v>
                </c:pt>
                <c:pt idx="3001">
                  <c:v>0.5919221043586731</c:v>
                </c:pt>
                <c:pt idx="3002">
                  <c:v>0.59191453456878662</c:v>
                </c:pt>
                <c:pt idx="3003">
                  <c:v>0.59189528226852417</c:v>
                </c:pt>
                <c:pt idx="3004">
                  <c:v>0.59188723564147949</c:v>
                </c:pt>
                <c:pt idx="3005">
                  <c:v>0.59188109636306763</c:v>
                </c:pt>
                <c:pt idx="3006">
                  <c:v>0.59187370538711548</c:v>
                </c:pt>
                <c:pt idx="3007">
                  <c:v>0.59186667203903198</c:v>
                </c:pt>
                <c:pt idx="3008">
                  <c:v>0.5918613076210022</c:v>
                </c:pt>
                <c:pt idx="3009">
                  <c:v>0.59185492992401123</c:v>
                </c:pt>
                <c:pt idx="3010">
                  <c:v>0.59184885025024414</c:v>
                </c:pt>
                <c:pt idx="3011">
                  <c:v>0.59184420108795166</c:v>
                </c:pt>
                <c:pt idx="3012">
                  <c:v>0.59183973073959351</c:v>
                </c:pt>
                <c:pt idx="3013">
                  <c:v>0.59183436632156372</c:v>
                </c:pt>
                <c:pt idx="3014">
                  <c:v>0.59183031320571899</c:v>
                </c:pt>
                <c:pt idx="3015">
                  <c:v>0.59182637929916382</c:v>
                </c:pt>
                <c:pt idx="3016">
                  <c:v>0.59182256460189819</c:v>
                </c:pt>
                <c:pt idx="3017">
                  <c:v>0.59181898832321167</c:v>
                </c:pt>
                <c:pt idx="3018">
                  <c:v>0.59181463718414307</c:v>
                </c:pt>
                <c:pt idx="3019">
                  <c:v>0.59181135892868042</c:v>
                </c:pt>
                <c:pt idx="3020">
                  <c:v>0.59180736541748047</c:v>
                </c:pt>
                <c:pt idx="3021">
                  <c:v>0.5918043851852417</c:v>
                </c:pt>
                <c:pt idx="3022">
                  <c:v>0.59308034181594849</c:v>
                </c:pt>
                <c:pt idx="3023">
                  <c:v>0.59301984310150146</c:v>
                </c:pt>
                <c:pt idx="3024">
                  <c:v>0.59296232461929321</c:v>
                </c:pt>
                <c:pt idx="3025">
                  <c:v>0.59291833639144897</c:v>
                </c:pt>
                <c:pt idx="3026">
                  <c:v>0.59285563230514526</c:v>
                </c:pt>
                <c:pt idx="3027">
                  <c:v>0.5928158164024353</c:v>
                </c:pt>
                <c:pt idx="3028">
                  <c:v>0.59276831150054932</c:v>
                </c:pt>
                <c:pt idx="3029">
                  <c:v>0.59273195266723633</c:v>
                </c:pt>
                <c:pt idx="3030">
                  <c:v>0.59268856048583984</c:v>
                </c:pt>
                <c:pt idx="3031">
                  <c:v>0.59265536069869995</c:v>
                </c:pt>
                <c:pt idx="3032">
                  <c:v>0.59262347221374512</c:v>
                </c:pt>
                <c:pt idx="3033">
                  <c:v>0.59259283542633057</c:v>
                </c:pt>
                <c:pt idx="3034">
                  <c:v>0.59256339073181152</c:v>
                </c:pt>
                <c:pt idx="3035">
                  <c:v>0.59253513813018799</c:v>
                </c:pt>
                <c:pt idx="3036">
                  <c:v>0.59250140190124512</c:v>
                </c:pt>
                <c:pt idx="3037">
                  <c:v>0.59246927499771118</c:v>
                </c:pt>
                <c:pt idx="3038">
                  <c:v>0.59244471788406372</c:v>
                </c:pt>
                <c:pt idx="3039">
                  <c:v>0.59241539239883423</c:v>
                </c:pt>
                <c:pt idx="3040">
                  <c:v>0.59238749742507935</c:v>
                </c:pt>
                <c:pt idx="3041">
                  <c:v>0.5923609733581543</c:v>
                </c:pt>
                <c:pt idx="3042">
                  <c:v>0.59234064817428589</c:v>
                </c:pt>
                <c:pt idx="3043">
                  <c:v>0.59232115745544434</c:v>
                </c:pt>
                <c:pt idx="3044">
                  <c:v>0.59229791164398193</c:v>
                </c:pt>
                <c:pt idx="3045">
                  <c:v>0.59228008985519409</c:v>
                </c:pt>
                <c:pt idx="3046">
                  <c:v>0.59226298332214355</c:v>
                </c:pt>
                <c:pt idx="3047">
                  <c:v>0.59224659204483032</c:v>
                </c:pt>
                <c:pt idx="3048">
                  <c:v>0.59222692251205444</c:v>
                </c:pt>
                <c:pt idx="3049">
                  <c:v>0.59221196174621582</c:v>
                </c:pt>
                <c:pt idx="3050">
                  <c:v>0.59219753742218018</c:v>
                </c:pt>
                <c:pt idx="3051">
                  <c:v>0.59218364953994751</c:v>
                </c:pt>
                <c:pt idx="3052">
                  <c:v>0.5921703577041626</c:v>
                </c:pt>
                <c:pt idx="3053">
                  <c:v>0.59215760231018066</c:v>
                </c:pt>
                <c:pt idx="3054">
                  <c:v>0.59214532375335693</c:v>
                </c:pt>
                <c:pt idx="3055">
                  <c:v>0.59213352203369141</c:v>
                </c:pt>
                <c:pt idx="3056">
                  <c:v>0.59212219715118408</c:v>
                </c:pt>
                <c:pt idx="3057">
                  <c:v>0.59211134910583496</c:v>
                </c:pt>
                <c:pt idx="3058">
                  <c:v>0.59210085868835449</c:v>
                </c:pt>
                <c:pt idx="3059">
                  <c:v>0.59209084510803223</c:v>
                </c:pt>
                <c:pt idx="3060">
                  <c:v>0.59208118915557861</c:v>
                </c:pt>
                <c:pt idx="3061">
                  <c:v>0.59207195043563843</c:v>
                </c:pt>
                <c:pt idx="3062">
                  <c:v>0.59206300973892212</c:v>
                </c:pt>
                <c:pt idx="3063">
                  <c:v>0.59205031394958496</c:v>
                </c:pt>
                <c:pt idx="3064">
                  <c:v>0.59204226732254028</c:v>
                </c:pt>
                <c:pt idx="3065">
                  <c:v>0.59203267097473145</c:v>
                </c:pt>
                <c:pt idx="3066">
                  <c:v>0.59202355146408081</c:v>
                </c:pt>
                <c:pt idx="3067">
                  <c:v>0.5920148491859436</c:v>
                </c:pt>
                <c:pt idx="3068">
                  <c:v>0.59200817346572876</c:v>
                </c:pt>
                <c:pt idx="3069">
                  <c:v>0.59199869632720947</c:v>
                </c:pt>
                <c:pt idx="3070">
                  <c:v>0.59199124574661255</c:v>
                </c:pt>
                <c:pt idx="3071">
                  <c:v>0.59198552370071411</c:v>
                </c:pt>
                <c:pt idx="3072">
                  <c:v>0.59198004007339478</c:v>
                </c:pt>
                <c:pt idx="3073">
                  <c:v>0.59197348356246948</c:v>
                </c:pt>
                <c:pt idx="3074">
                  <c:v>0.59195786714553833</c:v>
                </c:pt>
                <c:pt idx="3075">
                  <c:v>0.59195345640182495</c:v>
                </c:pt>
                <c:pt idx="3076">
                  <c:v>0.59194719791412354</c:v>
                </c:pt>
                <c:pt idx="3077">
                  <c:v>0.591941237449646</c:v>
                </c:pt>
                <c:pt idx="3078">
                  <c:v>0.59193569421768188</c:v>
                </c:pt>
                <c:pt idx="3079">
                  <c:v>0.59193217754364014</c:v>
                </c:pt>
                <c:pt idx="3080">
                  <c:v>0.59192878007888794</c:v>
                </c:pt>
                <c:pt idx="3081">
                  <c:v>0.59192472696304321</c:v>
                </c:pt>
                <c:pt idx="3082">
                  <c:v>0.59192162752151489</c:v>
                </c:pt>
                <c:pt idx="3083">
                  <c:v>0.59191864728927612</c:v>
                </c:pt>
                <c:pt idx="3084">
                  <c:v>0.5919150710105896</c:v>
                </c:pt>
                <c:pt idx="3085">
                  <c:v>0.59191107749938965</c:v>
                </c:pt>
                <c:pt idx="3086">
                  <c:v>0.59190851449966431</c:v>
                </c:pt>
                <c:pt idx="3087">
                  <c:v>0.59319710731506348</c:v>
                </c:pt>
                <c:pt idx="3088">
                  <c:v>0.59312480688095093</c:v>
                </c:pt>
                <c:pt idx="3089">
                  <c:v>0.59307897090911865</c:v>
                </c:pt>
                <c:pt idx="3090">
                  <c:v>0.5930030345916748</c:v>
                </c:pt>
                <c:pt idx="3091">
                  <c:v>0.59294211864471436</c:v>
                </c:pt>
                <c:pt idx="3092">
                  <c:v>0.59291297197341919</c:v>
                </c:pt>
                <c:pt idx="3093">
                  <c:v>0.59285730123519897</c:v>
                </c:pt>
                <c:pt idx="3094">
                  <c:v>0.59281337261199951</c:v>
                </c:pt>
                <c:pt idx="3095">
                  <c:v>0.59276354312896729</c:v>
                </c:pt>
                <c:pt idx="3096">
                  <c:v>0.5927242636680603</c:v>
                </c:pt>
                <c:pt idx="3097">
                  <c:v>0.59265130758285522</c:v>
                </c:pt>
                <c:pt idx="3098">
                  <c:v>0.59261095523834229</c:v>
                </c:pt>
                <c:pt idx="3099">
                  <c:v>0.59255480766296387</c:v>
                </c:pt>
                <c:pt idx="3100">
                  <c:v>0.59250897169113159</c:v>
                </c:pt>
                <c:pt idx="3101">
                  <c:v>0.59247690439224243</c:v>
                </c:pt>
                <c:pt idx="3102">
                  <c:v>0.59245657920837402</c:v>
                </c:pt>
                <c:pt idx="3103">
                  <c:v>0.59243232011795044</c:v>
                </c:pt>
                <c:pt idx="3104">
                  <c:v>0.592418372631073</c:v>
                </c:pt>
                <c:pt idx="3105">
                  <c:v>0.59240037202835083</c:v>
                </c:pt>
                <c:pt idx="3106">
                  <c:v>0.59238308668136597</c:v>
                </c:pt>
                <c:pt idx="3107">
                  <c:v>0.59236240386962891</c:v>
                </c:pt>
                <c:pt idx="3108">
                  <c:v>0.59234660863876343</c:v>
                </c:pt>
                <c:pt idx="3109">
                  <c:v>0.5923314094543457</c:v>
                </c:pt>
                <c:pt idx="3110">
                  <c:v>0.59230977296829224</c:v>
                </c:pt>
                <c:pt idx="3111">
                  <c:v>0.5922960638999939</c:v>
                </c:pt>
                <c:pt idx="3112">
                  <c:v>0.59227967262268066</c:v>
                </c:pt>
                <c:pt idx="3113">
                  <c:v>0.59226405620574951</c:v>
                </c:pt>
                <c:pt idx="3114">
                  <c:v>0.59224927425384521</c:v>
                </c:pt>
                <c:pt idx="3115">
                  <c:v>0.59223788976669312</c:v>
                </c:pt>
                <c:pt idx="3116">
                  <c:v>0.59222173690795898</c:v>
                </c:pt>
                <c:pt idx="3117">
                  <c:v>0.59220653772354126</c:v>
                </c:pt>
                <c:pt idx="3118">
                  <c:v>0.59219449758529663</c:v>
                </c:pt>
                <c:pt idx="3119">
                  <c:v>0.59218311309814453</c:v>
                </c:pt>
                <c:pt idx="3120">
                  <c:v>0.59216803312301636</c:v>
                </c:pt>
                <c:pt idx="3121">
                  <c:v>0.59215790033340454</c:v>
                </c:pt>
                <c:pt idx="3122">
                  <c:v>0.59214639663696289</c:v>
                </c:pt>
                <c:pt idx="3123">
                  <c:v>0.59213733673095703</c:v>
                </c:pt>
                <c:pt idx="3124">
                  <c:v>0.59212541580200195</c:v>
                </c:pt>
                <c:pt idx="3125">
                  <c:v>0.59211426973342896</c:v>
                </c:pt>
                <c:pt idx="3126">
                  <c:v>0.59210824966430664</c:v>
                </c:pt>
                <c:pt idx="3127">
                  <c:v>0.59210246801376343</c:v>
                </c:pt>
                <c:pt idx="3128">
                  <c:v>0.59209424257278442</c:v>
                </c:pt>
                <c:pt idx="3129">
                  <c:v>0.59208899736404419</c:v>
                </c:pt>
                <c:pt idx="3130">
                  <c:v>0.59208399057388306</c:v>
                </c:pt>
                <c:pt idx="3131">
                  <c:v>0.59207916259765625</c:v>
                </c:pt>
                <c:pt idx="3132">
                  <c:v>0.59207338094711304</c:v>
                </c:pt>
                <c:pt idx="3133">
                  <c:v>0.5920678973197937</c:v>
                </c:pt>
                <c:pt idx="3134">
                  <c:v>0.59206271171569824</c:v>
                </c:pt>
                <c:pt idx="3135">
                  <c:v>0.59205871820449829</c:v>
                </c:pt>
                <c:pt idx="3136">
                  <c:v>0.59205490350723267</c:v>
                </c:pt>
                <c:pt idx="3137">
                  <c:v>0.59205031394958496</c:v>
                </c:pt>
                <c:pt idx="3138">
                  <c:v>0.59204679727554321</c:v>
                </c:pt>
                <c:pt idx="3139">
                  <c:v>0.59204262495040894</c:v>
                </c:pt>
                <c:pt idx="3140">
                  <c:v>0.59203940629959106</c:v>
                </c:pt>
                <c:pt idx="3141">
                  <c:v>0.59203416109085083</c:v>
                </c:pt>
                <c:pt idx="3142">
                  <c:v>0.592029869556427</c:v>
                </c:pt>
                <c:pt idx="3143">
                  <c:v>0.5920221209526062</c:v>
                </c:pt>
                <c:pt idx="3144">
                  <c:v>0.59201914072036743</c:v>
                </c:pt>
                <c:pt idx="3145">
                  <c:v>0.59330767393112183</c:v>
                </c:pt>
                <c:pt idx="3146">
                  <c:v>0.59323567152023315</c:v>
                </c:pt>
                <c:pt idx="3147">
                  <c:v>0.59319001436233521</c:v>
                </c:pt>
                <c:pt idx="3148">
                  <c:v>0.59313547611236572</c:v>
                </c:pt>
                <c:pt idx="3149">
                  <c:v>0.59308356046676636</c:v>
                </c:pt>
                <c:pt idx="3150">
                  <c:v>0.59303426742553711</c:v>
                </c:pt>
                <c:pt idx="3151">
                  <c:v>0.59299653768539429</c:v>
                </c:pt>
                <c:pt idx="3152">
                  <c:v>0.59295147657394409</c:v>
                </c:pt>
                <c:pt idx="3153">
                  <c:v>0.59291702508926392</c:v>
                </c:pt>
                <c:pt idx="3154">
                  <c:v>0.5928838849067688</c:v>
                </c:pt>
                <c:pt idx="3155">
                  <c:v>0.59285211563110352</c:v>
                </c:pt>
                <c:pt idx="3156">
                  <c:v>0.59282153844833374</c:v>
                </c:pt>
                <c:pt idx="3157">
                  <c:v>0.5927850604057312</c:v>
                </c:pt>
                <c:pt idx="3158">
                  <c:v>0.59275716543197632</c:v>
                </c:pt>
                <c:pt idx="3159">
                  <c:v>0.59273034334182739</c:v>
                </c:pt>
                <c:pt idx="3160">
                  <c:v>0.59270459413528442</c:v>
                </c:pt>
                <c:pt idx="3161">
                  <c:v>0.59267985820770264</c:v>
                </c:pt>
                <c:pt idx="3162">
                  <c:v>0.59265613555908203</c:v>
                </c:pt>
                <c:pt idx="3163">
                  <c:v>0.59262222051620483</c:v>
                </c:pt>
                <c:pt idx="3164">
                  <c:v>0.59259551763534546</c:v>
                </c:pt>
                <c:pt idx="3165">
                  <c:v>0.5925750732421875</c:v>
                </c:pt>
                <c:pt idx="3166">
                  <c:v>0.59255063533782959</c:v>
                </c:pt>
                <c:pt idx="3167">
                  <c:v>0.59252744913101196</c:v>
                </c:pt>
                <c:pt idx="3168">
                  <c:v>0.59250539541244507</c:v>
                </c:pt>
                <c:pt idx="3169">
                  <c:v>0.59248435497283936</c:v>
                </c:pt>
                <c:pt idx="3170">
                  <c:v>0.59246832132339478</c:v>
                </c:pt>
                <c:pt idx="3171">
                  <c:v>0.59245288372039795</c:v>
                </c:pt>
                <c:pt idx="3172">
                  <c:v>0.59243810176849365</c:v>
                </c:pt>
                <c:pt idx="3173">
                  <c:v>0.59242385625839233</c:v>
                </c:pt>
                <c:pt idx="3174">
                  <c:v>0.59241020679473877</c:v>
                </c:pt>
                <c:pt idx="3175">
                  <c:v>0.59239703416824341</c:v>
                </c:pt>
                <c:pt idx="3176">
                  <c:v>0.59238135814666748</c:v>
                </c:pt>
                <c:pt idx="3177">
                  <c:v>0.59236645698547363</c:v>
                </c:pt>
                <c:pt idx="3178">
                  <c:v>0.59235227108001709</c:v>
                </c:pt>
                <c:pt idx="3179">
                  <c:v>0.59234142303466797</c:v>
                </c:pt>
                <c:pt idx="3180">
                  <c:v>0.59232842922210693</c:v>
                </c:pt>
                <c:pt idx="3181">
                  <c:v>0.5923161506652832</c:v>
                </c:pt>
                <c:pt idx="3182">
                  <c:v>0.59230667352676392</c:v>
                </c:pt>
                <c:pt idx="3183">
                  <c:v>0.59229767322540283</c:v>
                </c:pt>
                <c:pt idx="3184">
                  <c:v>0.59228897094726563</c:v>
                </c:pt>
                <c:pt idx="3185">
                  <c:v>0.59228056669235229</c:v>
                </c:pt>
                <c:pt idx="3186">
                  <c:v>0.59226870536804199</c:v>
                </c:pt>
                <c:pt idx="3187">
                  <c:v>0.59225744009017944</c:v>
                </c:pt>
                <c:pt idx="3188">
                  <c:v>0.59225034713745117</c:v>
                </c:pt>
                <c:pt idx="3189">
                  <c:v>0.592243492603302</c:v>
                </c:pt>
                <c:pt idx="3190">
                  <c:v>0.59223377704620361</c:v>
                </c:pt>
                <c:pt idx="3191">
                  <c:v>0.59222757816314697</c:v>
                </c:pt>
                <c:pt idx="3192">
                  <c:v>0.59222167730331421</c:v>
                </c:pt>
                <c:pt idx="3193">
                  <c:v>0.59221595525741577</c:v>
                </c:pt>
                <c:pt idx="3194">
                  <c:v>0.59221047163009644</c:v>
                </c:pt>
                <c:pt idx="3195">
                  <c:v>0.59220391511917114</c:v>
                </c:pt>
                <c:pt idx="3196">
                  <c:v>0.59219652414321899</c:v>
                </c:pt>
                <c:pt idx="3197">
                  <c:v>0.59219062328338623</c:v>
                </c:pt>
                <c:pt idx="3198">
                  <c:v>0.59218615293502808</c:v>
                </c:pt>
                <c:pt idx="3199">
                  <c:v>0.59217977523803711</c:v>
                </c:pt>
                <c:pt idx="3200">
                  <c:v>0.5921747088432312</c:v>
                </c:pt>
                <c:pt idx="3201">
                  <c:v>0.59216994047164917</c:v>
                </c:pt>
                <c:pt idx="3202">
                  <c:v>0.59216630458831787</c:v>
                </c:pt>
                <c:pt idx="3203">
                  <c:v>0.59216272830963135</c:v>
                </c:pt>
                <c:pt idx="3204">
                  <c:v>0.59215855598449707</c:v>
                </c:pt>
                <c:pt idx="3205">
                  <c:v>0.59215456247329712</c:v>
                </c:pt>
                <c:pt idx="3206">
                  <c:v>0.59215152263641357</c:v>
                </c:pt>
                <c:pt idx="3207">
                  <c:v>0.5921471118927002</c:v>
                </c:pt>
                <c:pt idx="3208">
                  <c:v>0.59214437007904053</c:v>
                </c:pt>
                <c:pt idx="3209">
                  <c:v>0.59214168787002563</c:v>
                </c:pt>
                <c:pt idx="3210">
                  <c:v>0.59213852882385254</c:v>
                </c:pt>
                <c:pt idx="3211">
                  <c:v>0.59213608503341675</c:v>
                </c:pt>
                <c:pt idx="3212">
                  <c:v>0.59213322401046753</c:v>
                </c:pt>
                <c:pt idx="3213">
                  <c:v>0.59340977668762207</c:v>
                </c:pt>
                <c:pt idx="3214">
                  <c:v>0.59333854913711548</c:v>
                </c:pt>
                <c:pt idx="3215">
                  <c:v>0.59328234195709229</c:v>
                </c:pt>
                <c:pt idx="3216">
                  <c:v>0.59321856498718262</c:v>
                </c:pt>
                <c:pt idx="3217">
                  <c:v>0.59316825866699219</c:v>
                </c:pt>
                <c:pt idx="3218">
                  <c:v>0.59311115741729736</c:v>
                </c:pt>
                <c:pt idx="3219">
                  <c:v>0.59305739402770996</c:v>
                </c:pt>
                <c:pt idx="3220">
                  <c:v>0.59301501512527466</c:v>
                </c:pt>
                <c:pt idx="3221">
                  <c:v>0.59296685457229614</c:v>
                </c:pt>
                <c:pt idx="3222">
                  <c:v>0.59292888641357422</c:v>
                </c:pt>
                <c:pt idx="3223">
                  <c:v>0.59289282560348511</c:v>
                </c:pt>
                <c:pt idx="3224">
                  <c:v>0.59285181760787964</c:v>
                </c:pt>
                <c:pt idx="3225">
                  <c:v>0.59281951189041138</c:v>
                </c:pt>
                <c:pt idx="3226">
                  <c:v>0.59278279542922974</c:v>
                </c:pt>
                <c:pt idx="3227">
                  <c:v>0.5927538275718689</c:v>
                </c:pt>
                <c:pt idx="3228">
                  <c:v>0.59273171424865723</c:v>
                </c:pt>
                <c:pt idx="3229">
                  <c:v>0.59270530939102173</c:v>
                </c:pt>
                <c:pt idx="3230">
                  <c:v>0.59268510341644287</c:v>
                </c:pt>
                <c:pt idx="3231">
                  <c:v>0.59266567230224609</c:v>
                </c:pt>
                <c:pt idx="3232">
                  <c:v>0.59263348579406738</c:v>
                </c:pt>
                <c:pt idx="3233">
                  <c:v>0.59261614084243774</c:v>
                </c:pt>
                <c:pt idx="3234">
                  <c:v>0.59259945154190063</c:v>
                </c:pt>
                <c:pt idx="3235">
                  <c:v>0.59257948398590088</c:v>
                </c:pt>
                <c:pt idx="3236">
                  <c:v>0.5925605297088623</c:v>
                </c:pt>
                <c:pt idx="3237">
                  <c:v>0.59254598617553711</c:v>
                </c:pt>
                <c:pt idx="3238">
                  <c:v>0.59253203868865967</c:v>
                </c:pt>
                <c:pt idx="3239">
                  <c:v>0.59251868724822998</c:v>
                </c:pt>
                <c:pt idx="3240">
                  <c:v>0.5925058126449585</c:v>
                </c:pt>
                <c:pt idx="3241">
                  <c:v>0.59249347448348999</c:v>
                </c:pt>
                <c:pt idx="3242">
                  <c:v>0.59248161315917969</c:v>
                </c:pt>
                <c:pt idx="3243">
                  <c:v>0.59246742725372314</c:v>
                </c:pt>
                <c:pt idx="3244">
                  <c:v>0.59245133399963379</c:v>
                </c:pt>
                <c:pt idx="3245">
                  <c:v>0.59243863821029663</c:v>
                </c:pt>
                <c:pt idx="3246">
                  <c:v>0.59241962432861328</c:v>
                </c:pt>
                <c:pt idx="3247">
                  <c:v>0.59241068363189697</c:v>
                </c:pt>
                <c:pt idx="3248">
                  <c:v>0.59240204095840454</c:v>
                </c:pt>
                <c:pt idx="3249">
                  <c:v>0.59238779544830322</c:v>
                </c:pt>
                <c:pt idx="3250">
                  <c:v>0.59237825870513916</c:v>
                </c:pt>
                <c:pt idx="3251">
                  <c:v>0.59236735105514526</c:v>
                </c:pt>
                <c:pt idx="3252">
                  <c:v>0.59235876798629761</c:v>
                </c:pt>
                <c:pt idx="3253">
                  <c:v>0.59234905242919922</c:v>
                </c:pt>
                <c:pt idx="3254">
                  <c:v>0.59233987331390381</c:v>
                </c:pt>
                <c:pt idx="3255">
                  <c:v>0.59233266115188599</c:v>
                </c:pt>
                <c:pt idx="3256">
                  <c:v>0.59232574701309204</c:v>
                </c:pt>
                <c:pt idx="3257">
                  <c:v>0.59231793880462646</c:v>
                </c:pt>
                <c:pt idx="3258">
                  <c:v>0.5923117995262146</c:v>
                </c:pt>
                <c:pt idx="3259">
                  <c:v>0.59230595827102661</c:v>
                </c:pt>
                <c:pt idx="3260">
                  <c:v>0.59230035543441772</c:v>
                </c:pt>
                <c:pt idx="3261">
                  <c:v>0.59229403734207153</c:v>
                </c:pt>
                <c:pt idx="3262">
                  <c:v>0.59228909015655518</c:v>
                </c:pt>
                <c:pt idx="3263">
                  <c:v>0.59228527545928955</c:v>
                </c:pt>
                <c:pt idx="3264">
                  <c:v>0.59228157997131348</c:v>
                </c:pt>
                <c:pt idx="3265">
                  <c:v>0.59227806329727173</c:v>
                </c:pt>
                <c:pt idx="3266">
                  <c:v>0.59227472543716431</c:v>
                </c:pt>
                <c:pt idx="3267">
                  <c:v>0.59227067232131958</c:v>
                </c:pt>
                <c:pt idx="3268">
                  <c:v>0.59226685762405396</c:v>
                </c:pt>
                <c:pt idx="3269">
                  <c:v>0.59226387739181519</c:v>
                </c:pt>
                <c:pt idx="3270">
                  <c:v>0.59226107597351074</c:v>
                </c:pt>
                <c:pt idx="3271">
                  <c:v>0.59225839376449585</c:v>
                </c:pt>
                <c:pt idx="3272">
                  <c:v>0.59225451946258545</c:v>
                </c:pt>
                <c:pt idx="3273">
                  <c:v>0.59225207567214966</c:v>
                </c:pt>
                <c:pt idx="3274">
                  <c:v>0.59224969148635864</c:v>
                </c:pt>
                <c:pt idx="3275">
                  <c:v>0.59224635362625122</c:v>
                </c:pt>
                <c:pt idx="3276">
                  <c:v>0.5922437310218811</c:v>
                </c:pt>
                <c:pt idx="3277">
                  <c:v>0.59224069118499756</c:v>
                </c:pt>
                <c:pt idx="3278">
                  <c:v>0.59355354309082031</c:v>
                </c:pt>
                <c:pt idx="3279">
                  <c:v>0.59348064661026001</c:v>
                </c:pt>
                <c:pt idx="3280">
                  <c:v>0.59341204166412354</c:v>
                </c:pt>
                <c:pt idx="3281">
                  <c:v>0.59335792064666748</c:v>
                </c:pt>
                <c:pt idx="3282">
                  <c:v>0.59331655502319336</c:v>
                </c:pt>
                <c:pt idx="3283">
                  <c:v>0.59326708316802979</c:v>
                </c:pt>
                <c:pt idx="3284">
                  <c:v>0.59321093559265137</c:v>
                </c:pt>
                <c:pt idx="3285">
                  <c:v>0.59317535161972046</c:v>
                </c:pt>
                <c:pt idx="3286">
                  <c:v>0.59314119815826416</c:v>
                </c:pt>
                <c:pt idx="3287">
                  <c:v>0.59310030937194824</c:v>
                </c:pt>
                <c:pt idx="3288">
                  <c:v>0.59305393695831299</c:v>
                </c:pt>
                <c:pt idx="3289">
                  <c:v>0.5930103063583374</c:v>
                </c:pt>
                <c:pt idx="3290">
                  <c:v>0.59296917915344238</c:v>
                </c:pt>
                <c:pt idx="3291">
                  <c:v>0.59294313192367554</c:v>
                </c:pt>
                <c:pt idx="3292">
                  <c:v>0.59290593862533569</c:v>
                </c:pt>
                <c:pt idx="3293">
                  <c:v>0.59287095069885254</c:v>
                </c:pt>
                <c:pt idx="3294">
                  <c:v>0.59284335374832153</c:v>
                </c:pt>
                <c:pt idx="3295">
                  <c:v>0.59281200170516968</c:v>
                </c:pt>
                <c:pt idx="3296">
                  <c:v>0.59278726577758789</c:v>
                </c:pt>
                <c:pt idx="3297">
                  <c:v>0.59275925159454346</c:v>
                </c:pt>
                <c:pt idx="3298">
                  <c:v>0.59274142980575562</c:v>
                </c:pt>
                <c:pt idx="3299">
                  <c:v>0.5927160382270813</c:v>
                </c:pt>
                <c:pt idx="3300">
                  <c:v>0.59269219636917114</c:v>
                </c:pt>
                <c:pt idx="3301">
                  <c:v>0.59266602993011475</c:v>
                </c:pt>
                <c:pt idx="3302">
                  <c:v>0.59264850616455078</c:v>
                </c:pt>
                <c:pt idx="3303">
                  <c:v>0.59263181686401367</c:v>
                </c:pt>
                <c:pt idx="3304">
                  <c:v>0.5926128625869751</c:v>
                </c:pt>
                <c:pt idx="3305">
                  <c:v>0.59260082244873047</c:v>
                </c:pt>
                <c:pt idx="3306">
                  <c:v>0.59258925914764404</c:v>
                </c:pt>
                <c:pt idx="3307">
                  <c:v>0.59257280826568604</c:v>
                </c:pt>
                <c:pt idx="3308">
                  <c:v>0.592559814453125</c:v>
                </c:pt>
                <c:pt idx="3309">
                  <c:v>0.59254986047744751</c:v>
                </c:pt>
                <c:pt idx="3310">
                  <c:v>0.59253799915313721</c:v>
                </c:pt>
                <c:pt idx="3311">
                  <c:v>0.59252893924713135</c:v>
                </c:pt>
                <c:pt idx="3312">
                  <c:v>0.59252023696899414</c:v>
                </c:pt>
                <c:pt idx="3313">
                  <c:v>0.59251183271408081</c:v>
                </c:pt>
                <c:pt idx="3314">
                  <c:v>0.59250378608703613</c:v>
                </c:pt>
                <c:pt idx="3315">
                  <c:v>0.59249418973922729</c:v>
                </c:pt>
                <c:pt idx="3316">
                  <c:v>0.59248507022857666</c:v>
                </c:pt>
                <c:pt idx="3317">
                  <c:v>0.59247636795043945</c:v>
                </c:pt>
                <c:pt idx="3318">
                  <c:v>0.59246653318405151</c:v>
                </c:pt>
                <c:pt idx="3319">
                  <c:v>0.59245872497558594</c:v>
                </c:pt>
                <c:pt idx="3320">
                  <c:v>0.5924527645111084</c:v>
                </c:pt>
                <c:pt idx="3321">
                  <c:v>0.59244710206985474</c:v>
                </c:pt>
                <c:pt idx="3322">
                  <c:v>0.59244155883789063</c:v>
                </c:pt>
                <c:pt idx="3323">
                  <c:v>0.59243631362915039</c:v>
                </c:pt>
                <c:pt idx="3324">
                  <c:v>0.59243124723434448</c:v>
                </c:pt>
                <c:pt idx="3325">
                  <c:v>0.59242522716522217</c:v>
                </c:pt>
                <c:pt idx="3326">
                  <c:v>0.59242057800292969</c:v>
                </c:pt>
                <c:pt idx="3327">
                  <c:v>0.59241503477096558</c:v>
                </c:pt>
                <c:pt idx="3328">
                  <c:v>0.59240877628326416</c:v>
                </c:pt>
                <c:pt idx="3329">
                  <c:v>0.5924038290977478</c:v>
                </c:pt>
                <c:pt idx="3330">
                  <c:v>0.59239912033081055</c:v>
                </c:pt>
                <c:pt idx="3331">
                  <c:v>0.59239464998245239</c:v>
                </c:pt>
                <c:pt idx="3332">
                  <c:v>0.59238713979721069</c:v>
                </c:pt>
                <c:pt idx="3333">
                  <c:v>0.59238326549530029</c:v>
                </c:pt>
                <c:pt idx="3334">
                  <c:v>0.5923774242401123</c:v>
                </c:pt>
                <c:pt idx="3335">
                  <c:v>0.59237468242645264</c:v>
                </c:pt>
                <c:pt idx="3336">
                  <c:v>0.59237205982208252</c:v>
                </c:pt>
                <c:pt idx="3337">
                  <c:v>0.59236824512481689</c:v>
                </c:pt>
                <c:pt idx="3338">
                  <c:v>0.5923653244972229</c:v>
                </c:pt>
                <c:pt idx="3339">
                  <c:v>0.59236305952072144</c:v>
                </c:pt>
                <c:pt idx="3340">
                  <c:v>0.59235876798629761</c:v>
                </c:pt>
                <c:pt idx="3341">
                  <c:v>0.59364712238311768</c:v>
                </c:pt>
                <c:pt idx="3342">
                  <c:v>0.59359890222549438</c:v>
                </c:pt>
                <c:pt idx="3343">
                  <c:v>0.593486487865448</c:v>
                </c:pt>
                <c:pt idx="3344">
                  <c:v>0.59343439340591431</c:v>
                </c:pt>
                <c:pt idx="3345">
                  <c:v>0.59337520599365234</c:v>
                </c:pt>
                <c:pt idx="3346">
                  <c:v>0.59333771467208862</c:v>
                </c:pt>
                <c:pt idx="3347">
                  <c:v>0.59330165386199951</c:v>
                </c:pt>
                <c:pt idx="3348">
                  <c:v>0.59326708316802979</c:v>
                </c:pt>
                <c:pt idx="3349">
                  <c:v>0.59323382377624512</c:v>
                </c:pt>
                <c:pt idx="3350">
                  <c:v>0.59320187568664551</c:v>
                </c:pt>
                <c:pt idx="3351">
                  <c:v>0.59317117929458618</c:v>
                </c:pt>
                <c:pt idx="3352">
                  <c:v>0.59314173460006714</c:v>
                </c:pt>
                <c:pt idx="3353">
                  <c:v>0.59310650825500488</c:v>
                </c:pt>
                <c:pt idx="3354">
                  <c:v>0.5930665135383606</c:v>
                </c:pt>
                <c:pt idx="3355">
                  <c:v>0.59302884340286255</c:v>
                </c:pt>
                <c:pt idx="3356">
                  <c:v>0.5929991602897644</c:v>
                </c:pt>
                <c:pt idx="3357">
                  <c:v>0.59297096729278564</c:v>
                </c:pt>
                <c:pt idx="3358">
                  <c:v>0.59293889999389648</c:v>
                </c:pt>
                <c:pt idx="3359">
                  <c:v>0.59290874004364014</c:v>
                </c:pt>
                <c:pt idx="3360">
                  <c:v>0.59288030862808228</c:v>
                </c:pt>
                <c:pt idx="3361">
                  <c:v>0.59285354614257813</c:v>
                </c:pt>
                <c:pt idx="3362">
                  <c:v>0.59282839298248291</c:v>
                </c:pt>
                <c:pt idx="3363">
                  <c:v>0.5928046703338623</c:v>
                </c:pt>
                <c:pt idx="3364">
                  <c:v>0.59278231859207153</c:v>
                </c:pt>
                <c:pt idx="3365">
                  <c:v>0.59276819229125977</c:v>
                </c:pt>
                <c:pt idx="3366">
                  <c:v>0.59275126457214355</c:v>
                </c:pt>
                <c:pt idx="3367">
                  <c:v>0.59273207187652588</c:v>
                </c:pt>
                <c:pt idx="3368">
                  <c:v>0.5927199125289917</c:v>
                </c:pt>
                <c:pt idx="3369">
                  <c:v>0.59270256757736206</c:v>
                </c:pt>
                <c:pt idx="3370">
                  <c:v>0.59268355369567871</c:v>
                </c:pt>
                <c:pt idx="3371">
                  <c:v>0.59267330169677734</c:v>
                </c:pt>
                <c:pt idx="3372">
                  <c:v>0.5926634669303894</c:v>
                </c:pt>
                <c:pt idx="3373">
                  <c:v>0.59265398979187012</c:v>
                </c:pt>
                <c:pt idx="3374">
                  <c:v>0.59264492988586426</c:v>
                </c:pt>
                <c:pt idx="3375">
                  <c:v>0.59263402223587036</c:v>
                </c:pt>
                <c:pt idx="3376">
                  <c:v>0.59262573719024658</c:v>
                </c:pt>
                <c:pt idx="3377">
                  <c:v>0.59261775016784668</c:v>
                </c:pt>
                <c:pt idx="3378">
                  <c:v>0.59261006116867065</c:v>
                </c:pt>
                <c:pt idx="3379">
                  <c:v>0.59260272979736328</c:v>
                </c:pt>
                <c:pt idx="3380">
                  <c:v>0.59259390830993652</c:v>
                </c:pt>
                <c:pt idx="3381">
                  <c:v>0.59258556365966797</c:v>
                </c:pt>
                <c:pt idx="3382">
                  <c:v>0.59257757663726807</c:v>
                </c:pt>
                <c:pt idx="3383">
                  <c:v>0.59257149696350098</c:v>
                </c:pt>
                <c:pt idx="3384">
                  <c:v>0.59256565570831299</c:v>
                </c:pt>
                <c:pt idx="3385">
                  <c:v>0.59255468845367432</c:v>
                </c:pt>
                <c:pt idx="3386">
                  <c:v>0.59254574775695801</c:v>
                </c:pt>
                <c:pt idx="3387">
                  <c:v>0.59253972768783569</c:v>
                </c:pt>
                <c:pt idx="3388">
                  <c:v>0.5925329327583313</c:v>
                </c:pt>
                <c:pt idx="3389">
                  <c:v>0.59252756834030151</c:v>
                </c:pt>
                <c:pt idx="3390">
                  <c:v>0.59252142906188965</c:v>
                </c:pt>
                <c:pt idx="3391">
                  <c:v>0.59251755475997925</c:v>
                </c:pt>
                <c:pt idx="3392">
                  <c:v>0.59251385927200317</c:v>
                </c:pt>
                <c:pt idx="3393">
                  <c:v>0.59251028299331665</c:v>
                </c:pt>
                <c:pt idx="3394">
                  <c:v>0.59250682592391968</c:v>
                </c:pt>
                <c:pt idx="3395">
                  <c:v>0.59250354766845703</c:v>
                </c:pt>
                <c:pt idx="3396">
                  <c:v>0.59250116348266602</c:v>
                </c:pt>
                <c:pt idx="3397">
                  <c:v>0.5924980640411377</c:v>
                </c:pt>
                <c:pt idx="3398">
                  <c:v>0.5924944281578064</c:v>
                </c:pt>
                <c:pt idx="3399">
                  <c:v>0.59249162673950195</c:v>
                </c:pt>
                <c:pt idx="3400">
                  <c:v>0.59248894453048706</c:v>
                </c:pt>
                <c:pt idx="3401">
                  <c:v>0.59248572587966919</c:v>
                </c:pt>
                <c:pt idx="3402">
                  <c:v>0.59248322248458862</c:v>
                </c:pt>
                <c:pt idx="3403">
                  <c:v>0.59248030185699463</c:v>
                </c:pt>
                <c:pt idx="3404">
                  <c:v>0.59247803688049316</c:v>
                </c:pt>
                <c:pt idx="3405">
                  <c:v>0.59247589111328125</c:v>
                </c:pt>
                <c:pt idx="3406">
                  <c:v>0.59247380495071411</c:v>
                </c:pt>
                <c:pt idx="3407">
                  <c:v>0.59247183799743652</c:v>
                </c:pt>
                <c:pt idx="3408">
                  <c:v>0.59247034788131714</c:v>
                </c:pt>
                <c:pt idx="3409">
                  <c:v>0.59246808290481567</c:v>
                </c:pt>
                <c:pt idx="3410">
                  <c:v>0.59246629476547241</c:v>
                </c:pt>
                <c:pt idx="3411">
                  <c:v>0.5924646258354187</c:v>
                </c:pt>
                <c:pt idx="3412">
                  <c:v>0.59246337413787842</c:v>
                </c:pt>
                <c:pt idx="3413">
                  <c:v>0.59246104955673218</c:v>
                </c:pt>
                <c:pt idx="3414">
                  <c:v>0.59245955944061279</c:v>
                </c:pt>
                <c:pt idx="3415">
                  <c:v>0.59378516674041748</c:v>
                </c:pt>
                <c:pt idx="3416">
                  <c:v>0.59373605251312256</c:v>
                </c:pt>
                <c:pt idx="3417">
                  <c:v>0.5936773419380188</c:v>
                </c:pt>
                <c:pt idx="3418">
                  <c:v>0.59363245964050293</c:v>
                </c:pt>
                <c:pt idx="3419">
                  <c:v>0.59358936548233032</c:v>
                </c:pt>
                <c:pt idx="3420">
                  <c:v>0.5935479998588562</c:v>
                </c:pt>
                <c:pt idx="3421">
                  <c:v>0.59350818395614624</c:v>
                </c:pt>
                <c:pt idx="3422">
                  <c:v>0.59346067905426025</c:v>
                </c:pt>
                <c:pt idx="3423">
                  <c:v>0.59342432022094727</c:v>
                </c:pt>
                <c:pt idx="3424">
                  <c:v>0.59337252378463745</c:v>
                </c:pt>
                <c:pt idx="3425">
                  <c:v>0.59332370758056641</c:v>
                </c:pt>
                <c:pt idx="3426">
                  <c:v>0.59329277276992798</c:v>
                </c:pt>
                <c:pt idx="3427">
                  <c:v>0.59325581789016724</c:v>
                </c:pt>
                <c:pt idx="3428">
                  <c:v>0.59322065114974976</c:v>
                </c:pt>
                <c:pt idx="3429">
                  <c:v>0.59319376945495605</c:v>
                </c:pt>
                <c:pt idx="3430">
                  <c:v>0.59316796064376831</c:v>
                </c:pt>
                <c:pt idx="3431">
                  <c:v>0.59314316511154175</c:v>
                </c:pt>
                <c:pt idx="3432">
                  <c:v>0.59312522411346436</c:v>
                </c:pt>
                <c:pt idx="3433">
                  <c:v>0.59309649467468262</c:v>
                </c:pt>
                <c:pt idx="3434">
                  <c:v>0.59307992458343506</c:v>
                </c:pt>
                <c:pt idx="3435">
                  <c:v>0.59301358461380005</c:v>
                </c:pt>
                <c:pt idx="3436">
                  <c:v>0.59299486875534058</c:v>
                </c:pt>
                <c:pt idx="3437">
                  <c:v>0.59297692775726318</c:v>
                </c:pt>
                <c:pt idx="3438">
                  <c:v>0.59295964241027832</c:v>
                </c:pt>
                <c:pt idx="3439">
                  <c:v>0.59293901920318604</c:v>
                </c:pt>
                <c:pt idx="3440">
                  <c:v>0.59292322397232056</c:v>
                </c:pt>
                <c:pt idx="3441">
                  <c:v>0.59290808439254761</c:v>
                </c:pt>
                <c:pt idx="3442">
                  <c:v>0.59289354085922241</c:v>
                </c:pt>
                <c:pt idx="3443">
                  <c:v>0.5928795337677002</c:v>
                </c:pt>
                <c:pt idx="3444">
                  <c:v>0.59286612272262573</c:v>
                </c:pt>
                <c:pt idx="3445">
                  <c:v>0.59285318851470947</c:v>
                </c:pt>
                <c:pt idx="3446">
                  <c:v>0.59284079074859619</c:v>
                </c:pt>
                <c:pt idx="3447">
                  <c:v>0.59282886981964111</c:v>
                </c:pt>
                <c:pt idx="3448">
                  <c:v>0.59281742572784424</c:v>
                </c:pt>
                <c:pt idx="3449">
                  <c:v>0.59280645847320557</c:v>
                </c:pt>
                <c:pt idx="3450">
                  <c:v>0.59279334545135498</c:v>
                </c:pt>
                <c:pt idx="3451">
                  <c:v>0.59278333187103271</c:v>
                </c:pt>
                <c:pt idx="3452">
                  <c:v>0.5927736759185791</c:v>
                </c:pt>
                <c:pt idx="3453">
                  <c:v>0.59275990724563599</c:v>
                </c:pt>
                <c:pt idx="3454">
                  <c:v>0.59275120496749878</c:v>
                </c:pt>
                <c:pt idx="3455">
                  <c:v>0.59274280071258545</c:v>
                </c:pt>
                <c:pt idx="3456">
                  <c:v>0.59273278713226318</c:v>
                </c:pt>
                <c:pt idx="3457">
                  <c:v>0.5927233099937439</c:v>
                </c:pt>
                <c:pt idx="3458">
                  <c:v>0.59271246194839478</c:v>
                </c:pt>
                <c:pt idx="3459">
                  <c:v>0.59270393848419189</c:v>
                </c:pt>
                <c:pt idx="3460">
                  <c:v>0.59269583225250244</c:v>
                </c:pt>
                <c:pt idx="3461">
                  <c:v>0.59268665313720703</c:v>
                </c:pt>
                <c:pt idx="3462">
                  <c:v>0.59267938137054443</c:v>
                </c:pt>
                <c:pt idx="3463">
                  <c:v>0.59266984462738037</c:v>
                </c:pt>
                <c:pt idx="3464">
                  <c:v>0.59266340732574463</c:v>
                </c:pt>
                <c:pt idx="3465">
                  <c:v>0.59265607595443726</c:v>
                </c:pt>
                <c:pt idx="3466">
                  <c:v>0.59265035390853882</c:v>
                </c:pt>
                <c:pt idx="3467">
                  <c:v>0.59264379739761353</c:v>
                </c:pt>
                <c:pt idx="3468">
                  <c:v>0.59263765811920166</c:v>
                </c:pt>
                <c:pt idx="3469">
                  <c:v>0.59263277053833008</c:v>
                </c:pt>
                <c:pt idx="3470">
                  <c:v>0.59262818098068237</c:v>
                </c:pt>
                <c:pt idx="3471">
                  <c:v>0.59262377023696899</c:v>
                </c:pt>
                <c:pt idx="3472">
                  <c:v>0.59261959791183472</c:v>
                </c:pt>
                <c:pt idx="3473">
                  <c:v>0.59261488914489746</c:v>
                </c:pt>
                <c:pt idx="3474">
                  <c:v>0.5926089882850647</c:v>
                </c:pt>
                <c:pt idx="3475">
                  <c:v>0.59260618686676025</c:v>
                </c:pt>
                <c:pt idx="3476">
                  <c:v>0.59260225296020508</c:v>
                </c:pt>
                <c:pt idx="3477">
                  <c:v>0.592598557472229</c:v>
                </c:pt>
                <c:pt idx="3478">
                  <c:v>0.59259617328643799</c:v>
                </c:pt>
                <c:pt idx="3479">
                  <c:v>0.59259337186813354</c:v>
                </c:pt>
                <c:pt idx="3480">
                  <c:v>0.59259116649627686</c:v>
                </c:pt>
                <c:pt idx="3481">
                  <c:v>0.59258860349655151</c:v>
                </c:pt>
                <c:pt idx="3482">
                  <c:v>0.59258663654327393</c:v>
                </c:pt>
                <c:pt idx="3483">
                  <c:v>0.59258383512496948</c:v>
                </c:pt>
                <c:pt idx="3484">
                  <c:v>0.59258162975311279</c:v>
                </c:pt>
                <c:pt idx="3485">
                  <c:v>0.59257912635803223</c:v>
                </c:pt>
                <c:pt idx="3486">
                  <c:v>0.59257751703262329</c:v>
                </c:pt>
                <c:pt idx="3487">
                  <c:v>0.59257560968399048</c:v>
                </c:pt>
                <c:pt idx="3488">
                  <c:v>0.59257346391677856</c:v>
                </c:pt>
                <c:pt idx="3489">
                  <c:v>0.59257173538208008</c:v>
                </c:pt>
                <c:pt idx="3490">
                  <c:v>0.59257012605667114</c:v>
                </c:pt>
                <c:pt idx="3491">
                  <c:v>0.59256887435913086</c:v>
                </c:pt>
                <c:pt idx="3492">
                  <c:v>0.59256768226623535</c:v>
                </c:pt>
                <c:pt idx="3493">
                  <c:v>0.59256595373153687</c:v>
                </c:pt>
                <c:pt idx="3494">
                  <c:v>0.59256488084793091</c:v>
                </c:pt>
                <c:pt idx="3495">
                  <c:v>0.59387862682342529</c:v>
                </c:pt>
                <c:pt idx="3496">
                  <c:v>0.5938069224357605</c:v>
                </c:pt>
                <c:pt idx="3497">
                  <c:v>0.59375041723251343</c:v>
                </c:pt>
                <c:pt idx="3498">
                  <c:v>0.59368628263473511</c:v>
                </c:pt>
                <c:pt idx="3499">
                  <c:v>0.59362584352493286</c:v>
                </c:pt>
                <c:pt idx="3500">
                  <c:v>0.59357821941375732</c:v>
                </c:pt>
                <c:pt idx="3501">
                  <c:v>0.59352415800094604</c:v>
                </c:pt>
                <c:pt idx="3502">
                  <c:v>0.59348154067993164</c:v>
                </c:pt>
                <c:pt idx="3503">
                  <c:v>0.5934409499168396</c:v>
                </c:pt>
                <c:pt idx="3504">
                  <c:v>0.5934099555015564</c:v>
                </c:pt>
                <c:pt idx="3505">
                  <c:v>0.5933728814125061</c:v>
                </c:pt>
                <c:pt idx="3506">
                  <c:v>0.59333765506744385</c:v>
                </c:pt>
                <c:pt idx="3507">
                  <c:v>0.59330415725708008</c:v>
                </c:pt>
                <c:pt idx="3508">
                  <c:v>0.59327852725982666</c:v>
                </c:pt>
                <c:pt idx="3509">
                  <c:v>0.59324198961257935</c:v>
                </c:pt>
                <c:pt idx="3510">
                  <c:v>0.59321320056915283</c:v>
                </c:pt>
                <c:pt idx="3511">
                  <c:v>0.59319114685058594</c:v>
                </c:pt>
                <c:pt idx="3512">
                  <c:v>0.59316486120223999</c:v>
                </c:pt>
                <c:pt idx="3513">
                  <c:v>0.59314471483230591</c:v>
                </c:pt>
                <c:pt idx="3514">
                  <c:v>0.59312534332275391</c:v>
                </c:pt>
                <c:pt idx="3515">
                  <c:v>0.59309780597686768</c:v>
                </c:pt>
                <c:pt idx="3516">
                  <c:v>0.59308463335037231</c:v>
                </c:pt>
                <c:pt idx="3517">
                  <c:v>0.59306353330612183</c:v>
                </c:pt>
                <c:pt idx="3518">
                  <c:v>0.5930473804473877</c:v>
                </c:pt>
                <c:pt idx="3519">
                  <c:v>0.59303188323974609</c:v>
                </c:pt>
                <c:pt idx="3520">
                  <c:v>0.59301334619522095</c:v>
                </c:pt>
                <c:pt idx="3521">
                  <c:v>0.59299921989440918</c:v>
                </c:pt>
                <c:pt idx="3522">
                  <c:v>0.59298563003540039</c:v>
                </c:pt>
                <c:pt idx="3523">
                  <c:v>0.5929725170135498</c:v>
                </c:pt>
                <c:pt idx="3524">
                  <c:v>0.59296000003814697</c:v>
                </c:pt>
                <c:pt idx="3525">
                  <c:v>0.59294795989990234</c:v>
                </c:pt>
                <c:pt idx="3526">
                  <c:v>0.59293633699417114</c:v>
                </c:pt>
                <c:pt idx="3527">
                  <c:v>0.59292250871658325</c:v>
                </c:pt>
                <c:pt idx="3528">
                  <c:v>0.59291195869445801</c:v>
                </c:pt>
                <c:pt idx="3529">
                  <c:v>0.59289932250976563</c:v>
                </c:pt>
                <c:pt idx="3530">
                  <c:v>0.59288263320922852</c:v>
                </c:pt>
                <c:pt idx="3531">
                  <c:v>0.59287363290786743</c:v>
                </c:pt>
                <c:pt idx="3532">
                  <c:v>0.592864990234375</c:v>
                </c:pt>
                <c:pt idx="3533">
                  <c:v>0.59285265207290649</c:v>
                </c:pt>
                <c:pt idx="3534">
                  <c:v>0.59284478425979614</c:v>
                </c:pt>
                <c:pt idx="3535">
                  <c:v>0.59283727407455444</c:v>
                </c:pt>
                <c:pt idx="3536">
                  <c:v>0.59282833337783813</c:v>
                </c:pt>
                <c:pt idx="3537">
                  <c:v>0.59281975030899048</c:v>
                </c:pt>
                <c:pt idx="3538">
                  <c:v>0.59281009435653687</c:v>
                </c:pt>
                <c:pt idx="3539">
                  <c:v>0.59280091524124146</c:v>
                </c:pt>
                <c:pt idx="3540">
                  <c:v>0.59279376268386841</c:v>
                </c:pt>
                <c:pt idx="3541">
                  <c:v>0.5927882194519043</c:v>
                </c:pt>
                <c:pt idx="3542">
                  <c:v>0.59278041124343872</c:v>
                </c:pt>
                <c:pt idx="3543">
                  <c:v>0.59277302026748657</c:v>
                </c:pt>
                <c:pt idx="3544">
                  <c:v>0.59276717901229858</c:v>
                </c:pt>
                <c:pt idx="3545">
                  <c:v>0.59276056289672852</c:v>
                </c:pt>
                <c:pt idx="3546">
                  <c:v>0.59275531768798828</c:v>
                </c:pt>
                <c:pt idx="3547">
                  <c:v>0.59274941682815552</c:v>
                </c:pt>
                <c:pt idx="3548">
                  <c:v>0.59274381399154663</c:v>
                </c:pt>
                <c:pt idx="3549">
                  <c:v>0.59273940324783325</c:v>
                </c:pt>
                <c:pt idx="3550">
                  <c:v>0.59273523092269897</c:v>
                </c:pt>
                <c:pt idx="3551">
                  <c:v>0.59273284673690796</c:v>
                </c:pt>
                <c:pt idx="3552">
                  <c:v>0.59272819757461548</c:v>
                </c:pt>
                <c:pt idx="3553">
                  <c:v>0.59272527694702148</c:v>
                </c:pt>
                <c:pt idx="3554">
                  <c:v>0.59272247552871704</c:v>
                </c:pt>
                <c:pt idx="3555">
                  <c:v>0.59271979331970215</c:v>
                </c:pt>
                <c:pt idx="3556">
                  <c:v>0.59271657466888428</c:v>
                </c:pt>
                <c:pt idx="3557">
                  <c:v>0.59271413087844849</c:v>
                </c:pt>
                <c:pt idx="3558">
                  <c:v>0.59271174669265747</c:v>
                </c:pt>
                <c:pt idx="3559">
                  <c:v>0.59270948171615601</c:v>
                </c:pt>
                <c:pt idx="3560">
                  <c:v>0.59270727634429932</c:v>
                </c:pt>
                <c:pt idx="3561">
                  <c:v>0.59270519018173218</c:v>
                </c:pt>
                <c:pt idx="3562">
                  <c:v>0.59270316362380981</c:v>
                </c:pt>
                <c:pt idx="3563">
                  <c:v>0.592701256275177</c:v>
                </c:pt>
                <c:pt idx="3564">
                  <c:v>0.59269934892654419</c:v>
                </c:pt>
                <c:pt idx="3565">
                  <c:v>0.59269756078720093</c:v>
                </c:pt>
                <c:pt idx="3566">
                  <c:v>0.59269589185714722</c:v>
                </c:pt>
                <c:pt idx="3567">
                  <c:v>0.592693030834198</c:v>
                </c:pt>
                <c:pt idx="3568">
                  <c:v>0.59269112348556519</c:v>
                </c:pt>
                <c:pt idx="3569">
                  <c:v>0.5926896333694458</c:v>
                </c:pt>
                <c:pt idx="3570">
                  <c:v>0.59401530027389526</c:v>
                </c:pt>
                <c:pt idx="3571">
                  <c:v>0.59395426511764526</c:v>
                </c:pt>
                <c:pt idx="3572">
                  <c:v>0.59390759468078613</c:v>
                </c:pt>
                <c:pt idx="3573">
                  <c:v>0.59386271238327026</c:v>
                </c:pt>
                <c:pt idx="3574">
                  <c:v>0.59379875659942627</c:v>
                </c:pt>
                <c:pt idx="3575">
                  <c:v>0.59374827146530151</c:v>
                </c:pt>
                <c:pt idx="3576">
                  <c:v>0.59369099140167236</c:v>
                </c:pt>
                <c:pt idx="3577">
                  <c:v>0.5936284065246582</c:v>
                </c:pt>
                <c:pt idx="3578">
                  <c:v>0.59358632564544678</c:v>
                </c:pt>
                <c:pt idx="3579">
                  <c:v>0.59353852272033691</c:v>
                </c:pt>
                <c:pt idx="3580">
                  <c:v>0.59349352121353149</c:v>
                </c:pt>
                <c:pt idx="3581">
                  <c:v>0.59345114231109619</c:v>
                </c:pt>
                <c:pt idx="3582">
                  <c:v>0.5934177041053772</c:v>
                </c:pt>
                <c:pt idx="3583">
                  <c:v>0.59337979555130005</c:v>
                </c:pt>
                <c:pt idx="3584">
                  <c:v>0.59334409236907959</c:v>
                </c:pt>
                <c:pt idx="3585">
                  <c:v>0.59330505132675171</c:v>
                </c:pt>
                <c:pt idx="3586">
                  <c:v>0.59328395128250122</c:v>
                </c:pt>
                <c:pt idx="3587">
                  <c:v>0.59325873851776123</c:v>
                </c:pt>
                <c:pt idx="3588">
                  <c:v>0.593239426612854</c:v>
                </c:pt>
                <c:pt idx="3589">
                  <c:v>0.5932164192199707</c:v>
                </c:pt>
                <c:pt idx="3590">
                  <c:v>0.59319025278091431</c:v>
                </c:pt>
                <c:pt idx="3591">
                  <c:v>0.59315770864486694</c:v>
                </c:pt>
                <c:pt idx="3592">
                  <c:v>0.59314244985580444</c:v>
                </c:pt>
                <c:pt idx="3593">
                  <c:v>0.59312772750854492</c:v>
                </c:pt>
                <c:pt idx="3594">
                  <c:v>0.59311020374298096</c:v>
                </c:pt>
                <c:pt idx="3595">
                  <c:v>0.59309673309326172</c:v>
                </c:pt>
                <c:pt idx="3596">
                  <c:v>0.59308069944381714</c:v>
                </c:pt>
                <c:pt idx="3597">
                  <c:v>0.59306842088699341</c:v>
                </c:pt>
                <c:pt idx="3598">
                  <c:v>0.59305381774902344</c:v>
                </c:pt>
                <c:pt idx="3599">
                  <c:v>0.593039870262146</c:v>
                </c:pt>
                <c:pt idx="3600">
                  <c:v>0.5930292010307312</c:v>
                </c:pt>
                <c:pt idx="3601">
                  <c:v>0.59302151203155518</c:v>
                </c:pt>
                <c:pt idx="3602">
                  <c:v>0.59300911426544189</c:v>
                </c:pt>
                <c:pt idx="3603">
                  <c:v>0.59299969673156738</c:v>
                </c:pt>
                <c:pt idx="3604">
                  <c:v>0.59299063682556152</c:v>
                </c:pt>
                <c:pt idx="3605">
                  <c:v>0.5929797887802124</c:v>
                </c:pt>
                <c:pt idx="3606">
                  <c:v>0.59297150373458862</c:v>
                </c:pt>
                <c:pt idx="3607">
                  <c:v>0.59296160936355591</c:v>
                </c:pt>
                <c:pt idx="3608">
                  <c:v>0.59295588731765747</c:v>
                </c:pt>
                <c:pt idx="3609">
                  <c:v>0.5929485559463501</c:v>
                </c:pt>
                <c:pt idx="3610">
                  <c:v>0.59293973445892334</c:v>
                </c:pt>
                <c:pt idx="3611">
                  <c:v>0.59292978048324585</c:v>
                </c:pt>
                <c:pt idx="3612">
                  <c:v>0.5929219126701355</c:v>
                </c:pt>
                <c:pt idx="3613">
                  <c:v>0.59291303157806396</c:v>
                </c:pt>
                <c:pt idx="3614">
                  <c:v>0.59290599822998047</c:v>
                </c:pt>
                <c:pt idx="3615">
                  <c:v>0.59289801120758057</c:v>
                </c:pt>
                <c:pt idx="3616">
                  <c:v>0.59289044141769409</c:v>
                </c:pt>
                <c:pt idx="3617">
                  <c:v>0.5928834080696106</c:v>
                </c:pt>
                <c:pt idx="3618">
                  <c:v>0.59287673234939575</c:v>
                </c:pt>
                <c:pt idx="3619">
                  <c:v>0.5928725004196167</c:v>
                </c:pt>
                <c:pt idx="3620">
                  <c:v>0.59286743402481079</c:v>
                </c:pt>
                <c:pt idx="3621">
                  <c:v>0.59286075830459595</c:v>
                </c:pt>
                <c:pt idx="3622">
                  <c:v>0.59285718202590942</c:v>
                </c:pt>
                <c:pt idx="3623">
                  <c:v>0.59285372495651245</c:v>
                </c:pt>
                <c:pt idx="3624">
                  <c:v>0.59284961223602295</c:v>
                </c:pt>
                <c:pt idx="3625">
                  <c:v>0.59284645318984985</c:v>
                </c:pt>
                <c:pt idx="3626">
                  <c:v>0.59284341335296631</c:v>
                </c:pt>
                <c:pt idx="3627">
                  <c:v>0.59284049272537231</c:v>
                </c:pt>
                <c:pt idx="3628">
                  <c:v>0.59283769130706787</c:v>
                </c:pt>
                <c:pt idx="3629">
                  <c:v>0.59283435344696045</c:v>
                </c:pt>
                <c:pt idx="3630">
                  <c:v>0.59283053874969482</c:v>
                </c:pt>
                <c:pt idx="3631">
                  <c:v>0.5928269624710083</c:v>
                </c:pt>
                <c:pt idx="3632">
                  <c:v>0.59282362461090088</c:v>
                </c:pt>
                <c:pt idx="3633">
                  <c:v>0.59282094240188599</c:v>
                </c:pt>
                <c:pt idx="3634">
                  <c:v>0.59281742572784424</c:v>
                </c:pt>
                <c:pt idx="3635">
                  <c:v>0.592815101146698</c:v>
                </c:pt>
                <c:pt idx="3636">
                  <c:v>0.59281331300735474</c:v>
                </c:pt>
                <c:pt idx="3637">
                  <c:v>0.59281158447265625</c:v>
                </c:pt>
                <c:pt idx="3638">
                  <c:v>0.59280908107757568</c:v>
                </c:pt>
                <c:pt idx="3639">
                  <c:v>0.59280717372894287</c:v>
                </c:pt>
                <c:pt idx="3640">
                  <c:v>0.59280496835708618</c:v>
                </c:pt>
                <c:pt idx="3641">
                  <c:v>0.59280288219451904</c:v>
                </c:pt>
                <c:pt idx="3642">
                  <c:v>0.59280121326446533</c:v>
                </c:pt>
                <c:pt idx="3643">
                  <c:v>0.59279966354370117</c:v>
                </c:pt>
                <c:pt idx="3644">
                  <c:v>0.59279817342758179</c:v>
                </c:pt>
                <c:pt idx="3645">
                  <c:v>0.59279704093933105</c:v>
                </c:pt>
                <c:pt idx="3646">
                  <c:v>0.5927959680557251</c:v>
                </c:pt>
                <c:pt idx="3647">
                  <c:v>0.59410989284515381</c:v>
                </c:pt>
                <c:pt idx="3648">
                  <c:v>0.59404987096786499</c:v>
                </c:pt>
                <c:pt idx="3649">
                  <c:v>0.59397071599960327</c:v>
                </c:pt>
                <c:pt idx="3650">
                  <c:v>0.59391748905181885</c:v>
                </c:pt>
                <c:pt idx="3651">
                  <c:v>0.59385710954666138</c:v>
                </c:pt>
                <c:pt idx="3652">
                  <c:v>0.59380018711090088</c:v>
                </c:pt>
                <c:pt idx="3653">
                  <c:v>0.59373801946640015</c:v>
                </c:pt>
                <c:pt idx="3654">
                  <c:v>0.59369617700576782</c:v>
                </c:pt>
                <c:pt idx="3655">
                  <c:v>0.59365642070770264</c:v>
                </c:pt>
                <c:pt idx="3656">
                  <c:v>0.59361129999160767</c:v>
                </c:pt>
                <c:pt idx="3657">
                  <c:v>0.59358268976211548</c:v>
                </c:pt>
                <c:pt idx="3658">
                  <c:v>0.5935484766960144</c:v>
                </c:pt>
                <c:pt idx="3659">
                  <c:v>0.59350961446762085</c:v>
                </c:pt>
                <c:pt idx="3660">
                  <c:v>0.59348499774932861</c:v>
                </c:pt>
                <c:pt idx="3661">
                  <c:v>0.59346139430999756</c:v>
                </c:pt>
                <c:pt idx="3662">
                  <c:v>0.59343862533569336</c:v>
                </c:pt>
                <c:pt idx="3663">
                  <c:v>0.59341150522232056</c:v>
                </c:pt>
                <c:pt idx="3664">
                  <c:v>0.59338068962097168</c:v>
                </c:pt>
                <c:pt idx="3665">
                  <c:v>0.59335166215896606</c:v>
                </c:pt>
                <c:pt idx="3666">
                  <c:v>0.59332877397537231</c:v>
                </c:pt>
                <c:pt idx="3667">
                  <c:v>0.59330284595489502</c:v>
                </c:pt>
                <c:pt idx="3668">
                  <c:v>0.59328234195709229</c:v>
                </c:pt>
                <c:pt idx="3669">
                  <c:v>0.59325909614562988</c:v>
                </c:pt>
                <c:pt idx="3670">
                  <c:v>0.59324073791503906</c:v>
                </c:pt>
                <c:pt idx="3671">
                  <c:v>0.59319716691970825</c:v>
                </c:pt>
                <c:pt idx="3672">
                  <c:v>0.59318482875823975</c:v>
                </c:pt>
                <c:pt idx="3673">
                  <c:v>0.593170166015625</c:v>
                </c:pt>
                <c:pt idx="3674">
                  <c:v>0.59315890073776245</c:v>
                </c:pt>
                <c:pt idx="3675">
                  <c:v>0.59314548969268799</c:v>
                </c:pt>
                <c:pt idx="3676">
                  <c:v>0.59313023090362549</c:v>
                </c:pt>
                <c:pt idx="3677">
                  <c:v>0.59311819076538086</c:v>
                </c:pt>
                <c:pt idx="3678">
                  <c:v>0.59310454130172729</c:v>
                </c:pt>
                <c:pt idx="3679">
                  <c:v>0.59309375286102295</c:v>
                </c:pt>
                <c:pt idx="3680">
                  <c:v>0.59308356046676636</c:v>
                </c:pt>
                <c:pt idx="3681">
                  <c:v>0.59307378530502319</c:v>
                </c:pt>
                <c:pt idx="3682">
                  <c:v>0.59306275844573975</c:v>
                </c:pt>
                <c:pt idx="3683">
                  <c:v>0.59305572509765625</c:v>
                </c:pt>
                <c:pt idx="3684">
                  <c:v>0.59304577112197876</c:v>
                </c:pt>
                <c:pt idx="3685">
                  <c:v>0.59303784370422363</c:v>
                </c:pt>
                <c:pt idx="3686">
                  <c:v>0.59302604198455811</c:v>
                </c:pt>
                <c:pt idx="3687">
                  <c:v>0.59302049875259399</c:v>
                </c:pt>
                <c:pt idx="3688">
                  <c:v>0.59301257133483887</c:v>
                </c:pt>
                <c:pt idx="3689">
                  <c:v>0.59300631284713745</c:v>
                </c:pt>
                <c:pt idx="3690">
                  <c:v>0.5929991602897644</c:v>
                </c:pt>
                <c:pt idx="3691">
                  <c:v>0.59299355745315552</c:v>
                </c:pt>
                <c:pt idx="3692">
                  <c:v>0.59298825263977051</c:v>
                </c:pt>
                <c:pt idx="3693">
                  <c:v>0.5929831862449646</c:v>
                </c:pt>
                <c:pt idx="3694">
                  <c:v>0.5929793119430542</c:v>
                </c:pt>
                <c:pt idx="3695">
                  <c:v>0.59297376871109009</c:v>
                </c:pt>
                <c:pt idx="3696">
                  <c:v>0.59296941757202148</c:v>
                </c:pt>
                <c:pt idx="3697">
                  <c:v>0.59296607971191406</c:v>
                </c:pt>
                <c:pt idx="3698">
                  <c:v>0.59296214580535889</c:v>
                </c:pt>
                <c:pt idx="3699">
                  <c:v>0.59295904636383057</c:v>
                </c:pt>
                <c:pt idx="3700">
                  <c:v>0.59295541048049927</c:v>
                </c:pt>
                <c:pt idx="3701">
                  <c:v>0.5929526686668396</c:v>
                </c:pt>
                <c:pt idx="3702">
                  <c:v>0.59294998645782471</c:v>
                </c:pt>
                <c:pt idx="3703">
                  <c:v>0.59294742345809937</c:v>
                </c:pt>
                <c:pt idx="3704">
                  <c:v>0.59294497966766357</c:v>
                </c:pt>
                <c:pt idx="3705">
                  <c:v>0.59294259548187256</c:v>
                </c:pt>
                <c:pt idx="3706">
                  <c:v>0.59293973445892334</c:v>
                </c:pt>
                <c:pt idx="3707">
                  <c:v>0.59293603897094727</c:v>
                </c:pt>
                <c:pt idx="3708">
                  <c:v>0.59293448925018311</c:v>
                </c:pt>
                <c:pt idx="3709">
                  <c:v>0.59293210506439209</c:v>
                </c:pt>
                <c:pt idx="3710">
                  <c:v>0.59293019771575928</c:v>
                </c:pt>
                <c:pt idx="3711">
                  <c:v>0.59292840957641602</c:v>
                </c:pt>
                <c:pt idx="3712">
                  <c:v>0.5929267406463623</c:v>
                </c:pt>
                <c:pt idx="3713">
                  <c:v>0.59292507171630859</c:v>
                </c:pt>
                <c:pt idx="3714">
                  <c:v>0.59292310476303101</c:v>
                </c:pt>
                <c:pt idx="3715">
                  <c:v>0.59292161464691162</c:v>
                </c:pt>
                <c:pt idx="3716">
                  <c:v>0.59291946887969971</c:v>
                </c:pt>
                <c:pt idx="3717">
                  <c:v>0.59291744232177734</c:v>
                </c:pt>
                <c:pt idx="3718">
                  <c:v>0.59291553497314453</c:v>
                </c:pt>
                <c:pt idx="3719">
                  <c:v>0.59291404485702515</c:v>
                </c:pt>
                <c:pt idx="3720">
                  <c:v>0.59291231632232666</c:v>
                </c:pt>
                <c:pt idx="3721">
                  <c:v>0.59291094541549683</c:v>
                </c:pt>
                <c:pt idx="3722">
                  <c:v>0.59290969371795654</c:v>
                </c:pt>
                <c:pt idx="3723">
                  <c:v>0.59290826320648193</c:v>
                </c:pt>
                <c:pt idx="3724">
                  <c:v>0.5929068922996521</c:v>
                </c:pt>
                <c:pt idx="3725">
                  <c:v>0.59290581941604614</c:v>
                </c:pt>
                <c:pt idx="3726">
                  <c:v>0.59290456771850586</c:v>
                </c:pt>
                <c:pt idx="3727">
                  <c:v>0.59290361404418945</c:v>
                </c:pt>
                <c:pt idx="3728">
                  <c:v>0.59290248155593872</c:v>
                </c:pt>
                <c:pt idx="3729">
                  <c:v>0.59290182590484619</c:v>
                </c:pt>
                <c:pt idx="3730">
                  <c:v>0.59290099143981934</c:v>
                </c:pt>
                <c:pt idx="3731">
                  <c:v>0.59289991855621338</c:v>
                </c:pt>
                <c:pt idx="3732">
                  <c:v>0.59416699409484863</c:v>
                </c:pt>
                <c:pt idx="3733">
                  <c:v>0.59407681226730347</c:v>
                </c:pt>
                <c:pt idx="3734">
                  <c:v>0.59402406215667725</c:v>
                </c:pt>
                <c:pt idx="3735">
                  <c:v>0.59397393465042114</c:v>
                </c:pt>
                <c:pt idx="3736">
                  <c:v>0.59393554925918579</c:v>
                </c:pt>
                <c:pt idx="3737">
                  <c:v>0.59388971328735352</c:v>
                </c:pt>
                <c:pt idx="3738">
                  <c:v>0.59385466575622559</c:v>
                </c:pt>
                <c:pt idx="3739">
                  <c:v>0.59382098913192749</c:v>
                </c:pt>
                <c:pt idx="3740">
                  <c:v>0.5937807559967041</c:v>
                </c:pt>
                <c:pt idx="3741">
                  <c:v>0.59375</c:v>
                </c:pt>
                <c:pt idx="3742">
                  <c:v>0.59372049570083618</c:v>
                </c:pt>
                <c:pt idx="3743">
                  <c:v>0.59368520975112915</c:v>
                </c:pt>
                <c:pt idx="3744">
                  <c:v>0.5936582088470459</c:v>
                </c:pt>
                <c:pt idx="3745">
                  <c:v>0.59361350536346436</c:v>
                </c:pt>
                <c:pt idx="3746">
                  <c:v>0.59358346462249756</c:v>
                </c:pt>
                <c:pt idx="3747">
                  <c:v>0.59356045722961426</c:v>
                </c:pt>
                <c:pt idx="3748">
                  <c:v>0.59353840351104736</c:v>
                </c:pt>
                <c:pt idx="3749">
                  <c:v>0.59350693225860596</c:v>
                </c:pt>
                <c:pt idx="3750">
                  <c:v>0.5934869647026062</c:v>
                </c:pt>
                <c:pt idx="3751">
                  <c:v>0.59346312284469604</c:v>
                </c:pt>
                <c:pt idx="3752">
                  <c:v>0.59343600273132324</c:v>
                </c:pt>
                <c:pt idx="3753">
                  <c:v>0.59341466426849365</c:v>
                </c:pt>
                <c:pt idx="3754">
                  <c:v>0.59339433908462524</c:v>
                </c:pt>
                <c:pt idx="3755">
                  <c:v>0.59337502717971802</c:v>
                </c:pt>
                <c:pt idx="3756">
                  <c:v>0.59335309267044067</c:v>
                </c:pt>
                <c:pt idx="3757">
                  <c:v>0.59333580732345581</c:v>
                </c:pt>
                <c:pt idx="3758">
                  <c:v>0.59331619739532471</c:v>
                </c:pt>
                <c:pt idx="3759">
                  <c:v>0.59329771995544434</c:v>
                </c:pt>
                <c:pt idx="3760">
                  <c:v>0.59328031539916992</c:v>
                </c:pt>
                <c:pt idx="3761">
                  <c:v>0.59326660633087158</c:v>
                </c:pt>
                <c:pt idx="3762">
                  <c:v>0.59325355291366577</c:v>
                </c:pt>
                <c:pt idx="3763">
                  <c:v>0.59324109554290771</c:v>
                </c:pt>
                <c:pt idx="3764">
                  <c:v>0.59322929382324219</c:v>
                </c:pt>
                <c:pt idx="3765">
                  <c:v>0.5932159423828125</c:v>
                </c:pt>
                <c:pt idx="3766">
                  <c:v>0.59320533275604248</c:v>
                </c:pt>
                <c:pt idx="3767">
                  <c:v>0.59319531917572021</c:v>
                </c:pt>
                <c:pt idx="3768">
                  <c:v>0.59318572282791138</c:v>
                </c:pt>
                <c:pt idx="3769">
                  <c:v>0.59317666292190552</c:v>
                </c:pt>
                <c:pt idx="3770">
                  <c:v>0.59316635131835938</c:v>
                </c:pt>
                <c:pt idx="3771">
                  <c:v>0.59315979480743408</c:v>
                </c:pt>
                <c:pt idx="3772">
                  <c:v>0.59315353631973267</c:v>
                </c:pt>
                <c:pt idx="3773">
                  <c:v>0.59314745664596558</c:v>
                </c:pt>
                <c:pt idx="3774">
                  <c:v>0.59314024448394775</c:v>
                </c:pt>
                <c:pt idx="3775">
                  <c:v>0.59313207864761353</c:v>
                </c:pt>
                <c:pt idx="3776">
                  <c:v>0.59312433004379272</c:v>
                </c:pt>
                <c:pt idx="3777">
                  <c:v>0.59311944246292114</c:v>
                </c:pt>
                <c:pt idx="3778">
                  <c:v>0.59311246871948242</c:v>
                </c:pt>
                <c:pt idx="3779">
                  <c:v>0.59310698509216309</c:v>
                </c:pt>
                <c:pt idx="3780">
                  <c:v>0.59310281276702881</c:v>
                </c:pt>
                <c:pt idx="3781">
                  <c:v>0.59309679269790649</c:v>
                </c:pt>
                <c:pt idx="3782">
                  <c:v>0.59309113025665283</c:v>
                </c:pt>
                <c:pt idx="3783">
                  <c:v>0.59308671951293945</c:v>
                </c:pt>
                <c:pt idx="3784">
                  <c:v>0.59308165311813354</c:v>
                </c:pt>
                <c:pt idx="3785">
                  <c:v>0.59307688474655151</c:v>
                </c:pt>
                <c:pt idx="3786">
                  <c:v>0.59307384490966797</c:v>
                </c:pt>
                <c:pt idx="3787">
                  <c:v>0.59307098388671875</c:v>
                </c:pt>
                <c:pt idx="3788">
                  <c:v>0.59306889772415161</c:v>
                </c:pt>
                <c:pt idx="3789">
                  <c:v>0.59306615591049194</c:v>
                </c:pt>
                <c:pt idx="3790">
                  <c:v>0.59306293725967407</c:v>
                </c:pt>
                <c:pt idx="3791">
                  <c:v>0.59306108951568604</c:v>
                </c:pt>
                <c:pt idx="3792">
                  <c:v>0.59305870532989502</c:v>
                </c:pt>
                <c:pt idx="3793">
                  <c:v>0.59305524826049805</c:v>
                </c:pt>
                <c:pt idx="3794">
                  <c:v>0.59305310249328613</c:v>
                </c:pt>
                <c:pt idx="3795">
                  <c:v>0.59305053949356079</c:v>
                </c:pt>
                <c:pt idx="3796">
                  <c:v>0.59304851293563843</c:v>
                </c:pt>
                <c:pt idx="3797">
                  <c:v>0.59304618835449219</c:v>
                </c:pt>
                <c:pt idx="3798">
                  <c:v>0.59304434061050415</c:v>
                </c:pt>
                <c:pt idx="3799">
                  <c:v>0.59304261207580566</c:v>
                </c:pt>
                <c:pt idx="3800">
                  <c:v>0.59304094314575195</c:v>
                </c:pt>
                <c:pt idx="3801">
                  <c:v>0.59303933382034302</c:v>
                </c:pt>
                <c:pt idx="3802">
                  <c:v>0.59303706884384155</c:v>
                </c:pt>
                <c:pt idx="3803">
                  <c:v>0.59303528070449829</c:v>
                </c:pt>
                <c:pt idx="3804">
                  <c:v>0.59303390979766846</c:v>
                </c:pt>
                <c:pt idx="3805">
                  <c:v>0.5930325984954834</c:v>
                </c:pt>
                <c:pt idx="3806">
                  <c:v>0.59303128719329834</c:v>
                </c:pt>
                <c:pt idx="3807">
                  <c:v>0.59303009510040283</c:v>
                </c:pt>
                <c:pt idx="3808">
                  <c:v>0.59302860498428345</c:v>
                </c:pt>
                <c:pt idx="3809">
                  <c:v>0.59302723407745361</c:v>
                </c:pt>
                <c:pt idx="3810">
                  <c:v>0.59302568435668945</c:v>
                </c:pt>
                <c:pt idx="3811">
                  <c:v>0.59302419424057007</c:v>
                </c:pt>
                <c:pt idx="3812">
                  <c:v>0.59302324056625366</c:v>
                </c:pt>
                <c:pt idx="3813">
                  <c:v>0.59302210807800293</c:v>
                </c:pt>
                <c:pt idx="3814">
                  <c:v>0.59302085638046265</c:v>
                </c:pt>
                <c:pt idx="3815">
                  <c:v>0.59301960468292236</c:v>
                </c:pt>
                <c:pt idx="3816">
                  <c:v>0.59301871061325073</c:v>
                </c:pt>
                <c:pt idx="3817">
                  <c:v>0.59301775693893433</c:v>
                </c:pt>
                <c:pt idx="3818">
                  <c:v>0.59301674365997314</c:v>
                </c:pt>
                <c:pt idx="3819">
                  <c:v>0.59301596879959106</c:v>
                </c:pt>
                <c:pt idx="3820">
                  <c:v>0.59301501512527466</c:v>
                </c:pt>
                <c:pt idx="3821">
                  <c:v>0.5930141806602478</c:v>
                </c:pt>
                <c:pt idx="3822">
                  <c:v>0.59301352500915527</c:v>
                </c:pt>
                <c:pt idx="3823">
                  <c:v>0.59301275014877319</c:v>
                </c:pt>
                <c:pt idx="3824">
                  <c:v>0.59301197528839111</c:v>
                </c:pt>
                <c:pt idx="3825">
                  <c:v>0.59301155805587769</c:v>
                </c:pt>
                <c:pt idx="3826">
                  <c:v>0.59301108121871948</c:v>
                </c:pt>
                <c:pt idx="3827">
                  <c:v>0.59433770179748535</c:v>
                </c:pt>
                <c:pt idx="3828">
                  <c:v>0.59428960084915161</c:v>
                </c:pt>
                <c:pt idx="3829">
                  <c:v>0.59424334764480591</c:v>
                </c:pt>
                <c:pt idx="3830">
                  <c:v>0.59419888257980347</c:v>
                </c:pt>
                <c:pt idx="3831">
                  <c:v>0.59413552284240723</c:v>
                </c:pt>
                <c:pt idx="3832">
                  <c:v>0.59408551454544067</c:v>
                </c:pt>
                <c:pt idx="3833">
                  <c:v>0.5940287709236145</c:v>
                </c:pt>
                <c:pt idx="3834">
                  <c:v>0.59399276971817017</c:v>
                </c:pt>
                <c:pt idx="3835">
                  <c:v>0.59395825862884521</c:v>
                </c:pt>
                <c:pt idx="3836">
                  <c:v>0.59390890598297119</c:v>
                </c:pt>
                <c:pt idx="3837">
                  <c:v>0.59387767314910889</c:v>
                </c:pt>
                <c:pt idx="3838">
                  <c:v>0.59384763240814209</c:v>
                </c:pt>
                <c:pt idx="3839">
                  <c:v>0.5938187837600708</c:v>
                </c:pt>
                <c:pt idx="3840">
                  <c:v>0.59378433227539063</c:v>
                </c:pt>
                <c:pt idx="3841">
                  <c:v>0.59374523162841797</c:v>
                </c:pt>
                <c:pt idx="3842">
                  <c:v>0.59370839595794678</c:v>
                </c:pt>
                <c:pt idx="3843">
                  <c:v>0.59367930889129639</c:v>
                </c:pt>
                <c:pt idx="3844">
                  <c:v>0.5936463475227356</c:v>
                </c:pt>
                <c:pt idx="3845">
                  <c:v>0.59362035989761353</c:v>
                </c:pt>
                <c:pt idx="3846">
                  <c:v>0.59359079599380493</c:v>
                </c:pt>
                <c:pt idx="3847">
                  <c:v>0.59357208013534546</c:v>
                </c:pt>
                <c:pt idx="3848">
                  <c:v>0.59354537725448608</c:v>
                </c:pt>
                <c:pt idx="3849">
                  <c:v>0.59352022409439087</c:v>
                </c:pt>
                <c:pt idx="3850">
                  <c:v>0.59350043535232544</c:v>
                </c:pt>
                <c:pt idx="3851">
                  <c:v>0.59348154067993164</c:v>
                </c:pt>
                <c:pt idx="3852">
                  <c:v>0.59346359968185425</c:v>
                </c:pt>
                <c:pt idx="3853">
                  <c:v>0.59343999624252319</c:v>
                </c:pt>
                <c:pt idx="3854">
                  <c:v>0.59342104196548462</c:v>
                </c:pt>
                <c:pt idx="3855">
                  <c:v>0.593406081199646</c:v>
                </c:pt>
                <c:pt idx="3856">
                  <c:v>0.59339463710784912</c:v>
                </c:pt>
                <c:pt idx="3857">
                  <c:v>0.59338361024856567</c:v>
                </c:pt>
                <c:pt idx="3858">
                  <c:v>0.59337049722671509</c:v>
                </c:pt>
                <c:pt idx="3859">
                  <c:v>0.59335798025131226</c:v>
                </c:pt>
                <c:pt idx="3860">
                  <c:v>0.59334611892700195</c:v>
                </c:pt>
                <c:pt idx="3861">
                  <c:v>0.5933348536491394</c:v>
                </c:pt>
                <c:pt idx="3862">
                  <c:v>0.59332621097564697</c:v>
                </c:pt>
                <c:pt idx="3863">
                  <c:v>0.59331387281417847</c:v>
                </c:pt>
                <c:pt idx="3864">
                  <c:v>0.59330230951309204</c:v>
                </c:pt>
                <c:pt idx="3865">
                  <c:v>0.59329313039779663</c:v>
                </c:pt>
                <c:pt idx="3866">
                  <c:v>0.59328275918960571</c:v>
                </c:pt>
                <c:pt idx="3867">
                  <c:v>0.59327298402786255</c:v>
                </c:pt>
                <c:pt idx="3868">
                  <c:v>0.59326529502868652</c:v>
                </c:pt>
                <c:pt idx="3869">
                  <c:v>0.59325653314590454</c:v>
                </c:pt>
                <c:pt idx="3870">
                  <c:v>0.59324830770492554</c:v>
                </c:pt>
                <c:pt idx="3871">
                  <c:v>0.59324181079864502</c:v>
                </c:pt>
                <c:pt idx="3872">
                  <c:v>0.59323441982269287</c:v>
                </c:pt>
                <c:pt idx="3873">
                  <c:v>0.59322744607925415</c:v>
                </c:pt>
                <c:pt idx="3874">
                  <c:v>0.59321987628936768</c:v>
                </c:pt>
                <c:pt idx="3875">
                  <c:v>0.59321475028991699</c:v>
                </c:pt>
                <c:pt idx="3876">
                  <c:v>0.59321087598800659</c:v>
                </c:pt>
                <c:pt idx="3877">
                  <c:v>0.59320622682571411</c:v>
                </c:pt>
                <c:pt idx="3878">
                  <c:v>0.5932009220123291</c:v>
                </c:pt>
                <c:pt idx="3879">
                  <c:v>0.59319835901260376</c:v>
                </c:pt>
                <c:pt idx="3880">
                  <c:v>0.59319353103637695</c:v>
                </c:pt>
                <c:pt idx="3881">
                  <c:v>0.59318900108337402</c:v>
                </c:pt>
                <c:pt idx="3882">
                  <c:v>0.59318536520004272</c:v>
                </c:pt>
                <c:pt idx="3883">
                  <c:v>0.593181312084198</c:v>
                </c:pt>
                <c:pt idx="3884">
                  <c:v>0.59317809343338013</c:v>
                </c:pt>
                <c:pt idx="3885">
                  <c:v>0.59317445755004883</c:v>
                </c:pt>
                <c:pt idx="3886">
                  <c:v>0.59317213296890259</c:v>
                </c:pt>
                <c:pt idx="3887">
                  <c:v>0.5931699275970459</c:v>
                </c:pt>
                <c:pt idx="3888">
                  <c:v>0.59316778182983398</c:v>
                </c:pt>
                <c:pt idx="3889">
                  <c:v>0.59316569566726685</c:v>
                </c:pt>
                <c:pt idx="3890">
                  <c:v>0.59316372871398926</c:v>
                </c:pt>
                <c:pt idx="3891">
                  <c:v>0.59316140413284302</c:v>
                </c:pt>
                <c:pt idx="3892">
                  <c:v>0.59315961599349976</c:v>
                </c:pt>
                <c:pt idx="3893">
                  <c:v>0.59315705299377441</c:v>
                </c:pt>
                <c:pt idx="3894">
                  <c:v>0.59315460920333862</c:v>
                </c:pt>
                <c:pt idx="3895">
                  <c:v>0.59315234422683716</c:v>
                </c:pt>
                <c:pt idx="3896">
                  <c:v>0.59315091371536255</c:v>
                </c:pt>
                <c:pt idx="3897">
                  <c:v>0.59314918518066406</c:v>
                </c:pt>
                <c:pt idx="3898">
                  <c:v>0.59314721822738647</c:v>
                </c:pt>
                <c:pt idx="3899">
                  <c:v>0.59314537048339844</c:v>
                </c:pt>
                <c:pt idx="3900">
                  <c:v>0.59314364194869995</c:v>
                </c:pt>
                <c:pt idx="3901">
                  <c:v>0.59314197301864624</c:v>
                </c:pt>
                <c:pt idx="3902">
                  <c:v>0.59314072132110596</c:v>
                </c:pt>
                <c:pt idx="3903">
                  <c:v>0.59313946962356567</c:v>
                </c:pt>
                <c:pt idx="3904">
                  <c:v>0.59313833713531494</c:v>
                </c:pt>
                <c:pt idx="3905">
                  <c:v>0.59313696622848511</c:v>
                </c:pt>
                <c:pt idx="3906">
                  <c:v>0.59313613176345825</c:v>
                </c:pt>
                <c:pt idx="3907">
                  <c:v>0.59313535690307617</c:v>
                </c:pt>
                <c:pt idx="3908">
                  <c:v>0.59313458204269409</c:v>
                </c:pt>
                <c:pt idx="3909">
                  <c:v>0.59313327074050903</c:v>
                </c:pt>
                <c:pt idx="3910">
                  <c:v>0.59313279390335083</c:v>
                </c:pt>
                <c:pt idx="3911">
                  <c:v>0.59313195943832397</c:v>
                </c:pt>
                <c:pt idx="3912">
                  <c:v>0.59313130378723145</c:v>
                </c:pt>
                <c:pt idx="3913">
                  <c:v>0.59313070774078369</c:v>
                </c:pt>
                <c:pt idx="3914">
                  <c:v>0.59313011169433594</c:v>
                </c:pt>
                <c:pt idx="3915">
                  <c:v>0.59312939643859863</c:v>
                </c:pt>
                <c:pt idx="3916">
                  <c:v>0.59312885999679565</c:v>
                </c:pt>
                <c:pt idx="3917">
                  <c:v>0.59312808513641357</c:v>
                </c:pt>
                <c:pt idx="3918">
                  <c:v>0.59312760829925537</c:v>
                </c:pt>
                <c:pt idx="3919">
                  <c:v>0.59312713146209717</c:v>
                </c:pt>
                <c:pt idx="3920">
                  <c:v>0.59438276290893555</c:v>
                </c:pt>
                <c:pt idx="3921">
                  <c:v>0.59431540966033936</c:v>
                </c:pt>
                <c:pt idx="3922">
                  <c:v>0.59412693977355957</c:v>
                </c:pt>
                <c:pt idx="3923">
                  <c:v>0.59407448768615723</c:v>
                </c:pt>
                <c:pt idx="3924">
                  <c:v>0.59403318166732788</c:v>
                </c:pt>
                <c:pt idx="3925">
                  <c:v>0.59394204616546631</c:v>
                </c:pt>
                <c:pt idx="3926">
                  <c:v>0.59388053417205811</c:v>
                </c:pt>
                <c:pt idx="3927">
                  <c:v>0.59384870529174805</c:v>
                </c:pt>
                <c:pt idx="3928">
                  <c:v>0.59381848573684692</c:v>
                </c:pt>
                <c:pt idx="3929">
                  <c:v>0.59377306699752808</c:v>
                </c:pt>
                <c:pt idx="3930">
                  <c:v>0.59373122453689575</c:v>
                </c:pt>
                <c:pt idx="3931">
                  <c:v>0.59370672702789307</c:v>
                </c:pt>
                <c:pt idx="3932">
                  <c:v>0.59368795156478882</c:v>
                </c:pt>
                <c:pt idx="3933">
                  <c:v>0.59366995096206665</c:v>
                </c:pt>
                <c:pt idx="3934">
                  <c:v>0.59365266561508179</c:v>
                </c:pt>
                <c:pt idx="3935">
                  <c:v>0.59363609552383423</c:v>
                </c:pt>
                <c:pt idx="3936">
                  <c:v>0.59362012147903442</c:v>
                </c:pt>
                <c:pt idx="3937">
                  <c:v>0.59360480308532715</c:v>
                </c:pt>
                <c:pt idx="3938">
                  <c:v>0.59358644485473633</c:v>
                </c:pt>
                <c:pt idx="3939">
                  <c:v>0.59357249736785889</c:v>
                </c:pt>
                <c:pt idx="3940">
                  <c:v>0.59355902671813965</c:v>
                </c:pt>
                <c:pt idx="3941">
                  <c:v>0.59354609251022339</c:v>
                </c:pt>
                <c:pt idx="3942">
                  <c:v>0.59353369474411011</c:v>
                </c:pt>
                <c:pt idx="3943">
                  <c:v>0.59352177381515503</c:v>
                </c:pt>
                <c:pt idx="3944">
                  <c:v>0.59350752830505371</c:v>
                </c:pt>
                <c:pt idx="3945">
                  <c:v>0.59349662065505981</c:v>
                </c:pt>
                <c:pt idx="3946">
                  <c:v>0.59348362684249878</c:v>
                </c:pt>
                <c:pt idx="3947">
                  <c:v>0.59347367286682129</c:v>
                </c:pt>
                <c:pt idx="3948">
                  <c:v>0.59345722198486328</c:v>
                </c:pt>
                <c:pt idx="3949">
                  <c:v>0.59344828128814697</c:v>
                </c:pt>
                <c:pt idx="3950">
                  <c:v>0.59343975782394409</c:v>
                </c:pt>
                <c:pt idx="3951">
                  <c:v>0.59343153238296509</c:v>
                </c:pt>
                <c:pt idx="3952">
                  <c:v>0.59342169761657715</c:v>
                </c:pt>
                <c:pt idx="3953">
                  <c:v>0.59341418743133545</c:v>
                </c:pt>
                <c:pt idx="3954">
                  <c:v>0.59340697526931763</c:v>
                </c:pt>
                <c:pt idx="3955">
                  <c:v>0.59340006113052368</c:v>
                </c:pt>
                <c:pt idx="3956">
                  <c:v>0.59339338541030884</c:v>
                </c:pt>
                <c:pt idx="3957">
                  <c:v>0.59338545799255371</c:v>
                </c:pt>
                <c:pt idx="3958">
                  <c:v>0.59337937831878662</c:v>
                </c:pt>
                <c:pt idx="3959">
                  <c:v>0.59337353706359863</c:v>
                </c:pt>
                <c:pt idx="3960">
                  <c:v>0.59336656332015991</c:v>
                </c:pt>
                <c:pt idx="3961">
                  <c:v>0.59336119890213013</c:v>
                </c:pt>
                <c:pt idx="3962">
                  <c:v>0.59335607290267944</c:v>
                </c:pt>
                <c:pt idx="3963">
                  <c:v>0.59335118532180786</c:v>
                </c:pt>
                <c:pt idx="3964">
                  <c:v>0.59334641695022583</c:v>
                </c:pt>
                <c:pt idx="3965">
                  <c:v>0.5933418869972229</c:v>
                </c:pt>
                <c:pt idx="3966">
                  <c:v>0.5933375358581543</c:v>
                </c:pt>
                <c:pt idx="3967">
                  <c:v>0.59333229064941406</c:v>
                </c:pt>
                <c:pt idx="3968">
                  <c:v>0.59332829713821411</c:v>
                </c:pt>
                <c:pt idx="3969">
                  <c:v>0.59332448244094849</c:v>
                </c:pt>
                <c:pt idx="3970">
                  <c:v>0.59332078695297241</c:v>
                </c:pt>
                <c:pt idx="3971">
                  <c:v>0.59331727027893066</c:v>
                </c:pt>
                <c:pt idx="3972">
                  <c:v>0.59331226348876953</c:v>
                </c:pt>
                <c:pt idx="3973">
                  <c:v>0.5933074951171875</c:v>
                </c:pt>
                <c:pt idx="3974">
                  <c:v>0.59330445528030396</c:v>
                </c:pt>
                <c:pt idx="3975">
                  <c:v>0.59330087900161743</c:v>
                </c:pt>
                <c:pt idx="3976">
                  <c:v>0.59329682588577271</c:v>
                </c:pt>
                <c:pt idx="3977">
                  <c:v>0.59329360723495483</c:v>
                </c:pt>
                <c:pt idx="3978">
                  <c:v>0.59329050779342651</c:v>
                </c:pt>
                <c:pt idx="3979">
                  <c:v>0.59328818321228027</c:v>
                </c:pt>
                <c:pt idx="3980">
                  <c:v>0.59328120946884155</c:v>
                </c:pt>
                <c:pt idx="3981">
                  <c:v>0.59327924251556396</c:v>
                </c:pt>
                <c:pt idx="3982">
                  <c:v>0.59327733516693115</c:v>
                </c:pt>
                <c:pt idx="3983">
                  <c:v>0.59327507019042969</c:v>
                </c:pt>
                <c:pt idx="3984">
                  <c:v>0.59327250719070435</c:v>
                </c:pt>
                <c:pt idx="3985">
                  <c:v>0.5932697057723999</c:v>
                </c:pt>
                <c:pt idx="3986">
                  <c:v>0.59326815605163574</c:v>
                </c:pt>
                <c:pt idx="3987">
                  <c:v>0.59326672554016113</c:v>
                </c:pt>
                <c:pt idx="3988">
                  <c:v>0.59326529502868652</c:v>
                </c:pt>
                <c:pt idx="3989">
                  <c:v>0.59326362609863281</c:v>
                </c:pt>
                <c:pt idx="3990">
                  <c:v>0.59326201677322388</c:v>
                </c:pt>
                <c:pt idx="3991">
                  <c:v>0.59326082468032837</c:v>
                </c:pt>
                <c:pt idx="3992">
                  <c:v>0.5932585597038269</c:v>
                </c:pt>
                <c:pt idx="3993">
                  <c:v>0.59325718879699707</c:v>
                </c:pt>
                <c:pt idx="3994">
                  <c:v>0.59325617551803589</c:v>
                </c:pt>
                <c:pt idx="3995">
                  <c:v>0.59325492382049561</c:v>
                </c:pt>
                <c:pt idx="3996">
                  <c:v>0.5932539701461792</c:v>
                </c:pt>
                <c:pt idx="3997">
                  <c:v>0.59325289726257324</c:v>
                </c:pt>
                <c:pt idx="3998">
                  <c:v>0.59325200319290161</c:v>
                </c:pt>
                <c:pt idx="3999">
                  <c:v>0.59325122833251953</c:v>
                </c:pt>
                <c:pt idx="4000">
                  <c:v>0.59325039386749268</c:v>
                </c:pt>
                <c:pt idx="4001">
                  <c:v>0.59324967861175537</c:v>
                </c:pt>
                <c:pt idx="4002">
                  <c:v>0.59324872493743896</c:v>
                </c:pt>
                <c:pt idx="4003">
                  <c:v>0.59324806928634644</c:v>
                </c:pt>
                <c:pt idx="4004">
                  <c:v>0.59324735403060913</c:v>
                </c:pt>
                <c:pt idx="4005">
                  <c:v>0.59324675798416138</c:v>
                </c:pt>
                <c:pt idx="4006">
                  <c:v>0.59324610233306885</c:v>
                </c:pt>
                <c:pt idx="4007">
                  <c:v>0.59324556589126587</c:v>
                </c:pt>
                <c:pt idx="4008">
                  <c:v>0.59324496984481812</c:v>
                </c:pt>
                <c:pt idx="4009">
                  <c:v>0.59324443340301514</c:v>
                </c:pt>
                <c:pt idx="4010">
                  <c:v>0.59324377775192261</c:v>
                </c:pt>
                <c:pt idx="4011">
                  <c:v>0.5932433009147644</c:v>
                </c:pt>
                <c:pt idx="4012">
                  <c:v>0.59324270486831665</c:v>
                </c:pt>
                <c:pt idx="4013">
                  <c:v>0.59324222803115845</c:v>
                </c:pt>
                <c:pt idx="4014">
                  <c:v>0.59324181079864502</c:v>
                </c:pt>
                <c:pt idx="4015">
                  <c:v>0.59324139356613159</c:v>
                </c:pt>
                <c:pt idx="4016">
                  <c:v>0.59324085712432861</c:v>
                </c:pt>
                <c:pt idx="4017">
                  <c:v>0.59324049949645996</c:v>
                </c:pt>
                <c:pt idx="4018">
                  <c:v>0.59324014186859131</c:v>
                </c:pt>
                <c:pt idx="4019">
                  <c:v>0.59323978424072266</c:v>
                </c:pt>
                <c:pt idx="4020">
                  <c:v>0.593239426612854</c:v>
                </c:pt>
                <c:pt idx="4021">
                  <c:v>0.59323906898498535</c:v>
                </c:pt>
                <c:pt idx="4022">
                  <c:v>0.5932387113571167</c:v>
                </c:pt>
                <c:pt idx="4023">
                  <c:v>0.59323841333389282</c:v>
                </c:pt>
                <c:pt idx="4024">
                  <c:v>0.59323811531066895</c:v>
                </c:pt>
                <c:pt idx="4025">
                  <c:v>0.59323787689208984</c:v>
                </c:pt>
                <c:pt idx="4026">
                  <c:v>0.59323757886886597</c:v>
                </c:pt>
                <c:pt idx="4027">
                  <c:v>0.59323728084564209</c:v>
                </c:pt>
                <c:pt idx="4028">
                  <c:v>0.59323704242706299</c:v>
                </c:pt>
                <c:pt idx="4029">
                  <c:v>0.59323674440383911</c:v>
                </c:pt>
                <c:pt idx="4030">
                  <c:v>0.59453976154327393</c:v>
                </c:pt>
                <c:pt idx="4031">
                  <c:v>0.59448128938674927</c:v>
                </c:pt>
                <c:pt idx="4032">
                  <c:v>0.59442567825317383</c:v>
                </c:pt>
                <c:pt idx="4033">
                  <c:v>0.5943831205368042</c:v>
                </c:pt>
                <c:pt idx="4034">
                  <c:v>0.59432250261306763</c:v>
                </c:pt>
                <c:pt idx="4035">
                  <c:v>0.5942840576171875</c:v>
                </c:pt>
                <c:pt idx="4036">
                  <c:v>0.59424710273742676</c:v>
                </c:pt>
                <c:pt idx="4037">
                  <c:v>0.59421157836914063</c:v>
                </c:pt>
                <c:pt idx="4038">
                  <c:v>0.59417754411697388</c:v>
                </c:pt>
                <c:pt idx="4039">
                  <c:v>0.59414476156234741</c:v>
                </c:pt>
                <c:pt idx="4040">
                  <c:v>0.59411334991455078</c:v>
                </c:pt>
                <c:pt idx="4041">
                  <c:v>0.59408313035964966</c:v>
                </c:pt>
                <c:pt idx="4042">
                  <c:v>0.59404700994491577</c:v>
                </c:pt>
                <c:pt idx="4043">
                  <c:v>0.59401941299438477</c:v>
                </c:pt>
                <c:pt idx="4044">
                  <c:v>0.59399288892745972</c:v>
                </c:pt>
                <c:pt idx="4045">
                  <c:v>0.59396743774414063</c:v>
                </c:pt>
                <c:pt idx="4046">
                  <c:v>0.59394294023513794</c:v>
                </c:pt>
                <c:pt idx="4047">
                  <c:v>0.59391945600509644</c:v>
                </c:pt>
                <c:pt idx="4048">
                  <c:v>0.59389138221740723</c:v>
                </c:pt>
                <c:pt idx="4049">
                  <c:v>0.59386992454528809</c:v>
                </c:pt>
                <c:pt idx="4050">
                  <c:v>0.5938493013381958</c:v>
                </c:pt>
                <c:pt idx="4051">
                  <c:v>0.59382468461990356</c:v>
                </c:pt>
                <c:pt idx="4052">
                  <c:v>0.59380584955215454</c:v>
                </c:pt>
                <c:pt idx="4053">
                  <c:v>0.59378772974014282</c:v>
                </c:pt>
                <c:pt idx="4054">
                  <c:v>0.59377032518386841</c:v>
                </c:pt>
                <c:pt idx="4055">
                  <c:v>0.59374958276748657</c:v>
                </c:pt>
                <c:pt idx="4056">
                  <c:v>0.59373366832733154</c:v>
                </c:pt>
                <c:pt idx="4057">
                  <c:v>0.59371101856231689</c:v>
                </c:pt>
                <c:pt idx="4058">
                  <c:v>0.59369665384292603</c:v>
                </c:pt>
                <c:pt idx="4059">
                  <c:v>0.59367954730987549</c:v>
                </c:pt>
                <c:pt idx="4060">
                  <c:v>0.59366637468338013</c:v>
                </c:pt>
                <c:pt idx="4061">
                  <c:v>0.59365379810333252</c:v>
                </c:pt>
                <c:pt idx="4062">
                  <c:v>0.59364169836044312</c:v>
                </c:pt>
                <c:pt idx="4063">
                  <c:v>0.5936272144317627</c:v>
                </c:pt>
                <c:pt idx="4064">
                  <c:v>0.59361618757247925</c:v>
                </c:pt>
                <c:pt idx="4065">
                  <c:v>0.59360551834106445</c:v>
                </c:pt>
                <c:pt idx="4066">
                  <c:v>0.59359532594680786</c:v>
                </c:pt>
                <c:pt idx="4067">
                  <c:v>0.5935855507850647</c:v>
                </c:pt>
                <c:pt idx="4068">
                  <c:v>0.59357380867004395</c:v>
                </c:pt>
                <c:pt idx="4069">
                  <c:v>0.59356266260147095</c:v>
                </c:pt>
                <c:pt idx="4070">
                  <c:v>0.5935521125793457</c:v>
                </c:pt>
                <c:pt idx="4071">
                  <c:v>0.59354400634765625</c:v>
                </c:pt>
                <c:pt idx="4072">
                  <c:v>0.59353619813919067</c:v>
                </c:pt>
                <c:pt idx="4073">
                  <c:v>0.59352689981460571</c:v>
                </c:pt>
                <c:pt idx="4074">
                  <c:v>0.59351980686187744</c:v>
                </c:pt>
                <c:pt idx="4075">
                  <c:v>0.59351301193237305</c:v>
                </c:pt>
                <c:pt idx="4076">
                  <c:v>0.59350484609603882</c:v>
                </c:pt>
                <c:pt idx="4077">
                  <c:v>0.5934985876083374</c:v>
                </c:pt>
                <c:pt idx="4078">
                  <c:v>0.59349262714385986</c:v>
                </c:pt>
                <c:pt idx="4079">
                  <c:v>0.59348547458648682</c:v>
                </c:pt>
                <c:pt idx="4080">
                  <c:v>0.59347862005233765</c:v>
                </c:pt>
                <c:pt idx="4081">
                  <c:v>0.59347343444824219</c:v>
                </c:pt>
                <c:pt idx="4082">
                  <c:v>0.59346842765808105</c:v>
                </c:pt>
                <c:pt idx="4083">
                  <c:v>0.59346365928649902</c:v>
                </c:pt>
                <c:pt idx="4084">
                  <c:v>0.59344929456710815</c:v>
                </c:pt>
                <c:pt idx="4085">
                  <c:v>0.59344327449798584</c:v>
                </c:pt>
                <c:pt idx="4086">
                  <c:v>0.59343856573104858</c:v>
                </c:pt>
                <c:pt idx="4087">
                  <c:v>0.59343314170837402</c:v>
                </c:pt>
                <c:pt idx="4088">
                  <c:v>0.59342890977859497</c:v>
                </c:pt>
                <c:pt idx="4089">
                  <c:v>0.5934256911277771</c:v>
                </c:pt>
                <c:pt idx="4090">
                  <c:v>0.593422532081604</c:v>
                </c:pt>
                <c:pt idx="4091">
                  <c:v>0.59341883659362793</c:v>
                </c:pt>
                <c:pt idx="4092">
                  <c:v>0.59341597557067871</c:v>
                </c:pt>
                <c:pt idx="4093">
                  <c:v>0.59341323375701904</c:v>
                </c:pt>
                <c:pt idx="4094">
                  <c:v>0.59340870380401611</c:v>
                </c:pt>
                <c:pt idx="4095">
                  <c:v>0.59340393543243408</c:v>
                </c:pt>
                <c:pt idx="4096">
                  <c:v>0.59340167045593262</c:v>
                </c:pt>
                <c:pt idx="4097">
                  <c:v>0.59339845180511475</c:v>
                </c:pt>
                <c:pt idx="4098">
                  <c:v>0.5933958888053894</c:v>
                </c:pt>
                <c:pt idx="4099">
                  <c:v>0.59339350461959839</c:v>
                </c:pt>
                <c:pt idx="4100">
                  <c:v>0.59339165687561035</c:v>
                </c:pt>
                <c:pt idx="4101">
                  <c:v>0.59338986873626709</c:v>
                </c:pt>
                <c:pt idx="4102">
                  <c:v>0.59338772296905518</c:v>
                </c:pt>
                <c:pt idx="4103">
                  <c:v>0.59338611364364624</c:v>
                </c:pt>
                <c:pt idx="4104">
                  <c:v>0.59338456392288208</c:v>
                </c:pt>
                <c:pt idx="4105">
                  <c:v>0.5933830738067627</c:v>
                </c:pt>
                <c:pt idx="4106">
                  <c:v>0.59338164329528809</c:v>
                </c:pt>
                <c:pt idx="4107">
                  <c:v>0.5933799147605896</c:v>
                </c:pt>
                <c:pt idx="4108">
                  <c:v>0.59337860345840454</c:v>
                </c:pt>
                <c:pt idx="4109">
                  <c:v>0.59337735176086426</c:v>
                </c:pt>
                <c:pt idx="4110">
                  <c:v>0.59337610006332397</c:v>
                </c:pt>
                <c:pt idx="4111">
                  <c:v>0.59337496757507324</c:v>
                </c:pt>
                <c:pt idx="4112">
                  <c:v>0.59337383508682251</c:v>
                </c:pt>
                <c:pt idx="4113">
                  <c:v>0.59337276220321655</c:v>
                </c:pt>
                <c:pt idx="4114">
                  <c:v>0.59337145090103149</c:v>
                </c:pt>
                <c:pt idx="4115">
                  <c:v>0.59337049722671509</c:v>
                </c:pt>
                <c:pt idx="4116">
                  <c:v>0.59336954355239868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F8-40E3-A6F0-E13F553CD2C2}"/>
            </c:ext>
          </c:extLst>
        </c:ser>
        <c:ser>
          <c:idx val="2"/>
          <c:order val="2"/>
          <c:tx>
            <c:v>Simulation LQI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Sheet1!$L$2:$L$2002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16.080000000000002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16.240000000000002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16.330000000000002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16.490000000000002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16.580000000000002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16.740000000000002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16.830000000000002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16.990000000000002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17.080000000000002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17.150000000000002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17.240000000000002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17.330000000000002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17.400000000000002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17.490000000000002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17.580000000000002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17.650000000000002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17.740000000000002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17.830000000000002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17.900000000000002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17.990000000000002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18.080000000000002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18.150000000000002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18.240000000000002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18.330000000000002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18.400000000000002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18.490000000000002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18.580000000000002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18.650000000000002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18.740000000000002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18.830000000000002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18.900000000000002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18.990000000000002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19.080000000000002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19.150000000000002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19.240000000000002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19.330000000000002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19.400000000000002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19.490000000000002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19.580000000000002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19.650000000000002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19.740000000000002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19.830000000000002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19.900000000000002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19.990000000000002</c:v>
                </c:pt>
                <c:pt idx="2000">
                  <c:v>20</c:v>
                </c:pt>
              </c:numCache>
            </c:numRef>
          </c:xVal>
          <c:yVal>
            <c:numRef>
              <c:f>Sheet1!$M$2:$M$2002</c:f>
              <c:numCache>
                <c:formatCode>General</c:formatCode>
                <c:ptCount val="2001"/>
                <c:pt idx="0">
                  <c:v>21.170699999999997</c:v>
                </c:pt>
                <c:pt idx="1">
                  <c:v>14.252606235003514</c:v>
                </c:pt>
                <c:pt idx="2">
                  <c:v>9.7281700797125676</c:v>
                </c:pt>
                <c:pt idx="3">
                  <c:v>6.7474510731950348</c:v>
                </c:pt>
                <c:pt idx="4">
                  <c:v>4.7638284449096595</c:v>
                </c:pt>
                <c:pt idx="5">
                  <c:v>3.4256649555138159</c:v>
                </c:pt>
                <c:pt idx="6">
                  <c:v>2.506670036555577</c:v>
                </c:pt>
                <c:pt idx="7">
                  <c:v>1.8611379791540617</c:v>
                </c:pt>
                <c:pt idx="8">
                  <c:v>1.3951752666232424</c:v>
                </c:pt>
                <c:pt idx="9">
                  <c:v>1.0482053979090415</c:v>
                </c:pt>
                <c:pt idx="10">
                  <c:v>0.78107988322358424</c:v>
                </c:pt>
                <c:pt idx="11">
                  <c:v>0.56843557236864461</c:v>
                </c:pt>
                <c:pt idx="12">
                  <c:v>0.39378146425284904</c:v>
                </c:pt>
                <c:pt idx="13">
                  <c:v>0.24633999906933446</c:v>
                </c:pt>
                <c:pt idx="14">
                  <c:v>0.11901612503913502</c:v>
                </c:pt>
                <c:pt idx="15">
                  <c:v>7.0913046257961715E-3</c:v>
                </c:pt>
                <c:pt idx="16">
                  <c:v>-9.2616474477696303E-2</c:v>
                </c:pt>
                <c:pt idx="17">
                  <c:v>-0.18229312240558293</c:v>
                </c:pt>
                <c:pt idx="18">
                  <c:v>-0.26347628876766688</c:v>
                </c:pt>
                <c:pt idx="19">
                  <c:v>-0.33727939154689779</c:v>
                </c:pt>
                <c:pt idx="20">
                  <c:v>-0.40453603754654133</c:v>
                </c:pt>
                <c:pt idx="21">
                  <c:v>-0.46589324921879283</c:v>
                </c:pt>
                <c:pt idx="22">
                  <c:v>-0.52187176353428222</c:v>
                </c:pt>
                <c:pt idx="23">
                  <c:v>-0.57290514483293364</c:v>
                </c:pt>
                <c:pt idx="24">
                  <c:v>-0.61936526023772875</c:v>
                </c:pt>
                <c:pt idx="25">
                  <c:v>-0.66157897075804151</c:v>
                </c:pt>
                <c:pt idx="26">
                  <c:v>-0.69983915857522794</c:v>
                </c:pt>
                <c:pt idx="27">
                  <c:v>-0.7344120972510747</c:v>
                </c:pt>
                <c:pt idx="28">
                  <c:v>-0.76554245565328138</c:v>
                </c:pt>
                <c:pt idx="29">
                  <c:v>-0.79345676614879523</c:v>
                </c:pt>
                <c:pt idx="30">
                  <c:v>-0.81836589173511287</c:v>
                </c:pt>
                <c:pt idx="31">
                  <c:v>-0.84046683654984533</c:v>
                </c:pt>
                <c:pt idx="32">
                  <c:v>-0.85994412188166769</c:v>
                </c:pt>
                <c:pt idx="33">
                  <c:v>-0.87697087114312477</c:v>
                </c:pt>
                <c:pt idx="34">
                  <c:v>-0.89170969666584621</c:v>
                </c:pt>
                <c:pt idx="35">
                  <c:v>-0.90431344861859997</c:v>
                </c:pt>
                <c:pt idx="36">
                  <c:v>-0.91492586538611964</c:v>
                </c:pt>
                <c:pt idx="37">
                  <c:v>-0.92368215124075692</c:v>
                </c:pt>
                <c:pt idx="38">
                  <c:v>-0.930709498427571</c:v>
                </c:pt>
                <c:pt idx="39">
                  <c:v>-0.93612756515571893</c:v>
                </c:pt>
                <c:pt idx="40">
                  <c:v>-0.94004891734468277</c:v>
                </c:pt>
                <c:pt idx="41">
                  <c:v>-0.94257943960610002</c:v>
                </c:pt>
                <c:pt idx="42">
                  <c:v>-0.94381871939599582</c:v>
                </c:pt>
                <c:pt idx="43">
                  <c:v>-0.94386040725588083</c:v>
                </c:pt>
                <c:pt idx="44">
                  <c:v>-0.94279255538652618</c:v>
                </c:pt>
                <c:pt idx="45">
                  <c:v>-0.94069793634421239</c:v>
                </c:pt>
                <c:pt idx="46">
                  <c:v>-0.9376543433385065</c:v>
                </c:pt>
                <c:pt idx="47">
                  <c:v>-0.93373487339258809</c:v>
                </c:pt>
                <c:pt idx="48">
                  <c:v>-0.92900819447007021</c:v>
                </c:pt>
                <c:pt idx="49">
                  <c:v>-0.92353879755508972</c:v>
                </c:pt>
                <c:pt idx="50">
                  <c:v>-0.91738723458187987</c:v>
                </c:pt>
                <c:pt idx="51">
                  <c:v>-0.9106103430374054</c:v>
                </c:pt>
                <c:pt idx="52">
                  <c:v>-0.90326145800032065</c:v>
                </c:pt>
                <c:pt idx="53">
                  <c:v>-0.89539061232789652</c:v>
                </c:pt>
                <c:pt idx="54">
                  <c:v>-0.88704472565714154</c:v>
                </c:pt>
                <c:pt idx="55">
                  <c:v>-0.87826778284572549</c:v>
                </c:pt>
                <c:pt idx="56">
                  <c:v>-0.8691010024412793</c:v>
                </c:pt>
                <c:pt idx="57">
                  <c:v>-0.85958299573357499</c:v>
                </c:pt>
                <c:pt idx="58">
                  <c:v>-0.84974991691252211</c:v>
                </c:pt>
                <c:pt idx="59">
                  <c:v>-0.83963560482538346</c:v>
                </c:pt>
                <c:pt idx="60">
                  <c:v>-0.82927171679901746</c:v>
                </c:pt>
                <c:pt idx="61">
                  <c:v>-0.81868785496700114</c:v>
                </c:pt>
                <c:pt idx="62">
                  <c:v>-0.80791168551703652</c:v>
                </c:pt>
                <c:pt idx="63">
                  <c:v>-0.79696905125107065</c:v>
                </c:pt>
                <c:pt idx="64">
                  <c:v>-0.78588407782880432</c:v>
                </c:pt>
                <c:pt idx="65">
                  <c:v>-0.77467927404481363</c:v>
                </c:pt>
                <c:pt idx="66">
                  <c:v>-0.7633756264701328</c:v>
                </c:pt>
                <c:pt idx="67">
                  <c:v>-0.7519926887708871</c:v>
                </c:pt>
                <c:pt idx="68">
                  <c:v>-0.74054866599932156</c:v>
                </c:pt>
                <c:pt idx="69">
                  <c:v>-0.72906049413624441</c:v>
                </c:pt>
                <c:pt idx="70">
                  <c:v>-0.71754391514850768</c:v>
                </c:pt>
                <c:pt idx="71">
                  <c:v>-0.70601354781059855</c:v>
                </c:pt>
                <c:pt idx="72">
                  <c:v>-0.69448295452565856</c:v>
                </c:pt>
                <c:pt idx="73">
                  <c:v>-0.68296470436825341</c:v>
                </c:pt>
                <c:pt idx="74">
                  <c:v>-0.67147043255893046</c:v>
                </c:pt>
                <c:pt idx="75">
                  <c:v>-0.66001089656901901</c:v>
                </c:pt>
                <c:pt idx="76">
                  <c:v>-0.64859602904313918</c:v>
                </c:pt>
                <c:pt idx="77">
                  <c:v>-0.63723498771655118</c:v>
                </c:pt>
                <c:pt idx="78">
                  <c:v>-0.62593620249465254</c:v>
                </c:pt>
                <c:pt idx="79">
                  <c:v>-0.61470741985274113</c:v>
                </c:pt>
                <c:pt idx="80">
                  <c:v>-0.60355574470534223</c:v>
                </c:pt>
                <c:pt idx="81">
                  <c:v>-0.59248767988622386</c:v>
                </c:pt>
                <c:pt idx="82">
                  <c:v>-0.58150916337234437</c:v>
                </c:pt>
                <c:pt idx="83">
                  <c:v>-0.57062560337766477</c:v>
                </c:pt>
                <c:pt idx="84">
                  <c:v>-0.55984191143574835</c:v>
                </c:pt>
                <c:pt idx="85">
                  <c:v>-0.54916253358352718</c:v>
                </c:pt>
                <c:pt idx="86">
                  <c:v>-0.53859147975233479</c:v>
                </c:pt>
                <c:pt idx="87">
                  <c:v>-0.52813235146651327</c:v>
                </c:pt>
                <c:pt idx="88">
                  <c:v>-0.51778836794425898</c:v>
                </c:pt>
                <c:pt idx="89">
                  <c:v>-0.50756239069019826</c:v>
                </c:pt>
                <c:pt idx="90">
                  <c:v>-0.49745694666418916</c:v>
                </c:pt>
                <c:pt idx="91">
                  <c:v>-0.48747425010615986</c:v>
                </c:pt>
                <c:pt idx="92">
                  <c:v>-0.47761622309239637</c:v>
                </c:pt>
                <c:pt idx="93">
                  <c:v>-0.4678845148944788</c:v>
                </c:pt>
                <c:pt idx="94">
                  <c:v>-0.45828052020814924</c:v>
                </c:pt>
                <c:pt idx="95">
                  <c:v>-0.44880539631561833</c:v>
                </c:pt>
                <c:pt idx="96">
                  <c:v>-0.43946007924134778</c:v>
                </c:pt>
                <c:pt idx="97">
                  <c:v>-0.4302452989579556</c:v>
                </c:pt>
                <c:pt idx="98">
                  <c:v>-0.42116159369579342</c:v>
                </c:pt>
                <c:pt idx="99">
                  <c:v>-0.41220932340673733</c:v>
                </c:pt>
                <c:pt idx="100">
                  <c:v>-0.40338868242994241</c:v>
                </c:pt>
                <c:pt idx="101">
                  <c:v>-0.39469971140465132</c:v>
                </c:pt>
                <c:pt idx="102">
                  <c:v>-0.38614230847264386</c:v>
                </c:pt>
                <c:pt idx="103">
                  <c:v>-0.37771623981053271</c:v>
                </c:pt>
                <c:pt idx="104">
                  <c:v>-0.36942114952989724</c:v>
                </c:pt>
                <c:pt idx="105">
                  <c:v>-0.36125656898110103</c:v>
                </c:pt>
                <c:pt idx="106">
                  <c:v>-0.35322192549467624</c:v>
                </c:pt>
                <c:pt idx="107">
                  <c:v>-0.34531655059224242</c:v>
                </c:pt>
                <c:pt idx="108">
                  <c:v>-0.33753968769715514</c:v>
                </c:pt>
                <c:pt idx="109">
                  <c:v>-0.32989049937340975</c:v>
                </c:pt>
                <c:pt idx="110">
                  <c:v>-0.3223680741197078</c:v>
                </c:pt>
                <c:pt idx="111">
                  <c:v>-0.31497143274411865</c:v>
                </c:pt>
                <c:pt idx="112">
                  <c:v>-0.30769953434332409</c:v>
                </c:pt>
                <c:pt idx="113">
                  <c:v>-0.30055128190911784</c:v>
                </c:pt>
                <c:pt idx="114">
                  <c:v>-0.29352552758354267</c:v>
                </c:pt>
                <c:pt idx="115">
                  <c:v>-0.28662107758287125</c:v>
                </c:pt>
                <c:pt idx="116">
                  <c:v>-0.27983669680949141</c:v>
                </c:pt>
                <c:pt idx="117">
                  <c:v>-0.27317111316969367</c:v>
                </c:pt>
                <c:pt idx="118">
                  <c:v>-0.26662302161436213</c:v>
                </c:pt>
                <c:pt idx="119">
                  <c:v>-0.26019108791859125</c:v>
                </c:pt>
                <c:pt idx="120">
                  <c:v>-0.25387395221538511</c:v>
                </c:pt>
                <c:pt idx="121">
                  <c:v>-0.24767023229771656</c:v>
                </c:pt>
                <c:pt idx="122">
                  <c:v>-0.24157852670243829</c:v>
                </c:pt>
                <c:pt idx="123">
                  <c:v>-0.23559741758877339</c:v>
                </c:pt>
                <c:pt idx="124">
                  <c:v>-0.22972547342340055</c:v>
                </c:pt>
                <c:pt idx="125">
                  <c:v>-0.2239612514834699</c:v>
                </c:pt>
                <c:pt idx="126">
                  <c:v>-0.21830330018824629</c:v>
                </c:pt>
                <c:pt idx="127">
                  <c:v>-0.21275016126947865</c:v>
                </c:pt>
                <c:pt idx="128">
                  <c:v>-0.20730037179002081</c:v>
                </c:pt>
                <c:pt idx="129">
                  <c:v>-0.20195246601969052</c:v>
                </c:pt>
                <c:pt idx="130">
                  <c:v>-0.19670497717684809</c:v>
                </c:pt>
                <c:pt idx="131">
                  <c:v>-0.19155643904369235</c:v>
                </c:pt>
                <c:pt idx="132">
                  <c:v>-0.18650538746282841</c:v>
                </c:pt>
                <c:pt idx="133">
                  <c:v>-0.18155036172221739</c:v>
                </c:pt>
                <c:pt idx="134">
                  <c:v>-0.17668990583523136</c:v>
                </c:pt>
                <c:pt idx="135">
                  <c:v>-0.17192256972214448</c:v>
                </c:pt>
                <c:pt idx="136">
                  <c:v>-0.16724691029903682</c:v>
                </c:pt>
                <c:pt idx="137">
                  <c:v>-0.1626614924797376</c:v>
                </c:pt>
                <c:pt idx="138">
                  <c:v>-0.15816489009613399</c:v>
                </c:pt>
                <c:pt idx="139">
                  <c:v>-0.15375568674184248</c:v>
                </c:pt>
                <c:pt idx="140">
                  <c:v>-0.14943247654397118</c:v>
                </c:pt>
                <c:pt idx="141">
                  <c:v>-0.14519386486742991</c:v>
                </c:pt>
                <c:pt idx="142">
                  <c:v>-0.14103846895597805</c:v>
                </c:pt>
                <c:pt idx="143">
                  <c:v>-0.13696491851397485</c:v>
                </c:pt>
                <c:pt idx="144">
                  <c:v>-0.13297185623255636</c:v>
                </c:pt>
                <c:pt idx="145">
                  <c:v>-0.129057938263758</c:v>
                </c:pt>
                <c:pt idx="146">
                  <c:v>-0.12522183464589098</c:v>
                </c:pt>
                <c:pt idx="147">
                  <c:v>-0.12146222968329812</c:v>
                </c:pt>
                <c:pt idx="148">
                  <c:v>-0.11777782228342437</c:v>
                </c:pt>
                <c:pt idx="149">
                  <c:v>-0.11416732625397696</c:v>
                </c:pt>
                <c:pt idx="150">
                  <c:v>-0.11062947056277916</c:v>
                </c:pt>
                <c:pt idx="151">
                  <c:v>-0.10716299956278097</c:v>
                </c:pt>
                <c:pt idx="152">
                  <c:v>-0.1037666731845317</c:v>
                </c:pt>
                <c:pt idx="153">
                  <c:v>-0.10043926709830431</c:v>
                </c:pt>
                <c:pt idx="154">
                  <c:v>-9.7179572847912787E-2</c:v>
                </c:pt>
                <c:pt idx="155">
                  <c:v>-9.3986397958156775E-2</c:v>
                </c:pt>
                <c:pt idx="156">
                  <c:v>-9.0858566017710918E-2</c:v>
                </c:pt>
                <c:pt idx="157">
                  <c:v>-8.7794916739168949E-2</c:v>
                </c:pt>
                <c:pt idx="158">
                  <c:v>-8.4794305997848207E-2</c:v>
                </c:pt>
                <c:pt idx="159">
                  <c:v>-8.1855605850870372E-2</c:v>
                </c:pt>
                <c:pt idx="160">
                  <c:v>-7.8977704537938065E-2</c:v>
                </c:pt>
                <c:pt idx="161">
                  <c:v>-7.6159506465151017E-2</c:v>
                </c:pt>
                <c:pt idx="162">
                  <c:v>-7.3399932173111804E-2</c:v>
                </c:pt>
                <c:pt idx="163">
                  <c:v>-7.0697918290509421E-2</c:v>
                </c:pt>
                <c:pt idx="164">
                  <c:v>-6.8052417474290028E-2</c:v>
                </c:pt>
                <c:pt idx="165">
                  <c:v>-6.5462398337455818E-2</c:v>
                </c:pt>
                <c:pt idx="166">
                  <c:v>-6.292684536547577E-2</c:v>
                </c:pt>
                <c:pt idx="167">
                  <c:v>-6.0444758822228217E-2</c:v>
                </c:pt>
                <c:pt idx="168">
                  <c:v>-5.8015154646333666E-2</c:v>
                </c:pt>
                <c:pt idx="169">
                  <c:v>-5.5637064338700637E-2</c:v>
                </c:pt>
                <c:pt idx="170">
                  <c:v>-5.3309534842029382E-2</c:v>
                </c:pt>
                <c:pt idx="171">
                  <c:v>-5.103162841300346E-2</c:v>
                </c:pt>
                <c:pt idx="172">
                  <c:v>-4.8802422487820629E-2</c:v>
                </c:pt>
                <c:pt idx="173">
                  <c:v>-4.6621009541709113E-2</c:v>
                </c:pt>
                <c:pt idx="174">
                  <c:v>-4.4486496942999221E-2</c:v>
                </c:pt>
                <c:pt idx="175">
                  <c:v>-4.2398006802309984E-2</c:v>
                </c:pt>
                <c:pt idx="176">
                  <c:v>-4.0354675817364627E-2</c:v>
                </c:pt>
                <c:pt idx="177">
                  <c:v>-3.8355655113914477E-2</c:v>
                </c:pt>
                <c:pt idx="178">
                  <c:v>-3.6400110083222637E-2</c:v>
                </c:pt>
                <c:pt idx="179">
                  <c:v>-3.4487220216529169E-2</c:v>
                </c:pt>
                <c:pt idx="180">
                  <c:v>-3.2616178936891171E-2</c:v>
                </c:pt>
                <c:pt idx="181">
                  <c:v>-3.0786193428765651E-2</c:v>
                </c:pt>
                <c:pt idx="182">
                  <c:v>-2.8996484465676708E-2</c:v>
                </c:pt>
                <c:pt idx="183">
                  <c:v>-2.7246286236287998E-2</c:v>
                </c:pt>
                <c:pt idx="184">
                  <c:v>-2.553484616918178E-2</c:v>
                </c:pt>
                <c:pt idx="185">
                  <c:v>-2.3861424756611238E-2</c:v>
                </c:pt>
                <c:pt idx="186">
                  <c:v>-2.2225295377502952E-2</c:v>
                </c:pt>
                <c:pt idx="187">
                  <c:v>-2.0625744119929124E-2</c:v>
                </c:pt>
                <c:pt idx="188">
                  <c:v>-1.9062069603289489E-2</c:v>
                </c:pt>
                <c:pt idx="189">
                  <c:v>-1.753358280040096E-2</c:v>
                </c:pt>
                <c:pt idx="190">
                  <c:v>-1.6039606859690414E-2</c:v>
                </c:pt>
                <c:pt idx="191">
                  <c:v>-1.4579476927666701E-2</c:v>
                </c:pt>
                <c:pt idx="192">
                  <c:v>-1.3152539971840294E-2</c:v>
                </c:pt>
                <c:pt idx="193">
                  <c:v>-1.1758154604239457E-2</c:v>
                </c:pt>
                <c:pt idx="194">
                  <c:v>-1.039569090566228E-2</c:v>
                </c:pt>
                <c:pt idx="195">
                  <c:v>-9.0645302507995629E-3</c:v>
                </c:pt>
                <c:pt idx="196">
                  <c:v>-7.7640651343409139E-3</c:v>
                </c:pt>
                <c:pt idx="197">
                  <c:v>-6.4936989981775328E-3</c:v>
                </c:pt>
                <c:pt idx="198">
                  <c:v>-5.2528460598014748E-3</c:v>
                </c:pt>
                <c:pt idx="199">
                  <c:v>-4.040931141991444E-3</c:v>
                </c:pt>
                <c:pt idx="200">
                  <c:v>-2.8573895038689345E-3</c:v>
                </c:pt>
                <c:pt idx="201">
                  <c:v>-1.7016666734006591E-3</c:v>
                </c:pt>
                <c:pt idx="202">
                  <c:v>-5.732182814200959E-4</c:v>
                </c:pt>
                <c:pt idx="203">
                  <c:v>5.2849010277811193E-4</c:v>
                </c:pt>
                <c:pt idx="204">
                  <c:v>1.6039831342046229E-3</c:v>
                </c:pt>
                <c:pt idx="205">
                  <c:v>2.6537758532634292E-3</c:v>
                </c:pt>
                <c:pt idx="206">
                  <c:v>3.6783738451034997E-3</c:v>
                </c:pt>
                <c:pt idx="207">
                  <c:v>4.6782733972073887E-3</c:v>
                </c:pt>
                <c:pt idx="208">
                  <c:v>5.6539616551743999E-3</c:v>
                </c:pt>
                <c:pt idx="209">
                  <c:v>6.6059167766665539E-3</c:v>
                </c:pt>
                <c:pt idx="210">
                  <c:v>7.5346080834977069E-3</c:v>
                </c:pt>
                <c:pt idx="211">
                  <c:v>8.4404962118358462E-3</c:v>
                </c:pt>
                <c:pt idx="212">
                  <c:v>9.324033260506015E-3</c:v>
                </c:pt>
                <c:pt idx="213">
                  <c:v>1.018566293737222E-2</c:v>
                </c:pt>
                <c:pt idx="214">
                  <c:v>1.1025820703791545E-2</c:v>
                </c:pt>
                <c:pt idx="215">
                  <c:v>1.1844933917126821E-2</c:v>
                </c:pt>
                <c:pt idx="216">
                  <c:v>1.2643421971314073E-2</c:v>
                </c:pt>
                <c:pt idx="217">
                  <c:v>1.3421696435477637E-2</c:v>
                </c:pt>
                <c:pt idx="218">
                  <c:v>1.4180161190594176E-2</c:v>
                </c:pt>
                <c:pt idx="219">
                  <c:v>1.4919212564201811E-2</c:v>
                </c:pt>
                <c:pt idx="220">
                  <c:v>1.5639239463162369E-2</c:v>
                </c:pt>
                <c:pt idx="221">
                  <c:v>1.6340623504474516E-2</c:v>
                </c:pt>
                <c:pt idx="222">
                  <c:v>1.702373914414812E-2</c:v>
                </c:pt>
                <c:pt idx="223">
                  <c:v>1.768895380414659E-2</c:v>
                </c:pt>
                <c:pt idx="224">
                  <c:v>1.8336627997403765E-2</c:v>
                </c:pt>
                <c:pt idx="225">
                  <c:v>1.8967115450929328E-2</c:v>
                </c:pt>
                <c:pt idx="226">
                  <c:v>1.9580763227010078E-2</c:v>
                </c:pt>
                <c:pt idx="227">
                  <c:v>2.0177911842523932E-2</c:v>
                </c:pt>
                <c:pt idx="228">
                  <c:v>2.0758895386378651E-2</c:v>
                </c:pt>
                <c:pt idx="229">
                  <c:v>2.1324041635086277E-2</c:v>
                </c:pt>
                <c:pt idx="230">
                  <c:v>2.1873672166497715E-2</c:v>
                </c:pt>
                <c:pt idx="231">
                  <c:v>2.2408102471702551E-2</c:v>
                </c:pt>
                <c:pt idx="232">
                  <c:v>2.2927642065121989E-2</c:v>
                </c:pt>
                <c:pt idx="233">
                  <c:v>2.3432594592805334E-2</c:v>
                </c:pt>
                <c:pt idx="234">
                  <c:v>2.3923257938948228E-2</c:v>
                </c:pt>
                <c:pt idx="235">
                  <c:v>2.4399924330658962E-2</c:v>
                </c:pt>
                <c:pt idx="236">
                  <c:v>2.4862880440981949E-2</c:v>
                </c:pt>
                <c:pt idx="237">
                  <c:v>2.5312407490204913E-2</c:v>
                </c:pt>
                <c:pt idx="238">
                  <c:v>2.5748781345468319E-2</c:v>
                </c:pt>
                <c:pt idx="239">
                  <c:v>2.6172272618695591E-2</c:v>
                </c:pt>
                <c:pt idx="240">
                  <c:v>2.6583146762865884E-2</c:v>
                </c:pt>
                <c:pt idx="241">
                  <c:v>2.6981664166651154E-2</c:v>
                </c:pt>
                <c:pt idx="242">
                  <c:v>2.7368080247437421E-2</c:v>
                </c:pt>
                <c:pt idx="243">
                  <c:v>2.7742645542749633E-2</c:v>
                </c:pt>
                <c:pt idx="244">
                  <c:v>2.8105605800105682E-2</c:v>
                </c:pt>
                <c:pt idx="245">
                  <c:v>2.8457202065316323E-2</c:v>
                </c:pt>
                <c:pt idx="246">
                  <c:v>2.8797670769256767E-2</c:v>
                </c:pt>
                <c:pt idx="247">
                  <c:v>2.912724381312648E-2</c:v>
                </c:pt>
                <c:pt idx="248">
                  <c:v>2.9446148652222837E-2</c:v>
                </c:pt>
                <c:pt idx="249">
                  <c:v>2.9754608378248837E-2</c:v>
                </c:pt>
                <c:pt idx="250">
                  <c:v>3.005284180017409E-2</c:v>
                </c:pt>
                <c:pt idx="251">
                  <c:v>3.0341063523672607E-2</c:v>
                </c:pt>
                <c:pt idx="252">
                  <c:v>3.0619484029160815E-2</c:v>
                </c:pt>
                <c:pt idx="253">
                  <c:v>3.0888309748449361E-2</c:v>
                </c:pt>
                <c:pt idx="254">
                  <c:v>3.1147743140039097E-2</c:v>
                </c:pt>
                <c:pt idx="255">
                  <c:v>3.1397982763075594E-2</c:v>
                </c:pt>
                <c:pt idx="256">
                  <c:v>3.163922334998559E-2</c:v>
                </c:pt>
                <c:pt idx="257">
                  <c:v>3.1871655877815153E-2</c:v>
                </c:pt>
                <c:pt idx="258">
                  <c:v>3.2095467638291186E-2</c:v>
                </c:pt>
                <c:pt idx="259">
                  <c:v>3.2310842306624954E-2</c:v>
                </c:pt>
                <c:pt idx="260">
                  <c:v>3.251796000907925E-2</c:v>
                </c:pt>
                <c:pt idx="261">
                  <c:v>3.2716997389318214E-2</c:v>
                </c:pt>
                <c:pt idx="262">
                  <c:v>3.2908127673560439E-2</c:v>
                </c:pt>
                <c:pt idx="263">
                  <c:v>3.3091520734553903E-2</c:v>
                </c:pt>
                <c:pt idx="264">
                  <c:v>3.3267343154391837E-2</c:v>
                </c:pt>
                <c:pt idx="265">
                  <c:v>3.3435758286191497E-2</c:v>
                </c:pt>
                <c:pt idx="266">
                  <c:v>3.3596926314651276E-2</c:v>
                </c:pt>
                <c:pt idx="267">
                  <c:v>3.3751004315505151E-2</c:v>
                </c:pt>
                <c:pt idx="268">
                  <c:v>3.3898146313898092E-2</c:v>
                </c:pt>
                <c:pt idx="269">
                  <c:v>3.403850334169134E-2</c:v>
                </c:pt>
                <c:pt idx="270">
                  <c:v>3.4172223493726062E-2</c:v>
                </c:pt>
                <c:pt idx="271">
                  <c:v>3.429945198305473E-2</c:v>
                </c:pt>
                <c:pt idx="272">
                  <c:v>3.4420331195163301E-2</c:v>
                </c:pt>
                <c:pt idx="273">
                  <c:v>3.4535000741197974E-2</c:v>
                </c:pt>
                <c:pt idx="274">
                  <c:v>3.4643597510216173E-2</c:v>
                </c:pt>
                <c:pt idx="275">
                  <c:v>3.4746255720477293E-2</c:v>
                </c:pt>
                <c:pt idx="276">
                  <c:v>3.4843106969790316E-2</c:v>
                </c:pt>
                <c:pt idx="277">
                  <c:v>3.4934280284934394E-2</c:v>
                </c:pt>
                <c:pt idx="278">
                  <c:v>3.5019902170169259E-2</c:v>
                </c:pt>
                <c:pt idx="279">
                  <c:v>3.5100096654850699E-2</c:v>
                </c:pt>
                <c:pt idx="280">
                  <c:v>3.5174985340166165E-2</c:v>
                </c:pt>
                <c:pt idx="281">
                  <c:v>3.524468744500886E-2</c:v>
                </c:pt>
                <c:pt idx="282">
                  <c:v>3.5309319851002496E-2</c:v>
                </c:pt>
                <c:pt idx="283">
                  <c:v>3.5368997146691283E-2</c:v>
                </c:pt>
                <c:pt idx="284">
                  <c:v>3.542383167091534E-2</c:v>
                </c:pt>
                <c:pt idx="285">
                  <c:v>3.5473933555377979E-2</c:v>
                </c:pt>
                <c:pt idx="286">
                  <c:v>3.5519410766426618E-2</c:v>
                </c:pt>
                <c:pt idx="287">
                  <c:v>3.5560369146056869E-2</c:v>
                </c:pt>
                <c:pt idx="288">
                  <c:v>3.5596912452154683E-2</c:v>
                </c:pt>
                <c:pt idx="289">
                  <c:v>3.5629142397992308E-2</c:v>
                </c:pt>
                <c:pt idx="290">
                  <c:v>3.5657158690987845E-2</c:v>
                </c:pt>
                <c:pt idx="291">
                  <c:v>3.5681059070744703E-2</c:v>
                </c:pt>
                <c:pt idx="292">
                  <c:v>3.5700939346383298E-2</c:v>
                </c:pt>
                <c:pt idx="293">
                  <c:v>3.5716893433175634E-2</c:v>
                </c:pt>
                <c:pt idx="294">
                  <c:v>3.5729013388499098E-2</c:v>
                </c:pt>
                <c:pt idx="295">
                  <c:v>3.5737389447118018E-2</c:v>
                </c:pt>
                <c:pt idx="296">
                  <c:v>3.5742110055808518E-2</c:v>
                </c:pt>
                <c:pt idx="297">
                  <c:v>3.5743261907335899E-2</c:v>
                </c:pt>
                <c:pt idx="298">
                  <c:v>3.5740929973798075E-2</c:v>
                </c:pt>
                <c:pt idx="299">
                  <c:v>3.573519753934512E-2</c:v>
                </c:pt>
                <c:pt idx="300">
                  <c:v>3.5726146232289702E-2</c:v>
                </c:pt>
                <c:pt idx="301">
                  <c:v>3.5713856056613424E-2</c:v>
                </c:pt>
                <c:pt idx="302">
                  <c:v>3.5698405422886936E-2</c:v>
                </c:pt>
                <c:pt idx="303">
                  <c:v>3.5679871178608769E-2</c:v>
                </c:pt>
                <c:pt idx="304">
                  <c:v>3.5658328637979297E-2</c:v>
                </c:pt>
                <c:pt idx="305">
                  <c:v>3.5633851611113432E-2</c:v>
                </c:pt>
                <c:pt idx="306">
                  <c:v>3.5606512432708404E-2</c:v>
                </c:pt>
                <c:pt idx="307">
                  <c:v>3.5576381990173989E-2</c:v>
                </c:pt>
                <c:pt idx="308">
                  <c:v>3.5543529751234149E-2</c:v>
                </c:pt>
                <c:pt idx="309">
                  <c:v>3.5508023791011867E-2</c:v>
                </c:pt>
                <c:pt idx="310">
                  <c:v>3.5469930818605833E-2</c:v>
                </c:pt>
                <c:pt idx="311">
                  <c:v>3.5429316203168248E-2</c:v>
                </c:pt>
                <c:pt idx="312">
                  <c:v>3.5386243999492195E-2</c:v>
                </c:pt>
                <c:pt idx="313">
                  <c:v>3.534077697312038E-2</c:v>
                </c:pt>
                <c:pt idx="314">
                  <c:v>3.5292976624980099E-2</c:v>
                </c:pt>
                <c:pt idx="315">
                  <c:v>3.5242903215556176E-2</c:v>
                </c:pt>
                <c:pt idx="316">
                  <c:v>3.5190615788610935E-2</c:v>
                </c:pt>
                <c:pt idx="317">
                  <c:v>3.513617219445575E-2</c:v>
                </c:pt>
                <c:pt idx="318">
                  <c:v>3.5079629112786059E-2</c:v>
                </c:pt>
                <c:pt idx="319">
                  <c:v>3.5021042075087827E-2</c:v>
                </c:pt>
                <c:pt idx="320">
                  <c:v>3.496046548662074E-2</c:v>
                </c:pt>
                <c:pt idx="321">
                  <c:v>3.4897952647989228E-2</c:v>
                </c:pt>
                <c:pt idx="322">
                  <c:v>3.483355577630598E-2</c:v>
                </c:pt>
                <c:pt idx="323">
                  <c:v>3.4767326025957834E-2</c:v>
                </c:pt>
                <c:pt idx="324">
                  <c:v>3.4699313508981089E-2</c:v>
                </c:pt>
                <c:pt idx="325">
                  <c:v>3.4629567315051235E-2</c:v>
                </c:pt>
                <c:pt idx="326">
                  <c:v>3.4558135531098322E-2</c:v>
                </c:pt>
                <c:pt idx="327">
                  <c:v>3.4485065260550674E-2</c:v>
                </c:pt>
                <c:pt idx="328">
                  <c:v>3.4410402642216953E-2</c:v>
                </c:pt>
                <c:pt idx="329">
                  <c:v>3.4334192868812285E-2</c:v>
                </c:pt>
                <c:pt idx="330">
                  <c:v>3.4256480205134388E-2</c:v>
                </c:pt>
                <c:pt idx="331">
                  <c:v>3.4177308005897633E-2</c:v>
                </c:pt>
                <c:pt idx="332">
                  <c:v>3.4096718733229503E-2</c:v>
                </c:pt>
                <c:pt idx="333">
                  <c:v>3.4014753973838741E-2</c:v>
                </c:pt>
                <c:pt idx="334">
                  <c:v>3.3931454455857546E-2</c:v>
                </c:pt>
                <c:pt idx="335">
                  <c:v>3.3846860065367301E-2</c:v>
                </c:pt>
                <c:pt idx="336">
                  <c:v>3.3761009862611768E-2</c:v>
                </c:pt>
                <c:pt idx="337">
                  <c:v>3.3673942097903975E-2</c:v>
                </c:pt>
                <c:pt idx="338">
                  <c:v>3.3585694227232898E-2</c:v>
                </c:pt>
                <c:pt idx="339">
                  <c:v>3.3496302927575383E-2</c:v>
                </c:pt>
                <c:pt idx="340">
                  <c:v>3.340580411191868E-2</c:v>
                </c:pt>
                <c:pt idx="341">
                  <c:v>3.33142329439991E-2</c:v>
                </c:pt>
                <c:pt idx="342">
                  <c:v>3.3221623852762283E-2</c:v>
                </c:pt>
                <c:pt idx="343">
                  <c:v>3.312801054655018E-2</c:v>
                </c:pt>
                <c:pt idx="344">
                  <c:v>3.3033426027018864E-2</c:v>
                </c:pt>
                <c:pt idx="345">
                  <c:v>3.2937902602794944E-2</c:v>
                </c:pt>
                <c:pt idx="346">
                  <c:v>3.2841471902871899E-2</c:v>
                </c:pt>
                <c:pt idx="347">
                  <c:v>3.2744164889754734E-2</c:v>
                </c:pt>
                <c:pt idx="348">
                  <c:v>3.2646011872353997E-2</c:v>
                </c:pt>
                <c:pt idx="349">
                  <c:v>3.2547042518637548E-2</c:v>
                </c:pt>
                <c:pt idx="350">
                  <c:v>3.2447285868042131E-2</c:v>
                </c:pt>
                <c:pt idx="351">
                  <c:v>3.2346770343650189E-2</c:v>
                </c:pt>
                <c:pt idx="352">
                  <c:v>3.2245523764135475E-2</c:v>
                </c:pt>
                <c:pt idx="353">
                  <c:v>3.214357335548379E-2</c:v>
                </c:pt>
                <c:pt idx="354">
                  <c:v>3.2040945762490836E-2</c:v>
                </c:pt>
                <c:pt idx="355">
                  <c:v>3.1937667060042585E-2</c:v>
                </c:pt>
                <c:pt idx="356">
                  <c:v>3.1833762764181095E-2</c:v>
                </c:pt>
                <c:pt idx="357">
                  <c:v>3.1729257842962821E-2</c:v>
                </c:pt>
                <c:pt idx="358">
                  <c:v>3.162417672710871E-2</c:v>
                </c:pt>
                <c:pt idx="359">
                  <c:v>3.1518543320453951E-2</c:v>
                </c:pt>
                <c:pt idx="360">
                  <c:v>3.1412381010199109E-2</c:v>
                </c:pt>
                <c:pt idx="361">
                  <c:v>3.1305712676967135E-2</c:v>
                </c:pt>
                <c:pt idx="362">
                  <c:v>3.1198560704669587E-2</c:v>
                </c:pt>
                <c:pt idx="363">
                  <c:v>3.1090946990184942E-2</c:v>
                </c:pt>
                <c:pt idx="364">
                  <c:v>3.0982892952855334E-2</c:v>
                </c:pt>
                <c:pt idx="365">
                  <c:v>3.0874419543801213E-2</c:v>
                </c:pt>
                <c:pt idx="366">
                  <c:v>3.0765547255059478E-2</c:v>
                </c:pt>
                <c:pt idx="367">
                  <c:v>3.0656296128549476E-2</c:v>
                </c:pt>
                <c:pt idx="368">
                  <c:v>3.0546685764867132E-2</c:v>
                </c:pt>
                <c:pt idx="369">
                  <c:v>3.0436735331913711E-2</c:v>
                </c:pt>
                <c:pt idx="370">
                  <c:v>3.032646357335933E-2</c:v>
                </c:pt>
                <c:pt idx="371">
                  <c:v>3.0215888816946979E-2</c:v>
                </c:pt>
                <c:pt idx="372">
                  <c:v>3.0105028982637339E-2</c:v>
                </c:pt>
                <c:pt idx="373">
                  <c:v>2.999390159060078E-2</c:v>
                </c:pt>
                <c:pt idx="374">
                  <c:v>2.9882523769055869E-2</c:v>
                </c:pt>
                <c:pt idx="375">
                  <c:v>2.9770912261959492E-2</c:v>
                </c:pt>
                <c:pt idx="376">
                  <c:v>2.9659083436550826E-2</c:v>
                </c:pt>
                <c:pt idx="377">
                  <c:v>2.9547053290752467E-2</c:v>
                </c:pt>
                <c:pt idx="378">
                  <c:v>2.9434837460429186E-2</c:v>
                </c:pt>
                <c:pt idx="379">
                  <c:v>2.9322451226510615E-2</c:v>
                </c:pt>
                <c:pt idx="380">
                  <c:v>2.9209909521977384E-2</c:v>
                </c:pt>
                <c:pt idx="381">
                  <c:v>2.9097226938713416E-2</c:v>
                </c:pt>
                <c:pt idx="382">
                  <c:v>2.8984417734230661E-2</c:v>
                </c:pt>
                <c:pt idx="383">
                  <c:v>2.8871495838262984E-2</c:v>
                </c:pt>
                <c:pt idx="384">
                  <c:v>2.8758474859235328E-2</c:v>
                </c:pt>
                <c:pt idx="385">
                  <c:v>2.8645368090611301E-2</c:v>
                </c:pt>
                <c:pt idx="386">
                  <c:v>2.8532188517117085E-2</c:v>
                </c:pt>
                <c:pt idx="387">
                  <c:v>2.8418948820849221E-2</c:v>
                </c:pt>
                <c:pt idx="388">
                  <c:v>2.8305661387265091E-2</c:v>
                </c:pt>
                <c:pt idx="389">
                  <c:v>2.8192338311058829E-2</c:v>
                </c:pt>
                <c:pt idx="390">
                  <c:v>2.807899140192599E-2</c:v>
                </c:pt>
                <c:pt idx="391">
                  <c:v>2.7965632190218026E-2</c:v>
                </c:pt>
                <c:pt idx="392">
                  <c:v>2.785227193248857E-2</c:v>
                </c:pt>
                <c:pt idx="393">
                  <c:v>2.7738921616934975E-2</c:v>
                </c:pt>
                <c:pt idx="394">
                  <c:v>2.7625591968734986E-2</c:v>
                </c:pt>
                <c:pt idx="395">
                  <c:v>2.7512293455282055E-2</c:v>
                </c:pt>
                <c:pt idx="396">
                  <c:v>2.7399036291320567E-2</c:v>
                </c:pt>
                <c:pt idx="397">
                  <c:v>2.7285830443983528E-2</c:v>
                </c:pt>
                <c:pt idx="398">
                  <c:v>2.7172685637733451E-2</c:v>
                </c:pt>
                <c:pt idx="399">
                  <c:v>2.7059611359209368E-2</c:v>
                </c:pt>
                <c:pt idx="400">
                  <c:v>2.6946616861980965E-2</c:v>
                </c:pt>
                <c:pt idx="401">
                  <c:v>2.683371117121186E-2</c:v>
                </c:pt>
                <c:pt idx="402">
                  <c:v>2.672090308823416E-2</c:v>
                </c:pt>
                <c:pt idx="403">
                  <c:v>2.6608201195035264E-2</c:v>
                </c:pt>
                <c:pt idx="404">
                  <c:v>2.6495613858658673E-2</c:v>
                </c:pt>
                <c:pt idx="405">
                  <c:v>2.6383149235521264E-2</c:v>
                </c:pt>
                <c:pt idx="406">
                  <c:v>2.6270815275647452E-2</c:v>
                </c:pt>
                <c:pt idx="407">
                  <c:v>2.6158619726822374E-2</c:v>
                </c:pt>
                <c:pt idx="408">
                  <c:v>2.6046570138666236E-2</c:v>
                </c:pt>
                <c:pt idx="409">
                  <c:v>2.593467386662951E-2</c:v>
                </c:pt>
                <c:pt idx="410">
                  <c:v>2.5822938075912627E-2</c:v>
                </c:pt>
                <c:pt idx="411">
                  <c:v>2.5711369745310297E-2</c:v>
                </c:pt>
                <c:pt idx="412">
                  <c:v>2.5599975670982267E-2</c:v>
                </c:pt>
                <c:pt idx="413">
                  <c:v>2.5488762470151249E-2</c:v>
                </c:pt>
                <c:pt idx="414">
                  <c:v>2.5377736584730637E-2</c:v>
                </c:pt>
                <c:pt idx="415">
                  <c:v>2.5266904284882541E-2</c:v>
                </c:pt>
                <c:pt idx="416">
                  <c:v>2.5156271672507446E-2</c:v>
                </c:pt>
                <c:pt idx="417">
                  <c:v>2.5045844684666752E-2</c:v>
                </c:pt>
                <c:pt idx="418">
                  <c:v>2.4935629096940304E-2</c:v>
                </c:pt>
                <c:pt idx="419">
                  <c:v>2.4825630526718212E-2</c:v>
                </c:pt>
                <c:pt idx="420">
                  <c:v>2.4715854436431206E-2</c:v>
                </c:pt>
                <c:pt idx="421">
                  <c:v>2.4606306136717104E-2</c:v>
                </c:pt>
                <c:pt idx="422">
                  <c:v>2.4496990789528106E-2</c:v>
                </c:pt>
                <c:pt idx="423">
                  <c:v>2.4387913411177131E-2</c:v>
                </c:pt>
                <c:pt idx="424">
                  <c:v>2.4279078875326265E-2</c:v>
                </c:pt>
                <c:pt idx="425">
                  <c:v>2.417049191591697E-2</c:v>
                </c:pt>
                <c:pt idx="426">
                  <c:v>2.406215713004578E-2</c:v>
                </c:pt>
                <c:pt idx="427">
                  <c:v>2.3954078980781723E-2</c:v>
                </c:pt>
                <c:pt idx="428">
                  <c:v>2.38462617999321E-2</c:v>
                </c:pt>
                <c:pt idx="429">
                  <c:v>2.3738709790754486E-2</c:v>
                </c:pt>
                <c:pt idx="430">
                  <c:v>2.3631427030614327E-2</c:v>
                </c:pt>
                <c:pt idx="431">
                  <c:v>2.3524417473595183E-2</c:v>
                </c:pt>
                <c:pt idx="432">
                  <c:v>2.3417684953054907E-2</c:v>
                </c:pt>
                <c:pt idx="433">
                  <c:v>2.331123318413475E-2</c:v>
                </c:pt>
                <c:pt idx="434">
                  <c:v>2.3205065766219418E-2</c:v>
                </c:pt>
                <c:pt idx="435">
                  <c:v>2.3099186185349896E-2</c:v>
                </c:pt>
                <c:pt idx="436">
                  <c:v>2.2993597816588718E-2</c:v>
                </c:pt>
                <c:pt idx="437">
                  <c:v>2.2888303926341558E-2</c:v>
                </c:pt>
                <c:pt idx="438">
                  <c:v>2.2783307674631215E-2</c:v>
                </c:pt>
                <c:pt idx="439">
                  <c:v>2.2678612117330577E-2</c:v>
                </c:pt>
                <c:pt idx="440">
                  <c:v>2.257422020835026E-2</c:v>
                </c:pt>
                <c:pt idx="441">
                  <c:v>2.2470134801784558E-2</c:v>
                </c:pt>
                <c:pt idx="442">
                  <c:v>2.2366358654016483E-2</c:v>
                </c:pt>
                <c:pt idx="443">
                  <c:v>2.2262894425781055E-2</c:v>
                </c:pt>
                <c:pt idx="444">
                  <c:v>2.2159744684189547E-2</c:v>
                </c:pt>
                <c:pt idx="445">
                  <c:v>2.2056911904713677E-2</c:v>
                </c:pt>
                <c:pt idx="446">
                  <c:v>2.1954398473132269E-2</c:v>
                </c:pt>
                <c:pt idx="447">
                  <c:v>2.1852206687439035E-2</c:v>
                </c:pt>
                <c:pt idx="448">
                  <c:v>2.1750338759714549E-2</c:v>
                </c:pt>
                <c:pt idx="449">
                  <c:v>2.1648796817960642E-2</c:v>
                </c:pt>
                <c:pt idx="450">
                  <c:v>2.1547582907900625E-2</c:v>
                </c:pt>
                <c:pt idx="451">
                  <c:v>2.1446698994743135E-2</c:v>
                </c:pt>
                <c:pt idx="452">
                  <c:v>2.1346146964912494E-2</c:v>
                </c:pt>
                <c:pt idx="453">
                  <c:v>2.1245928627745103E-2</c:v>
                </c:pt>
                <c:pt idx="454">
                  <c:v>2.1146045717153478E-2</c:v>
                </c:pt>
                <c:pt idx="455">
                  <c:v>2.104649989325677E-2</c:v>
                </c:pt>
                <c:pt idx="456">
                  <c:v>2.0947292743980384E-2</c:v>
                </c:pt>
                <c:pt idx="457">
                  <c:v>2.0848425786624325E-2</c:v>
                </c:pt>
                <c:pt idx="458">
                  <c:v>2.0749900469400478E-2</c:v>
                </c:pt>
                <c:pt idx="459">
                  <c:v>2.0651718172940953E-2</c:v>
                </c:pt>
                <c:pt idx="460">
                  <c:v>2.0553880211775344E-2</c:v>
                </c:pt>
                <c:pt idx="461">
                  <c:v>2.0456387835780993E-2</c:v>
                </c:pt>
                <c:pt idx="462">
                  <c:v>2.035924223160368E-2</c:v>
                </c:pt>
                <c:pt idx="463">
                  <c:v>2.0262444524050599E-2</c:v>
                </c:pt>
                <c:pt idx="464">
                  <c:v>2.0165995777457063E-2</c:v>
                </c:pt>
                <c:pt idx="465">
                  <c:v>2.0069896997025133E-2</c:v>
                </c:pt>
                <c:pt idx="466">
                  <c:v>1.9974149130137342E-2</c:v>
                </c:pt>
                <c:pt idx="467">
                  <c:v>1.9878753067643556E-2</c:v>
                </c:pt>
                <c:pt idx="468">
                  <c:v>1.9783709645123243E-2</c:v>
                </c:pt>
                <c:pt idx="469">
                  <c:v>1.9689019644122868E-2</c:v>
                </c:pt>
                <c:pt idx="470">
                  <c:v>1.9594683793368872E-2</c:v>
                </c:pt>
                <c:pt idx="471">
                  <c:v>1.9500702769957273E-2</c:v>
                </c:pt>
                <c:pt idx="472">
                  <c:v>1.9407077200519179E-2</c:v>
                </c:pt>
                <c:pt idx="473">
                  <c:v>1.9313807662363736E-2</c:v>
                </c:pt>
                <c:pt idx="474">
                  <c:v>1.9220894684598949E-2</c:v>
                </c:pt>
                <c:pt idx="475">
                  <c:v>1.9128338749229701E-2</c:v>
                </c:pt>
                <c:pt idx="476">
                  <c:v>1.9036140292234993E-2</c:v>
                </c:pt>
                <c:pt idx="477">
                  <c:v>1.894429970462283E-2</c:v>
                </c:pt>
                <c:pt idx="478">
                  <c:v>1.8852817333465638E-2</c:v>
                </c:pt>
                <c:pt idx="479">
                  <c:v>1.876169348291401E-2</c:v>
                </c:pt>
                <c:pt idx="480">
                  <c:v>1.8670928415191301E-2</c:v>
                </c:pt>
                <c:pt idx="481">
                  <c:v>1.858052235156793E-2</c:v>
                </c:pt>
                <c:pt idx="482">
                  <c:v>1.8490475473316975E-2</c:v>
                </c:pt>
                <c:pt idx="483">
                  <c:v>1.8400787922650513E-2</c:v>
                </c:pt>
                <c:pt idx="484">
                  <c:v>1.831145980363727E-2</c:v>
                </c:pt>
                <c:pt idx="485">
                  <c:v>1.8222491183102485E-2</c:v>
                </c:pt>
                <c:pt idx="486">
                  <c:v>1.8133882091509429E-2</c:v>
                </c:pt>
                <c:pt idx="487">
                  <c:v>1.8045632523823935E-2</c:v>
                </c:pt>
                <c:pt idx="488">
                  <c:v>1.7957742440361441E-2</c:v>
                </c:pt>
                <c:pt idx="489">
                  <c:v>1.7870211767616967E-2</c:v>
                </c:pt>
                <c:pt idx="490">
                  <c:v>1.7783040399079436E-2</c:v>
                </c:pt>
                <c:pt idx="491">
                  <c:v>1.7696228196028285E-2</c:v>
                </c:pt>
                <c:pt idx="492">
                  <c:v>1.7609774988315924E-2</c:v>
                </c:pt>
                <c:pt idx="493">
                  <c:v>1.7523680575132927E-2</c:v>
                </c:pt>
                <c:pt idx="494">
                  <c:v>1.7437944725759685E-2</c:v>
                </c:pt>
                <c:pt idx="495">
                  <c:v>1.7352567180300954E-2</c:v>
                </c:pt>
                <c:pt idx="496">
                  <c:v>1.7267547650407777E-2</c:v>
                </c:pt>
                <c:pt idx="497">
                  <c:v>1.7182885819983451E-2</c:v>
                </c:pt>
                <c:pt idx="498">
                  <c:v>1.7098581345875996E-2</c:v>
                </c:pt>
                <c:pt idx="499">
                  <c:v>1.7014633858556644E-2</c:v>
                </c:pt>
                <c:pt idx="500">
                  <c:v>1.6931042962784526E-2</c:v>
                </c:pt>
                <c:pt idx="501">
                  <c:v>1.6847808238258405E-2</c:v>
                </c:pt>
                <c:pt idx="502">
                  <c:v>1.6764929240254689E-2</c:v>
                </c:pt>
                <c:pt idx="503">
                  <c:v>1.6682405500253128E-2</c:v>
                </c:pt>
                <c:pt idx="504">
                  <c:v>1.660023652654935E-2</c:v>
                </c:pt>
                <c:pt idx="505">
                  <c:v>1.6518421804855993E-2</c:v>
                </c:pt>
                <c:pt idx="506">
                  <c:v>1.6436960798890177E-2</c:v>
                </c:pt>
                <c:pt idx="507">
                  <c:v>1.6355852950950794E-2</c:v>
                </c:pt>
                <c:pt idx="508">
                  <c:v>1.627509768248267E-2</c:v>
                </c:pt>
                <c:pt idx="509">
                  <c:v>1.619469439463006E-2</c:v>
                </c:pt>
                <c:pt idx="510">
                  <c:v>1.6114642468778834E-2</c:v>
                </c:pt>
                <c:pt idx="511">
                  <c:v>1.6034941267087571E-2</c:v>
                </c:pt>
                <c:pt idx="512">
                  <c:v>1.5955590133007291E-2</c:v>
                </c:pt>
                <c:pt idx="513">
                  <c:v>1.5876588391792068E-2</c:v>
                </c:pt>
                <c:pt idx="514">
                  <c:v>1.5797935350997272E-2</c:v>
                </c:pt>
                <c:pt idx="515">
                  <c:v>1.5719630300969401E-2</c:v>
                </c:pt>
                <c:pt idx="516">
                  <c:v>1.564167251532475E-2</c:v>
                </c:pt>
                <c:pt idx="517">
                  <c:v>1.5564061251418793E-2</c:v>
                </c:pt>
                <c:pt idx="518">
                  <c:v>1.5486795750805776E-2</c:v>
                </c:pt>
                <c:pt idx="519">
                  <c:v>1.5409875239688842E-2</c:v>
                </c:pt>
                <c:pt idx="520">
                  <c:v>1.5333298929361333E-2</c:v>
                </c:pt>
                <c:pt idx="521">
                  <c:v>1.5257066016638232E-2</c:v>
                </c:pt>
                <c:pt idx="522">
                  <c:v>1.5181175684279374E-2</c:v>
                </c:pt>
                <c:pt idx="523">
                  <c:v>1.5105627101403729E-2</c:v>
                </c:pt>
                <c:pt idx="524">
                  <c:v>1.5030419423894964E-2</c:v>
                </c:pt>
                <c:pt idx="525">
                  <c:v>1.4955551794798627E-2</c:v>
                </c:pt>
                <c:pt idx="526">
                  <c:v>1.4881023344711697E-2</c:v>
                </c:pt>
                <c:pt idx="527">
                  <c:v>1.4806833192162971E-2</c:v>
                </c:pt>
                <c:pt idx="528">
                  <c:v>1.4732980443986465E-2</c:v>
                </c:pt>
                <c:pt idx="529">
                  <c:v>1.4659464195686783E-2</c:v>
                </c:pt>
                <c:pt idx="530">
                  <c:v>1.4586283531796418E-2</c:v>
                </c:pt>
                <c:pt idx="531">
                  <c:v>1.4513437526226386E-2</c:v>
                </c:pt>
                <c:pt idx="532">
                  <c:v>1.4440925242608926E-2</c:v>
                </c:pt>
                <c:pt idx="533">
                  <c:v>1.4368745734633204E-2</c:v>
                </c:pt>
                <c:pt idx="534">
                  <c:v>1.4296898046373935E-2</c:v>
                </c:pt>
                <c:pt idx="535">
                  <c:v>1.4225381212613103E-2</c:v>
                </c:pt>
                <c:pt idx="536">
                  <c:v>1.4154194259155373E-2</c:v>
                </c:pt>
                <c:pt idx="537">
                  <c:v>1.4083336203135594E-2</c:v>
                </c:pt>
                <c:pt idx="538">
                  <c:v>1.4012806053321392E-2</c:v>
                </c:pt>
                <c:pt idx="539">
                  <c:v>1.3942602810408322E-2</c:v>
                </c:pt>
                <c:pt idx="540">
                  <c:v>1.387272546730875E-2</c:v>
                </c:pt>
                <c:pt idx="541">
                  <c:v>1.3803173009435399E-2</c:v>
                </c:pt>
                <c:pt idx="542">
                  <c:v>1.3733944414977911E-2</c:v>
                </c:pt>
                <c:pt idx="543">
                  <c:v>1.3665038655173961E-2</c:v>
                </c:pt>
                <c:pt idx="544">
                  <c:v>1.3596454694575127E-2</c:v>
                </c:pt>
                <c:pt idx="545">
                  <c:v>1.3528191491305602E-2</c:v>
                </c:pt>
                <c:pt idx="546">
                  <c:v>1.3460247997316904E-2</c:v>
                </c:pt>
                <c:pt idx="547">
                  <c:v>1.3392623158636152E-2</c:v>
                </c:pt>
                <c:pt idx="548">
                  <c:v>1.3325315915609509E-2</c:v>
                </c:pt>
                <c:pt idx="549">
                  <c:v>1.3258325203139992E-2</c:v>
                </c:pt>
                <c:pt idx="550">
                  <c:v>1.3191649950920287E-2</c:v>
                </c:pt>
                <c:pt idx="551">
                  <c:v>1.3125289083660591E-2</c:v>
                </c:pt>
                <c:pt idx="552">
                  <c:v>1.3059241521311465E-2</c:v>
                </c:pt>
                <c:pt idx="553">
                  <c:v>1.2993506179281744E-2</c:v>
                </c:pt>
                <c:pt idx="554">
                  <c:v>1.2928081968651667E-2</c:v>
                </c:pt>
                <c:pt idx="555">
                  <c:v>1.2862967796381714E-2</c:v>
                </c:pt>
                <c:pt idx="556">
                  <c:v>1.2798162565516191E-2</c:v>
                </c:pt>
                <c:pt idx="557">
                  <c:v>1.273366517538313E-2</c:v>
                </c:pt>
                <c:pt idx="558">
                  <c:v>1.2669474521788848E-2</c:v>
                </c:pt>
                <c:pt idx="559">
                  <c:v>1.260558949720933E-2</c:v>
                </c:pt>
                <c:pt idx="560">
                  <c:v>1.254200899097635E-2</c:v>
                </c:pt>
                <c:pt idx="561">
                  <c:v>1.2478731889459943E-2</c:v>
                </c:pt>
                <c:pt idx="562">
                  <c:v>1.2415757076246897E-2</c:v>
                </c:pt>
                <c:pt idx="563">
                  <c:v>1.2353083432314893E-2</c:v>
                </c:pt>
                <c:pt idx="564">
                  <c:v>1.2290709836203173E-2</c:v>
                </c:pt>
                <c:pt idx="565">
                  <c:v>1.2228635164178936E-2</c:v>
                </c:pt>
                <c:pt idx="566">
                  <c:v>1.2166858290400526E-2</c:v>
                </c:pt>
                <c:pt idx="567">
                  <c:v>1.2105378087076152E-2</c:v>
                </c:pt>
                <c:pt idx="568">
                  <c:v>1.2044193424619862E-2</c:v>
                </c:pt>
                <c:pt idx="569">
                  <c:v>1.198330317180335E-2</c:v>
                </c:pt>
                <c:pt idx="570">
                  <c:v>1.1922706195904673E-2</c:v>
                </c:pt>
                <c:pt idx="571">
                  <c:v>1.1862401362853436E-2</c:v>
                </c:pt>
                <c:pt idx="572">
                  <c:v>1.1802387537372394E-2</c:v>
                </c:pt>
                <c:pt idx="573">
                  <c:v>1.1742663583116375E-2</c:v>
                </c:pt>
                <c:pt idx="574">
                  <c:v>1.1683228362807274E-2</c:v>
                </c:pt>
                <c:pt idx="575">
                  <c:v>1.1624080738366668E-2</c:v>
                </c:pt>
                <c:pt idx="576">
                  <c:v>1.1565219571044769E-2</c:v>
                </c:pt>
                <c:pt idx="577">
                  <c:v>1.1506643721546472E-2</c:v>
                </c:pt>
                <c:pt idx="578">
                  <c:v>1.1448352050154792E-2</c:v>
                </c:pt>
                <c:pt idx="579">
                  <c:v>1.1390343416850898E-2</c:v>
                </c:pt>
                <c:pt idx="580">
                  <c:v>1.1332616681431817E-2</c:v>
                </c:pt>
                <c:pt idx="581">
                  <c:v>1.1275170703624909E-2</c:v>
                </c:pt>
                <c:pt idx="582">
                  <c:v>1.1218004343199847E-2</c:v>
                </c:pt>
                <c:pt idx="583">
                  <c:v>1.1161116460077988E-2</c:v>
                </c:pt>
                <c:pt idx="584">
                  <c:v>1.1104505914438817E-2</c:v>
                </c:pt>
                <c:pt idx="585">
                  <c:v>1.1048171566824194E-2</c:v>
                </c:pt>
                <c:pt idx="586">
                  <c:v>1.0992112278239902E-2</c:v>
                </c:pt>
                <c:pt idx="587">
                  <c:v>1.0936326910254673E-2</c:v>
                </c:pt>
                <c:pt idx="588">
                  <c:v>1.0880814325096883E-2</c:v>
                </c:pt>
                <c:pt idx="589">
                  <c:v>1.0825573385748813E-2</c:v>
                </c:pt>
                <c:pt idx="590">
                  <c:v>1.0770602956038752E-2</c:v>
                </c:pt>
                <c:pt idx="591">
                  <c:v>1.0715901900730573E-2</c:v>
                </c:pt>
                <c:pt idx="592">
                  <c:v>1.0661469085611303E-2</c:v>
                </c:pt>
                <c:pt idx="593">
                  <c:v>1.0607303377576371E-2</c:v>
                </c:pt>
                <c:pt idx="594">
                  <c:v>1.0553403644712744E-2</c:v>
                </c:pt>
                <c:pt idx="595">
                  <c:v>1.0499768756380007E-2</c:v>
                </c:pt>
                <c:pt idx="596">
                  <c:v>1.0446397583289316E-2</c:v>
                </c:pt>
                <c:pt idx="597">
                  <c:v>1.0393288997580533E-2</c:v>
                </c:pt>
                <c:pt idx="598">
                  <c:v>1.034044187289701E-2</c:v>
                </c:pt>
                <c:pt idx="599">
                  <c:v>1.0287855084458827E-2</c:v>
                </c:pt>
                <c:pt idx="600">
                  <c:v>1.0235527509133785E-2</c:v>
                </c:pt>
                <c:pt idx="601">
                  <c:v>1.018345802550702E-2</c:v>
                </c:pt>
                <c:pt idx="602">
                  <c:v>1.0131645513948337E-2</c:v>
                </c:pt>
                <c:pt idx="603">
                  <c:v>1.008008885667773E-2</c:v>
                </c:pt>
                <c:pt idx="604">
                  <c:v>1.002878693782977E-2</c:v>
                </c:pt>
                <c:pt idx="605">
                  <c:v>9.9777386435155047E-3</c:v>
                </c:pt>
                <c:pt idx="606">
                  <c:v>9.9269428618832672E-3</c:v>
                </c:pt>
                <c:pt idx="607">
                  <c:v>9.8763984831774371E-3</c:v>
                </c:pt>
                <c:pt idx="608">
                  <c:v>9.8261043997960595E-3</c:v>
                </c:pt>
                <c:pt idx="609">
                  <c:v>9.7760595063462741E-3</c:v>
                </c:pt>
                <c:pt idx="610">
                  <c:v>9.726262699698715E-3</c:v>
                </c:pt>
                <c:pt idx="611">
                  <c:v>9.676712879040178E-3</c:v>
                </c:pt>
                <c:pt idx="612">
                  <c:v>9.6274089459248285E-3</c:v>
                </c:pt>
                <c:pt idx="613">
                  <c:v>9.5783498043241072E-3</c:v>
                </c:pt>
                <c:pt idx="614">
                  <c:v>9.5295343606747462E-3</c:v>
                </c:pt>
                <c:pt idx="615">
                  <c:v>9.4809615239261485E-3</c:v>
                </c:pt>
                <c:pt idx="616">
                  <c:v>9.4326302055857403E-3</c:v>
                </c:pt>
                <c:pt idx="617">
                  <c:v>9.3845393197631854E-3</c:v>
                </c:pt>
                <c:pt idx="618">
                  <c:v>9.3366877832134765E-3</c:v>
                </c:pt>
                <c:pt idx="619">
                  <c:v>9.2890745153786092E-3</c:v>
                </c:pt>
                <c:pt idx="620">
                  <c:v>9.2416984384278977E-3</c:v>
                </c:pt>
                <c:pt idx="621">
                  <c:v>9.1945584772972905E-3</c:v>
                </c:pt>
                <c:pt idx="622">
                  <c:v>9.1476535597272146E-3</c:v>
                </c:pt>
                <c:pt idx="623">
                  <c:v>9.1009826162995189E-3</c:v>
                </c:pt>
                <c:pt idx="624">
                  <c:v>9.054544580473084E-3</c:v>
                </c:pt>
                <c:pt idx="625">
                  <c:v>9.0083383886183782E-3</c:v>
                </c:pt>
                <c:pt idx="626">
                  <c:v>8.9623629800508198E-3</c:v>
                </c:pt>
                <c:pt idx="627">
                  <c:v>8.9166172970631813E-3</c:v>
                </c:pt>
                <c:pt idx="628">
                  <c:v>8.8711002849568565E-3</c:v>
                </c:pt>
                <c:pt idx="629">
                  <c:v>8.8258108920721556E-3</c:v>
                </c:pt>
                <c:pt idx="630">
                  <c:v>8.7807480698173929E-3</c:v>
                </c:pt>
                <c:pt idx="631">
                  <c:v>8.7359107726973362E-3</c:v>
                </c:pt>
                <c:pt idx="632">
                  <c:v>8.6912979583402272E-3</c:v>
                </c:pt>
                <c:pt idx="633">
                  <c:v>8.6469085875243851E-3</c:v>
                </c:pt>
                <c:pt idx="634">
                  <c:v>8.6027416242033111E-3</c:v>
                </c:pt>
                <c:pt idx="635">
                  <c:v>8.5587960355303222E-3</c:v>
                </c:pt>
                <c:pt idx="636">
                  <c:v>8.5150707918821011E-3</c:v>
                </c:pt>
                <c:pt idx="637">
                  <c:v>8.4715648668813454E-3</c:v>
                </c:pt>
                <c:pt idx="638">
                  <c:v>8.4282772374186937E-3</c:v>
                </c:pt>
                <c:pt idx="639">
                  <c:v>8.3852068836735988E-3</c:v>
                </c:pt>
                <c:pt idx="640">
                  <c:v>8.342352789134741E-3</c:v>
                </c:pt>
                <c:pt idx="641">
                  <c:v>8.2997139406191384E-3</c:v>
                </c:pt>
                <c:pt idx="642">
                  <c:v>8.2572893282910065E-3</c:v>
                </c:pt>
                <c:pt idx="643">
                  <c:v>8.2150779456794387E-3</c:v>
                </c:pt>
                <c:pt idx="644">
                  <c:v>8.1730787896955731E-3</c:v>
                </c:pt>
                <c:pt idx="645">
                  <c:v>8.1312908606488432E-3</c:v>
                </c:pt>
                <c:pt idx="646">
                  <c:v>8.0897131622627572E-3</c:v>
                </c:pt>
                <c:pt idx="647">
                  <c:v>8.0483447016896775E-3</c:v>
                </c:pt>
                <c:pt idx="648">
                  <c:v>8.0071844895251987E-3</c:v>
                </c:pt>
                <c:pt idx="649">
                  <c:v>7.9662315398216221E-3</c:v>
                </c:pt>
                <c:pt idx="650">
                  <c:v>7.9254848701008629E-3</c:v>
                </c:pt>
                <c:pt idx="651">
                  <c:v>7.8849435013668423E-3</c:v>
                </c:pt>
                <c:pt idx="652">
                  <c:v>7.8446064581169095E-3</c:v>
                </c:pt>
                <c:pt idx="653">
                  <c:v>7.8044727683530962E-3</c:v>
                </c:pt>
                <c:pt idx="654">
                  <c:v>7.764541463592442E-3</c:v>
                </c:pt>
                <c:pt idx="655">
                  <c:v>7.7248115788767502E-3</c:v>
                </c:pt>
                <c:pt idx="656">
                  <c:v>7.6852821527818721E-3</c:v>
                </c:pt>
                <c:pt idx="657">
                  <c:v>7.6459522274266029E-3</c:v>
                </c:pt>
                <c:pt idx="658">
                  <c:v>7.6068208484805222E-3</c:v>
                </c:pt>
                <c:pt idx="659">
                  <c:v>7.5678870651718633E-3</c:v>
                </c:pt>
                <c:pt idx="660">
                  <c:v>7.5291499302943682E-3</c:v>
                </c:pt>
                <c:pt idx="661">
                  <c:v>7.4906085002140049E-3</c:v>
                </c:pt>
                <c:pt idx="662">
                  <c:v>7.4522618348750458E-3</c:v>
                </c:pt>
                <c:pt idx="663">
                  <c:v>7.4141089978055075E-3</c:v>
                </c:pt>
                <c:pt idx="664">
                  <c:v>7.3761490561224385E-3</c:v>
                </c:pt>
                <c:pt idx="665">
                  <c:v>7.3383810805362631E-3</c:v>
                </c:pt>
                <c:pt idx="666">
                  <c:v>7.3008041453553468E-3</c:v>
                </c:pt>
                <c:pt idx="667">
                  <c:v>7.2634173284892856E-3</c:v>
                </c:pt>
                <c:pt idx="668">
                  <c:v>7.2262197114525278E-3</c:v>
                </c:pt>
                <c:pt idx="669">
                  <c:v>7.1892103793671225E-3</c:v>
                </c:pt>
                <c:pt idx="670">
                  <c:v>7.1523884209650501E-3</c:v>
                </c:pt>
                <c:pt idx="671">
                  <c:v>7.1157529285903326E-3</c:v>
                </c:pt>
                <c:pt idx="672">
                  <c:v>7.079302998200851E-3</c:v>
                </c:pt>
                <c:pt idx="673">
                  <c:v>7.0430377293692475E-3</c:v>
                </c:pt>
                <c:pt idx="674">
                  <c:v>7.0069562252840639E-3</c:v>
                </c:pt>
                <c:pt idx="675">
                  <c:v>6.9710575927500601E-3</c:v>
                </c:pt>
                <c:pt idx="676">
                  <c:v>6.9353409421885753E-3</c:v>
                </c:pt>
                <c:pt idx="677">
                  <c:v>6.8998053876370286E-3</c:v>
                </c:pt>
                <c:pt idx="678">
                  <c:v>6.8644500467486269E-3</c:v>
                </c:pt>
                <c:pt idx="679">
                  <c:v>6.8292740407912278E-3</c:v>
                </c:pt>
                <c:pt idx="680">
                  <c:v>6.7942764946462425E-3</c:v>
                </c:pt>
                <c:pt idx="681">
                  <c:v>6.7594565368071236E-3</c:v>
                </c:pt>
                <c:pt idx="682">
                  <c:v>6.7248132993774495E-3</c:v>
                </c:pt>
                <c:pt idx="683">
                  <c:v>6.6903459180687325E-3</c:v>
                </c:pt>
                <c:pt idx="684">
                  <c:v>6.6560535321979336E-3</c:v>
                </c:pt>
                <c:pt idx="685">
                  <c:v>6.6219352846848961E-3</c:v>
                </c:pt>
                <c:pt idx="686">
                  <c:v>6.5879903220490699E-3</c:v>
                </c:pt>
                <c:pt idx="687">
                  <c:v>6.5542177944064167E-3</c:v>
                </c:pt>
                <c:pt idx="688">
                  <c:v>6.5206168554656219E-3</c:v>
                </c:pt>
                <c:pt idx="689">
                  <c:v>6.4871866625244301E-3</c:v>
                </c:pt>
                <c:pt idx="690">
                  <c:v>6.4539263764654686E-3</c:v>
                </c:pt>
                <c:pt idx="691">
                  <c:v>6.4208351617518616E-3</c:v>
                </c:pt>
                <c:pt idx="692">
                  <c:v>6.3879121864227478E-3</c:v>
                </c:pt>
                <c:pt idx="693">
                  <c:v>6.3551566220884231E-3</c:v>
                </c:pt>
                <c:pt idx="694">
                  <c:v>6.322567643925206E-3</c:v>
                </c:pt>
                <c:pt idx="695">
                  <c:v>6.2901444306702053E-3</c:v>
                </c:pt>
                <c:pt idx="696">
                  <c:v>6.2578861646159362E-3</c:v>
                </c:pt>
                <c:pt idx="697">
                  <c:v>6.2257920316044213E-3</c:v>
                </c:pt>
                <c:pt idx="698">
                  <c:v>6.1938612210213351E-3</c:v>
                </c:pt>
                <c:pt idx="699">
                  <c:v>6.1620929257899942E-3</c:v>
                </c:pt>
                <c:pt idx="700">
                  <c:v>6.1304863423648909E-3</c:v>
                </c:pt>
                <c:pt idx="701">
                  <c:v>6.0990406707252809E-3</c:v>
                </c:pt>
                <c:pt idx="702">
                  <c:v>6.0677551143684602E-3</c:v>
                </c:pt>
                <c:pt idx="703">
                  <c:v>6.0366288803029161E-3</c:v>
                </c:pt>
                <c:pt idx="704">
                  <c:v>6.0056611790412842E-3</c:v>
                </c:pt>
                <c:pt idx="705">
                  <c:v>5.9748512245930141E-3</c:v>
                </c:pt>
                <c:pt idx="706">
                  <c:v>5.9441982344570973E-3</c:v>
                </c:pt>
                <c:pt idx="707">
                  <c:v>5.913701429614622E-3</c:v>
                </c:pt>
                <c:pt idx="708">
                  <c:v>5.8833600345207793E-3</c:v>
                </c:pt>
                <c:pt idx="709">
                  <c:v>5.853173277097265E-3</c:v>
                </c:pt>
                <c:pt idx="710">
                  <c:v>5.82314038872421E-3</c:v>
                </c:pt>
                <c:pt idx="711">
                  <c:v>5.7932606042319507E-3</c:v>
                </c:pt>
                <c:pt idx="712">
                  <c:v>5.7635331618928198E-3</c:v>
                </c:pt>
                <c:pt idx="713">
                  <c:v>5.7339573034127372E-3</c:v>
                </c:pt>
                <c:pt idx="714">
                  <c:v>5.7045322739225982E-3</c:v>
                </c:pt>
                <c:pt idx="715">
                  <c:v>5.6752573219696623E-3</c:v>
                </c:pt>
                <c:pt idx="716">
                  <c:v>5.646131699508658E-3</c:v>
                </c:pt>
                <c:pt idx="717">
                  <c:v>5.6171546618929077E-3</c:v>
                </c:pt>
                <c:pt idx="718">
                  <c:v>5.5883254678654043E-3</c:v>
                </c:pt>
                <c:pt idx="719">
                  <c:v>5.5596433795493949E-3</c:v>
                </c:pt>
                <c:pt idx="720">
                  <c:v>5.5311076624393954E-3</c:v>
                </c:pt>
                <c:pt idx="721">
                  <c:v>5.5027175853916491E-3</c:v>
                </c:pt>
                <c:pt idx="722">
                  <c:v>5.4744724206147524E-3</c:v>
                </c:pt>
                <c:pt idx="723">
                  <c:v>5.44637144366001E-3</c:v>
                </c:pt>
                <c:pt idx="724">
                  <c:v>5.4184139334118447E-3</c:v>
                </c:pt>
                <c:pt idx="725">
                  <c:v>5.3905991720780491E-3</c:v>
                </c:pt>
                <c:pt idx="726">
                  <c:v>5.3629264451798345E-3</c:v>
                </c:pt>
                <c:pt idx="727">
                  <c:v>5.3353950415421028E-3</c:v>
                </c:pt>
                <c:pt idx="728">
                  <c:v>5.3080042532831981E-3</c:v>
                </c:pt>
                <c:pt idx="729">
                  <c:v>5.280753375805039E-3</c:v>
                </c:pt>
                <c:pt idx="730">
                  <c:v>5.2536417077827871E-3</c:v>
                </c:pt>
                <c:pt idx="731">
                  <c:v>5.2266685511546604E-3</c:v>
                </c:pt>
                <c:pt idx="732">
                  <c:v>5.1998332111116985E-3</c:v>
                </c:pt>
                <c:pt idx="733">
                  <c:v>5.1731349960872572E-3</c:v>
                </c:pt>
                <c:pt idx="734">
                  <c:v>5.1465732177466694E-3</c:v>
                </c:pt>
                <c:pt idx="735">
                  <c:v>5.1201471909766427E-3</c:v>
                </c:pt>
                <c:pt idx="736">
                  <c:v>5.0938562338747329E-3</c:v>
                </c:pt>
                <c:pt idx="737">
                  <c:v>5.0676996677387481E-3</c:v>
                </c:pt>
                <c:pt idx="738">
                  <c:v>5.041676817056015E-3</c:v>
                </c:pt>
                <c:pt idx="739">
                  <c:v>5.0157870094926782E-3</c:v>
                </c:pt>
                <c:pt idx="740">
                  <c:v>4.9900295758828275E-3</c:v>
                </c:pt>
                <c:pt idx="741">
                  <c:v>4.9644038502177773E-3</c:v>
                </c:pt>
                <c:pt idx="742">
                  <c:v>4.9389091696350751E-3</c:v>
                </c:pt>
                <c:pt idx="743">
                  <c:v>4.9135448744076771E-3</c:v>
                </c:pt>
                <c:pt idx="744">
                  <c:v>4.8883103079328388E-3</c:v>
                </c:pt>
                <c:pt idx="745">
                  <c:v>4.8632048167212422E-3</c:v>
                </c:pt>
                <c:pt idx="746">
                  <c:v>4.8382277503858789E-3</c:v>
                </c:pt>
                <c:pt idx="747">
                  <c:v>4.8133784616308725E-3</c:v>
                </c:pt>
                <c:pt idx="748">
                  <c:v>4.7886563062405629E-3</c:v>
                </c:pt>
                <c:pt idx="749">
                  <c:v>4.7640606430681756E-3</c:v>
                </c:pt>
                <c:pt idx="750">
                  <c:v>4.7395908340247053E-3</c:v>
                </c:pt>
                <c:pt idx="751">
                  <c:v>4.7152462440676612E-3</c:v>
                </c:pt>
                <c:pt idx="752">
                  <c:v>4.6910262411899023E-3</c:v>
                </c:pt>
                <c:pt idx="753">
                  <c:v>4.6669301964082643E-3</c:v>
                </c:pt>
                <c:pt idx="754">
                  <c:v>4.6429574837523677E-3</c:v>
                </c:pt>
                <c:pt idx="755">
                  <c:v>4.6191074802532234E-3</c:v>
                </c:pt>
                <c:pt idx="756">
                  <c:v>4.5953795659319646E-3</c:v>
                </c:pt>
                <c:pt idx="757">
                  <c:v>4.571773123788439E-3</c:v>
                </c:pt>
                <c:pt idx="758">
                  <c:v>4.5482875397898845E-3</c:v>
                </c:pt>
                <c:pt idx="759">
                  <c:v>4.5249222028594868E-3</c:v>
                </c:pt>
                <c:pt idx="760">
                  <c:v>4.5016765048650695E-3</c:v>
                </c:pt>
                <c:pt idx="761">
                  <c:v>4.478549840607568E-3</c:v>
                </c:pt>
                <c:pt idx="762">
                  <c:v>4.4555416078097126E-3</c:v>
                </c:pt>
                <c:pt idx="763">
                  <c:v>4.4326512071044891E-3</c:v>
                </c:pt>
                <c:pt idx="764">
                  <c:v>4.4098780420237862E-3</c:v>
                </c:pt>
                <c:pt idx="765">
                  <c:v>4.3872215189869057E-3</c:v>
                </c:pt>
                <c:pt idx="766">
                  <c:v>4.3646810472890776E-3</c:v>
                </c:pt>
                <c:pt idx="767">
                  <c:v>4.3422560390900811E-3</c:v>
                </c:pt>
                <c:pt idx="768">
                  <c:v>4.3199459094026421E-3</c:v>
                </c:pt>
                <c:pt idx="769">
                  <c:v>4.2977500760811443E-3</c:v>
                </c:pt>
                <c:pt idx="770">
                  <c:v>4.2756679598100061E-3</c:v>
                </c:pt>
                <c:pt idx="771">
                  <c:v>4.2536989840922523E-3</c:v>
                </c:pt>
                <c:pt idx="772">
                  <c:v>4.2318425752381067E-3</c:v>
                </c:pt>
                <c:pt idx="773">
                  <c:v>4.2100981623534803E-3</c:v>
                </c:pt>
                <c:pt idx="774">
                  <c:v>4.188465177328439E-3</c:v>
                </c:pt>
                <c:pt idx="775">
                  <c:v>4.166943054825907E-3</c:v>
                </c:pt>
                <c:pt idx="776">
                  <c:v>4.1455312322700444E-3</c:v>
                </c:pt>
                <c:pt idx="777">
                  <c:v>4.1242291498349085E-3</c:v>
                </c:pt>
                <c:pt idx="778">
                  <c:v>4.1030362504329496E-3</c:v>
                </c:pt>
                <c:pt idx="779">
                  <c:v>4.0819519797036449E-3</c:v>
                </c:pt>
                <c:pt idx="780">
                  <c:v>4.0609757860020079E-3</c:v>
                </c:pt>
                <c:pt idx="781">
                  <c:v>4.0401071203871944E-3</c:v>
                </c:pt>
                <c:pt idx="782">
                  <c:v>4.0193454366111436E-3</c:v>
                </c:pt>
                <c:pt idx="783">
                  <c:v>3.9986901911070877E-3</c:v>
                </c:pt>
                <c:pt idx="784">
                  <c:v>3.9781408429782547E-3</c:v>
                </c:pt>
                <c:pt idx="785">
                  <c:v>3.9576968539865379E-3</c:v>
                </c:pt>
                <c:pt idx="786">
                  <c:v>3.9373576885409906E-3</c:v>
                </c:pt>
                <c:pt idx="787">
                  <c:v>3.9171228136866479E-3</c:v>
                </c:pt>
                <c:pt idx="788">
                  <c:v>3.8969916990931122E-3</c:v>
                </c:pt>
                <c:pt idx="789">
                  <c:v>3.8769638170432982E-3</c:v>
                </c:pt>
                <c:pt idx="790">
                  <c:v>3.8570386424220879E-3</c:v>
                </c:pt>
                <c:pt idx="791">
                  <c:v>3.8372156527050894E-3</c:v>
                </c:pt>
                <c:pt idx="792">
                  <c:v>3.8174943279474377E-3</c:v>
                </c:pt>
                <c:pt idx="793">
                  <c:v>3.797874150772429E-3</c:v>
                </c:pt>
                <c:pt idx="794">
                  <c:v>3.7783546063604317E-3</c:v>
                </c:pt>
                <c:pt idx="795">
                  <c:v>3.7589351824376602E-3</c:v>
                </c:pt>
                <c:pt idx="796">
                  <c:v>3.7396153692649606E-3</c:v>
                </c:pt>
                <c:pt idx="797">
                  <c:v>3.7203946596266538E-3</c:v>
                </c:pt>
                <c:pt idx="798">
                  <c:v>3.7012725488194953E-3</c:v>
                </c:pt>
                <c:pt idx="799">
                  <c:v>3.6822485346414552E-3</c:v>
                </c:pt>
                <c:pt idx="800">
                  <c:v>3.663322117380699E-3</c:v>
                </c:pt>
                <c:pt idx="801">
                  <c:v>3.6444927998045273E-3</c:v>
                </c:pt>
                <c:pt idx="802">
                  <c:v>3.6257600871483012E-3</c:v>
                </c:pt>
                <c:pt idx="803">
                  <c:v>3.6071234871044577E-3</c:v>
                </c:pt>
                <c:pt idx="804">
                  <c:v>3.5885825098114846E-3</c:v>
                </c:pt>
                <c:pt idx="805">
                  <c:v>3.5701366678430463E-3</c:v>
                </c:pt>
                <c:pt idx="806">
                  <c:v>3.5517854761969447E-3</c:v>
                </c:pt>
                <c:pt idx="807">
                  <c:v>3.5335284522842667E-3</c:v>
                </c:pt>
                <c:pt idx="808">
                  <c:v>3.5153651159184549E-3</c:v>
                </c:pt>
                <c:pt idx="809">
                  <c:v>3.497294989304546E-3</c:v>
                </c:pt>
                <c:pt idx="810">
                  <c:v>3.4793175970282073E-3</c:v>
                </c:pt>
                <c:pt idx="811">
                  <c:v>3.4614324660451057E-3</c:v>
                </c:pt>
                <c:pt idx="812">
                  <c:v>3.4436391256699103E-3</c:v>
                </c:pt>
                <c:pt idx="813">
                  <c:v>3.4259371075657657E-3</c:v>
                </c:pt>
                <c:pt idx="814">
                  <c:v>3.4083259457334814E-3</c:v>
                </c:pt>
                <c:pt idx="815">
                  <c:v>3.3908051765008107E-3</c:v>
                </c:pt>
                <c:pt idx="816">
                  <c:v>3.3733743385119114E-3</c:v>
                </c:pt>
                <c:pt idx="817">
                  <c:v>3.3560329727165758E-3</c:v>
                </c:pt>
                <c:pt idx="818">
                  <c:v>3.3387806223597674E-3</c:v>
                </c:pt>
                <c:pt idx="819">
                  <c:v>3.3216168329709417E-3</c:v>
                </c:pt>
                <c:pt idx="820">
                  <c:v>3.3045411523536239E-3</c:v>
                </c:pt>
                <c:pt idx="821">
                  <c:v>3.2875531305748204E-3</c:v>
                </c:pt>
                <c:pt idx="822">
                  <c:v>3.2706523199546242E-3</c:v>
                </c:pt>
                <c:pt idx="823">
                  <c:v>3.2538382750556885E-3</c:v>
                </c:pt>
                <c:pt idx="824">
                  <c:v>3.237110552672888E-3</c:v>
                </c:pt>
                <c:pt idx="825">
                  <c:v>3.2204687118229242E-3</c:v>
                </c:pt>
                <c:pt idx="826">
                  <c:v>3.2039123137339795E-3</c:v>
                </c:pt>
                <c:pt idx="827">
                  <c:v>3.187440921835441E-3</c:v>
                </c:pt>
                <c:pt idx="828">
                  <c:v>3.1710541017475613E-3</c:v>
                </c:pt>
                <c:pt idx="829">
                  <c:v>3.1547514212712929E-3</c:v>
                </c:pt>
                <c:pt idx="830">
                  <c:v>3.1385324503779774E-3</c:v>
                </c:pt>
                <c:pt idx="831">
                  <c:v>3.1223967611992906E-3</c:v>
                </c:pt>
                <c:pt idx="832">
                  <c:v>3.1063439280170149E-3</c:v>
                </c:pt>
                <c:pt idx="833">
                  <c:v>3.0903735272529986E-3</c:v>
                </c:pt>
                <c:pt idx="834">
                  <c:v>3.0744851374589766E-3</c:v>
                </c:pt>
                <c:pt idx="835">
                  <c:v>3.0586783393066197E-3</c:v>
                </c:pt>
                <c:pt idx="836">
                  <c:v>3.0429527155775363E-3</c:v>
                </c:pt>
                <c:pt idx="837">
                  <c:v>3.0273078511532832E-3</c:v>
                </c:pt>
                <c:pt idx="838">
                  <c:v>3.0117433330053532E-3</c:v>
                </c:pt>
                <c:pt idx="839">
                  <c:v>2.9962587501853877E-3</c:v>
                </c:pt>
                <c:pt idx="840">
                  <c:v>2.9808536938152538E-3</c:v>
                </c:pt>
                <c:pt idx="841">
                  <c:v>2.9655277570772437E-3</c:v>
                </c:pt>
                <c:pt idx="842">
                  <c:v>2.9502805352042069E-3</c:v>
                </c:pt>
                <c:pt idx="843">
                  <c:v>2.9351116254698988E-3</c:v>
                </c:pt>
                <c:pt idx="844">
                  <c:v>2.920020627179172E-3</c:v>
                </c:pt>
                <c:pt idx="845">
                  <c:v>2.9050071416583043E-3</c:v>
                </c:pt>
                <c:pt idx="846">
                  <c:v>2.8900707722453838E-3</c:v>
                </c:pt>
                <c:pt idx="847">
                  <c:v>2.8752111242806369E-3</c:v>
                </c:pt>
                <c:pt idx="848">
                  <c:v>2.8604278050968733E-3</c:v>
                </c:pt>
                <c:pt idx="849">
                  <c:v>2.8457204240099412E-3</c:v>
                </c:pt>
                <c:pt idx="850">
                  <c:v>2.8310885923092215E-3</c:v>
                </c:pt>
                <c:pt idx="851">
                  <c:v>2.8165319232481278E-3</c:v>
                </c:pt>
                <c:pt idx="852">
                  <c:v>2.8020500320346912E-3</c:v>
                </c:pt>
                <c:pt idx="853">
                  <c:v>2.7876425358221331E-3</c:v>
                </c:pt>
                <c:pt idx="854">
                  <c:v>2.7733090536995499E-3</c:v>
                </c:pt>
                <c:pt idx="855">
                  <c:v>2.7590492066825317E-3</c:v>
                </c:pt>
                <c:pt idx="856">
                  <c:v>2.7448626177038679E-3</c:v>
                </c:pt>
                <c:pt idx="857">
                  <c:v>2.7307489116043283E-3</c:v>
                </c:pt>
                <c:pt idx="858">
                  <c:v>2.7167077151234072E-3</c:v>
                </c:pt>
                <c:pt idx="859">
                  <c:v>2.7027386568901635E-3</c:v>
                </c:pt>
                <c:pt idx="860">
                  <c:v>2.688841367414041E-3</c:v>
                </c:pt>
                <c:pt idx="861">
                  <c:v>2.6750154790757923E-3</c:v>
                </c:pt>
                <c:pt idx="862">
                  <c:v>2.6612606261183745E-3</c:v>
                </c:pt>
                <c:pt idx="863">
                  <c:v>2.6475764446379085E-3</c:v>
                </c:pt>
                <c:pt idx="864">
                  <c:v>2.6339625725747169E-3</c:v>
                </c:pt>
                <c:pt idx="865">
                  <c:v>2.6204186497042793E-3</c:v>
                </c:pt>
                <c:pt idx="866">
                  <c:v>2.6069443176283923E-3</c:v>
                </c:pt>
                <c:pt idx="867">
                  <c:v>2.5935392197661937E-3</c:v>
                </c:pt>
                <c:pt idx="868">
                  <c:v>2.5802030013453783E-3</c:v>
                </c:pt>
                <c:pt idx="869">
                  <c:v>2.5669353093933193E-3</c:v>
                </c:pt>
                <c:pt idx="870">
                  <c:v>2.5537357927282733E-3</c:v>
                </c:pt>
                <c:pt idx="871">
                  <c:v>2.5406041019507275E-3</c:v>
                </c:pt>
                <c:pt idx="872">
                  <c:v>2.5275398894345526E-3</c:v>
                </c:pt>
                <c:pt idx="873">
                  <c:v>2.514542809318461E-3</c:v>
                </c:pt>
                <c:pt idx="874">
                  <c:v>2.5016125174972328E-3</c:v>
                </c:pt>
                <c:pt idx="875">
                  <c:v>2.4887486716132189E-3</c:v>
                </c:pt>
                <c:pt idx="876">
                  <c:v>2.4759509310477365E-3</c:v>
                </c:pt>
                <c:pt idx="877">
                  <c:v>2.4632189569125107E-3</c:v>
                </c:pt>
                <c:pt idx="878">
                  <c:v>2.4505524120412084E-3</c:v>
                </c:pt>
                <c:pt idx="879">
                  <c:v>2.437950960980987E-3</c:v>
                </c:pt>
                <c:pt idx="880">
                  <c:v>2.4254142699840463E-3</c:v>
                </c:pt>
                <c:pt idx="881">
                  <c:v>2.4129420069992601E-3</c:v>
                </c:pt>
                <c:pt idx="882">
                  <c:v>2.400533841663794E-3</c:v>
                </c:pt>
                <c:pt idx="883">
                  <c:v>2.3881894452948485E-3</c:v>
                </c:pt>
                <c:pt idx="884">
                  <c:v>2.3759084908813143E-3</c:v>
                </c:pt>
                <c:pt idx="885">
                  <c:v>2.3636906530755571E-3</c:v>
                </c:pt>
                <c:pt idx="886">
                  <c:v>2.3515356081852401E-3</c:v>
                </c:pt>
                <c:pt idx="887">
                  <c:v>2.3394430341650736E-3</c:v>
                </c:pt>
                <c:pt idx="888">
                  <c:v>2.3274126106087832E-3</c:v>
                </c:pt>
                <c:pt idx="889">
                  <c:v>2.3154440187408976E-3</c:v>
                </c:pt>
                <c:pt idx="890">
                  <c:v>2.3035369414087792E-3</c:v>
                </c:pt>
                <c:pt idx="891">
                  <c:v>2.291691063074492E-3</c:v>
                </c:pt>
                <c:pt idx="892">
                  <c:v>2.2799060698069466E-3</c:v>
                </c:pt>
                <c:pt idx="893">
                  <c:v>2.2681816492737955E-3</c:v>
                </c:pt>
                <c:pt idx="894">
                  <c:v>2.2565174907335818E-3</c:v>
                </c:pt>
                <c:pt idx="895">
                  <c:v>2.2449132850278809E-3</c:v>
                </c:pt>
                <c:pt idx="896">
                  <c:v>2.2333687245733522E-3</c:v>
                </c:pt>
                <c:pt idx="897">
                  <c:v>2.2218835033540052E-3</c:v>
                </c:pt>
                <c:pt idx="898">
                  <c:v>2.210457316913373E-3</c:v>
                </c:pt>
                <c:pt idx="899">
                  <c:v>2.1990898623467647E-3</c:v>
                </c:pt>
                <c:pt idx="900">
                  <c:v>2.1877808382935841E-3</c:v>
                </c:pt>
                <c:pt idx="901">
                  <c:v>2.1765299449295929E-3</c:v>
                </c:pt>
                <c:pt idx="902">
                  <c:v>2.1653368839593228E-3</c:v>
                </c:pt>
                <c:pt idx="903">
                  <c:v>2.1542013586084187E-3</c:v>
                </c:pt>
                <c:pt idx="904">
                  <c:v>2.1431230736160788E-3</c:v>
                </c:pt>
                <c:pt idx="905">
                  <c:v>2.1321017352275394E-3</c:v>
                </c:pt>
                <c:pt idx="906">
                  <c:v>2.1211370511865224E-3</c:v>
                </c:pt>
                <c:pt idx="907">
                  <c:v>2.1102287307277687E-3</c:v>
                </c:pt>
                <c:pt idx="908">
                  <c:v>2.0993764845696379E-3</c:v>
                </c:pt>
                <c:pt idx="909">
                  <c:v>2.0885800249066597E-3</c:v>
                </c:pt>
                <c:pt idx="910">
                  <c:v>2.0778390654021713E-3</c:v>
                </c:pt>
                <c:pt idx="911">
                  <c:v>2.0671533211809902E-3</c:v>
                </c:pt>
                <c:pt idx="912">
                  <c:v>2.056522508822118E-3</c:v>
                </c:pt>
                <c:pt idx="913">
                  <c:v>2.0459463463514266E-3</c:v>
                </c:pt>
                <c:pt idx="914">
                  <c:v>2.0354245532344835E-3</c:v>
                </c:pt>
                <c:pt idx="915">
                  <c:v>2.0249568503692694E-3</c:v>
                </c:pt>
                <c:pt idx="916">
                  <c:v>2.0145429600790937E-3</c:v>
                </c:pt>
                <c:pt idx="917">
                  <c:v>2.0041826061053813E-3</c:v>
                </c:pt>
                <c:pt idx="918">
                  <c:v>1.9938755136006264E-3</c:v>
                </c:pt>
                <c:pt idx="919">
                  <c:v>1.983621409121273E-3</c:v>
                </c:pt>
                <c:pt idx="920">
                  <c:v>1.9734200206207066E-3</c:v>
                </c:pt>
                <c:pt idx="921">
                  <c:v>1.9632710774422496E-3</c:v>
                </c:pt>
                <c:pt idx="922">
                  <c:v>1.9531743103121529E-3</c:v>
                </c:pt>
                <c:pt idx="923">
                  <c:v>1.943129451332716E-3</c:v>
                </c:pt>
                <c:pt idx="924">
                  <c:v>1.9331362339752994E-3</c:v>
                </c:pt>
                <c:pt idx="925">
                  <c:v>1.9231943930735351E-3</c:v>
                </c:pt>
                <c:pt idx="926">
                  <c:v>1.913303664816398E-3</c:v>
                </c:pt>
                <c:pt idx="927">
                  <c:v>1.9034637867414717E-3</c:v>
                </c:pt>
                <c:pt idx="928">
                  <c:v>1.8936744977281032E-3</c:v>
                </c:pt>
                <c:pt idx="929">
                  <c:v>1.8839355379907108E-3</c:v>
                </c:pt>
                <c:pt idx="930">
                  <c:v>1.8742466490720214E-3</c:v>
                </c:pt>
                <c:pt idx="931">
                  <c:v>1.8646075738364236E-3</c:v>
                </c:pt>
                <c:pt idx="932">
                  <c:v>1.855018056463275E-3</c:v>
                </c:pt>
                <c:pt idx="933">
                  <c:v>1.8454778424403483E-3</c:v>
                </c:pt>
                <c:pt idx="934">
                  <c:v>1.8359866785571284E-3</c:v>
                </c:pt>
                <c:pt idx="935">
                  <c:v>1.826544312898408E-3</c:v>
                </c:pt>
                <c:pt idx="936">
                  <c:v>1.8171504948376153E-3</c:v>
                </c:pt>
                <c:pt idx="937">
                  <c:v>1.8078049750303964E-3</c:v>
                </c:pt>
                <c:pt idx="938">
                  <c:v>1.7985075054081368E-3</c:v>
                </c:pt>
                <c:pt idx="939">
                  <c:v>1.789257839171509E-3</c:v>
                </c:pt>
                <c:pt idx="940">
                  <c:v>1.7800557307841025E-3</c:v>
                </c:pt>
                <c:pt idx="941">
                  <c:v>1.7709009359660119E-3</c:v>
                </c:pt>
                <c:pt idx="942">
                  <c:v>1.7617932116875228E-3</c:v>
                </c:pt>
                <c:pt idx="943">
                  <c:v>1.7527323161627764E-3</c:v>
                </c:pt>
                <c:pt idx="944">
                  <c:v>1.743718008843511E-3</c:v>
                </c:pt>
                <c:pt idx="945">
                  <c:v>1.7347500504127956E-3</c:v>
                </c:pt>
                <c:pt idx="946">
                  <c:v>1.7258282027788167E-3</c:v>
                </c:pt>
                <c:pt idx="947">
                  <c:v>1.7169522290686606E-3</c:v>
                </c:pt>
                <c:pt idx="948">
                  <c:v>1.708121893622204E-3</c:v>
                </c:pt>
                <c:pt idx="949">
                  <c:v>1.6993369619859137E-3</c:v>
                </c:pt>
                <c:pt idx="950">
                  <c:v>1.6905972009068071E-3</c:v>
                </c:pt>
                <c:pt idx="951">
                  <c:v>1.6819023783263311E-3</c:v>
                </c:pt>
                <c:pt idx="952">
                  <c:v>1.6732522633743432E-3</c:v>
                </c:pt>
                <c:pt idx="953">
                  <c:v>1.6646466263630956E-3</c:v>
                </c:pt>
                <c:pt idx="954">
                  <c:v>1.656085238781236E-3</c:v>
                </c:pt>
                <c:pt idx="955">
                  <c:v>1.6475678732878578E-3</c:v>
                </c:pt>
                <c:pt idx="956">
                  <c:v>1.6390943037065814E-3</c:v>
                </c:pt>
                <c:pt idx="957">
                  <c:v>1.6306643050196384E-3</c:v>
                </c:pt>
                <c:pt idx="958">
                  <c:v>1.6222776533620052E-3</c:v>
                </c:pt>
                <c:pt idx="959">
                  <c:v>1.6139341260155877E-3</c:v>
                </c:pt>
                <c:pt idx="960">
                  <c:v>1.6056335014033481E-3</c:v>
                </c:pt>
                <c:pt idx="961">
                  <c:v>1.5973755590835831E-3</c:v>
                </c:pt>
                <c:pt idx="962">
                  <c:v>1.5891600797441306E-3</c:v>
                </c:pt>
                <c:pt idx="963">
                  <c:v>1.5809868451966483E-3</c:v>
                </c:pt>
                <c:pt idx="964">
                  <c:v>1.5728556383709201E-3</c:v>
                </c:pt>
                <c:pt idx="965">
                  <c:v>1.5647662433091632E-3</c:v>
                </c:pt>
                <c:pt idx="966">
                  <c:v>1.5567184451604002E-3</c:v>
                </c:pt>
                <c:pt idx="967">
                  <c:v>1.5487120301748564E-3</c:v>
                </c:pt>
                <c:pt idx="968">
                  <c:v>1.5407467856983111E-3</c:v>
                </c:pt>
                <c:pt idx="969">
                  <c:v>1.5328225001666126E-3</c:v>
                </c:pt>
                <c:pt idx="970">
                  <c:v>1.5249389631000598E-3</c:v>
                </c:pt>
                <c:pt idx="971">
                  <c:v>1.5170959650979681E-3</c:v>
                </c:pt>
                <c:pt idx="972">
                  <c:v>1.5092932978331541E-3</c:v>
                </c:pt>
                <c:pt idx="973">
                  <c:v>1.5015307540464616E-3</c:v>
                </c:pt>
                <c:pt idx="974">
                  <c:v>1.4938081275413708E-3</c:v>
                </c:pt>
                <c:pt idx="975">
                  <c:v>1.4861252131785647E-3</c:v>
                </c:pt>
                <c:pt idx="976">
                  <c:v>1.4784818068705914E-3</c:v>
                </c:pt>
                <c:pt idx="977">
                  <c:v>1.4708777055764729E-3</c:v>
                </c:pt>
                <c:pt idx="978">
                  <c:v>1.4633127072964259E-3</c:v>
                </c:pt>
                <c:pt idx="979">
                  <c:v>1.4557866110665174E-3</c:v>
                </c:pt>
                <c:pt idx="980">
                  <c:v>1.4482992169534432E-3</c:v>
                </c:pt>
                <c:pt idx="981">
                  <c:v>1.440850326049254E-3</c:v>
                </c:pt>
                <c:pt idx="982">
                  <c:v>1.4334397404661536E-3</c:v>
                </c:pt>
                <c:pt idx="983">
                  <c:v>1.4260672633312956E-3</c:v>
                </c:pt>
                <c:pt idx="984">
                  <c:v>1.4187326987816183E-3</c:v>
                </c:pt>
                <c:pt idx="985">
                  <c:v>1.4114358519587162E-3</c:v>
                </c:pt>
                <c:pt idx="986">
                  <c:v>1.4041765290037037E-3</c:v>
                </c:pt>
                <c:pt idx="987">
                  <c:v>1.3969545370521568E-3</c:v>
                </c:pt>
                <c:pt idx="988">
                  <c:v>1.389769684229011E-3</c:v>
                </c:pt>
                <c:pt idx="989">
                  <c:v>1.3826217796435464E-3</c:v>
                </c:pt>
                <c:pt idx="990">
                  <c:v>1.3755106333843657E-3</c:v>
                </c:pt>
                <c:pt idx="991">
                  <c:v>1.3684360565144119E-3</c:v>
                </c:pt>
                <c:pt idx="992">
                  <c:v>1.3613978610659931E-3</c:v>
                </c:pt>
                <c:pt idx="993">
                  <c:v>1.354395860035839E-3</c:v>
                </c:pt>
                <c:pt idx="994">
                  <c:v>1.3474298673801979E-3</c:v>
                </c:pt>
                <c:pt idx="995">
                  <c:v>1.3404996980099348E-3</c:v>
                </c:pt>
                <c:pt idx="996">
                  <c:v>1.3336051677856758E-3</c:v>
                </c:pt>
                <c:pt idx="997">
                  <c:v>1.3267460935129562E-3</c:v>
                </c:pt>
                <c:pt idx="998">
                  <c:v>1.3199222929374064E-3</c:v>
                </c:pt>
                <c:pt idx="999">
                  <c:v>1.3131335847399485E-3</c:v>
                </c:pt>
                <c:pt idx="1000">
                  <c:v>1.3063797885320399E-3</c:v>
                </c:pt>
                <c:pt idx="1001">
                  <c:v>1.2996607248509113E-3</c:v>
                </c:pt>
                <c:pt idx="1002">
                  <c:v>1.2929762151548604E-3</c:v>
                </c:pt>
                <c:pt idx="1003">
                  <c:v>1.2863260818185372E-3</c:v>
                </c:pt>
                <c:pt idx="1004">
                  <c:v>1.2797101481282613E-3</c:v>
                </c:pt>
                <c:pt idx="1005">
                  <c:v>1.2731282382774083E-3</c:v>
                </c:pt>
                <c:pt idx="1006">
                  <c:v>1.2665801773617223E-3</c:v>
                </c:pt>
                <c:pt idx="1007">
                  <c:v>1.260065791374769E-3</c:v>
                </c:pt>
                <c:pt idx="1008">
                  <c:v>1.2535849072033006E-3</c:v>
                </c:pt>
                <c:pt idx="1009">
                  <c:v>1.2471373526227302E-3</c:v>
                </c:pt>
                <c:pt idx="1010">
                  <c:v>1.240722956292576E-3</c:v>
                </c:pt>
                <c:pt idx="1011">
                  <c:v>1.2343415477519496E-3</c:v>
                </c:pt>
                <c:pt idx="1012">
                  <c:v>1.2279929574150854E-3</c:v>
                </c:pt>
                <c:pt idx="1013">
                  <c:v>1.2216770165668252E-3</c:v>
                </c:pt>
                <c:pt idx="1014">
                  <c:v>1.2153935573582051E-3</c:v>
                </c:pt>
                <c:pt idx="1015">
                  <c:v>1.209142412802032E-3</c:v>
                </c:pt>
                <c:pt idx="1016">
                  <c:v>1.2029234167684633E-3</c:v>
                </c:pt>
                <c:pt idx="1017">
                  <c:v>1.196736403980634E-3</c:v>
                </c:pt>
                <c:pt idx="1018">
                  <c:v>1.1905812100102935E-3</c:v>
                </c:pt>
                <c:pt idx="1019">
                  <c:v>1.1844576712734863E-3</c:v>
                </c:pt>
                <c:pt idx="1020">
                  <c:v>1.1783656250262103E-3</c:v>
                </c:pt>
                <c:pt idx="1021">
                  <c:v>1.1723049093601366E-3</c:v>
                </c:pt>
                <c:pt idx="1022">
                  <c:v>1.166275363198346E-3</c:v>
                </c:pt>
                <c:pt idx="1023">
                  <c:v>1.1602768262910547E-3</c:v>
                </c:pt>
                <c:pt idx="1024">
                  <c:v>1.1543091392114159E-3</c:v>
                </c:pt>
                <c:pt idx="1025">
                  <c:v>1.1483721433512822E-3</c:v>
                </c:pt>
                <c:pt idx="1026">
                  <c:v>1.1424656809170437E-3</c:v>
                </c:pt>
                <c:pt idx="1027">
                  <c:v>1.1365895949254478E-3</c:v>
                </c:pt>
                <c:pt idx="1028">
                  <c:v>1.1307437291994508E-3</c:v>
                </c:pt>
                <c:pt idx="1029">
                  <c:v>1.1249279283641195E-3</c:v>
                </c:pt>
                <c:pt idx="1030">
                  <c:v>1.1191420378424896E-3</c:v>
                </c:pt>
                <c:pt idx="1031">
                  <c:v>1.1133859038515211E-3</c:v>
                </c:pt>
                <c:pt idx="1032">
                  <c:v>1.1076593733980022E-3</c:v>
                </c:pt>
                <c:pt idx="1033">
                  <c:v>1.1019622942745437E-3</c:v>
                </c:pt>
                <c:pt idx="1034">
                  <c:v>1.0962945150555393E-3</c:v>
                </c:pt>
                <c:pt idx="1035">
                  <c:v>1.0906558850931475E-3</c:v>
                </c:pt>
                <c:pt idx="1036">
                  <c:v>1.0850462545133454E-3</c:v>
                </c:pt>
                <c:pt idx="1037">
                  <c:v>1.0794654742119492E-3</c:v>
                </c:pt>
                <c:pt idx="1038">
                  <c:v>1.0739133958506779E-3</c:v>
                </c:pt>
                <c:pt idx="1039">
                  <c:v>1.0683898718532366E-3</c:v>
                </c:pt>
                <c:pt idx="1040">
                  <c:v>1.0628947554013994E-3</c:v>
                </c:pt>
                <c:pt idx="1041">
                  <c:v>1.0574279004311442E-3</c:v>
                </c:pt>
                <c:pt idx="1042">
                  <c:v>1.051989161628809E-3</c:v>
                </c:pt>
                <c:pt idx="1043">
                  <c:v>1.0465783944272038E-3</c:v>
                </c:pt>
                <c:pt idx="1044">
                  <c:v>1.0411954550018192E-3</c:v>
                </c:pt>
                <c:pt idx="1045">
                  <c:v>1.0358402002670301E-3</c:v>
                </c:pt>
                <c:pt idx="1046">
                  <c:v>1.0305124878722937E-3</c:v>
                </c:pt>
                <c:pt idx="1047">
                  <c:v>1.0252121761983885E-3</c:v>
                </c:pt>
                <c:pt idx="1048">
                  <c:v>1.0199391243536741E-3</c:v>
                </c:pt>
                <c:pt idx="1049">
                  <c:v>1.0146931921703635E-3</c:v>
                </c:pt>
                <c:pt idx="1050">
                  <c:v>1.0094742402008156E-3</c:v>
                </c:pt>
                <c:pt idx="1051">
                  <c:v>1.0042821297138339E-3</c:v>
                </c:pt>
                <c:pt idx="1052">
                  <c:v>9.9911672269102636E-4</c:v>
                </c:pt>
                <c:pt idx="1053">
                  <c:v>9.9397788182311979E-4</c:v>
                </c:pt>
                <c:pt idx="1054">
                  <c:v>9.8886547050635112E-4</c:v>
                </c:pt>
                <c:pt idx="1055">
                  <c:v>9.837793528388334E-4</c:v>
                </c:pt>
                <c:pt idx="1056">
                  <c:v>9.7871939361698218E-4</c:v>
                </c:pt>
                <c:pt idx="1057">
                  <c:v>9.7368545833191253E-4</c:v>
                </c:pt>
                <c:pt idx="1058">
                  <c:v>9.6867741316590018E-4</c:v>
                </c:pt>
                <c:pt idx="1059">
                  <c:v>9.6369512498883057E-4</c:v>
                </c:pt>
                <c:pt idx="1060">
                  <c:v>9.5873846135466345E-4</c:v>
                </c:pt>
                <c:pt idx="1061">
                  <c:v>9.5380729049795651E-4</c:v>
                </c:pt>
                <c:pt idx="1062">
                  <c:v>9.489014813303439E-4</c:v>
                </c:pt>
                <c:pt idx="1063">
                  <c:v>9.4402090343709104E-4</c:v>
                </c:pt>
                <c:pt idx="1064">
                  <c:v>9.3916542707362348E-4</c:v>
                </c:pt>
                <c:pt idx="1065">
                  <c:v>9.3433492316210773E-4</c:v>
                </c:pt>
                <c:pt idx="1066">
                  <c:v>9.2952926328801824E-4</c:v>
                </c:pt>
                <c:pt idx="1067">
                  <c:v>9.2474831969675299E-4</c:v>
                </c:pt>
                <c:pt idx="1068">
                  <c:v>9.1999196529022643E-4</c:v>
                </c:pt>
                <c:pt idx="1069">
                  <c:v>9.1526007362353543E-4</c:v>
                </c:pt>
                <c:pt idx="1070">
                  <c:v>9.1055251890157993E-4</c:v>
                </c:pt>
                <c:pt idx="1071">
                  <c:v>9.0586917597574625E-4</c:v>
                </c:pt>
                <c:pt idx="1072">
                  <c:v>9.0120992034060064E-4</c:v>
                </c:pt>
                <c:pt idx="1073">
                  <c:v>8.9657462813056386E-4</c:v>
                </c:pt>
                <c:pt idx="1074">
                  <c:v>8.9196317611666201E-4</c:v>
                </c:pt>
                <c:pt idx="1075">
                  <c:v>8.8737544170323056E-4</c:v>
                </c:pt>
                <c:pt idx="1076">
                  <c:v>8.8281130292469819E-4</c:v>
                </c:pt>
                <c:pt idx="1077">
                  <c:v>8.7827063844232722E-4</c:v>
                </c:pt>
                <c:pt idx="1078">
                  <c:v>8.7375332754101483E-4</c:v>
                </c:pt>
                <c:pt idx="1079">
                  <c:v>8.6925925012609241E-4</c:v>
                </c:pt>
                <c:pt idx="1080">
                  <c:v>8.6478828672013376E-4</c:v>
                </c:pt>
                <c:pt idx="1081">
                  <c:v>8.603403184597961E-4</c:v>
                </c:pt>
                <c:pt idx="1082">
                  <c:v>8.5591522709268196E-4</c:v>
                </c:pt>
                <c:pt idx="1083">
                  <c:v>8.5151289497417508E-4</c:v>
                </c:pt>
                <c:pt idx="1084">
                  <c:v>8.4713320506435603E-4</c:v>
                </c:pt>
                <c:pt idx="1085">
                  <c:v>8.427760409248676E-4</c:v>
                </c:pt>
                <c:pt idx="1086">
                  <c:v>8.3844128671586166E-4</c:v>
                </c:pt>
                <c:pt idx="1087">
                  <c:v>8.3412882719289573E-4</c:v>
                </c:pt>
                <c:pt idx="1088">
                  <c:v>8.2983854770390941E-4</c:v>
                </c:pt>
                <c:pt idx="1089">
                  <c:v>8.2557033418615734E-4</c:v>
                </c:pt>
                <c:pt idx="1090">
                  <c:v>8.2132407316319947E-4</c:v>
                </c:pt>
                <c:pt idx="1091">
                  <c:v>8.1709965174189478E-4</c:v>
                </c:pt>
                <c:pt idx="1092">
                  <c:v>8.1289695760939848E-4</c:v>
                </c:pt>
                <c:pt idx="1093">
                  <c:v>8.0871587903019043E-4</c:v>
                </c:pt>
                <c:pt idx="1094">
                  <c:v>8.0455630484311744E-4</c:v>
                </c:pt>
                <c:pt idx="1095">
                  <c:v>8.0041812445842513E-4</c:v>
                </c:pt>
                <c:pt idx="1096">
                  <c:v>7.9630122785485404E-4</c:v>
                </c:pt>
                <c:pt idx="1097">
                  <c:v>7.9220550557669751E-4</c:v>
                </c:pt>
                <c:pt idx="1098">
                  <c:v>7.8813084873091688E-4</c:v>
                </c:pt>
                <c:pt idx="1099">
                  <c:v>7.8407714898424269E-4</c:v>
                </c:pt>
                <c:pt idx="1100">
                  <c:v>7.8004429856029685E-4</c:v>
                </c:pt>
                <c:pt idx="1101">
                  <c:v>7.7603219023675112E-4</c:v>
                </c:pt>
                <c:pt idx="1102">
                  <c:v>7.7204071734247003E-4</c:v>
                </c:pt>
                <c:pt idx="1103">
                  <c:v>7.6806977375468502E-4</c:v>
                </c:pt>
                <c:pt idx="1104">
                  <c:v>7.6411925389617899E-4</c:v>
                </c:pt>
                <c:pt idx="1105">
                  <c:v>7.6018905273249077E-4</c:v>
                </c:pt>
                <c:pt idx="1106">
                  <c:v>7.5627906576911617E-4</c:v>
                </c:pt>
                <c:pt idx="1107">
                  <c:v>7.5238918904875062E-4</c:v>
                </c:pt>
                <c:pt idx="1108">
                  <c:v>7.4851931914852402E-4</c:v>
                </c:pt>
                <c:pt idx="1109">
                  <c:v>7.4466935317725295E-4</c:v>
                </c:pt>
                <c:pt idx="1110">
                  <c:v>7.4083918877272323E-4</c:v>
                </c:pt>
                <c:pt idx="1111">
                  <c:v>7.3702872409895856E-4</c:v>
                </c:pt>
                <c:pt idx="1112">
                  <c:v>7.3323785784352655E-4</c:v>
                </c:pt>
                <c:pt idx="1113">
                  <c:v>7.2946648921485766E-4</c:v>
                </c:pt>
                <c:pt idx="1114">
                  <c:v>7.2571451793956247E-4</c:v>
                </c:pt>
                <c:pt idx="1115">
                  <c:v>7.219818442597576E-4</c:v>
                </c:pt>
                <c:pt idx="1116">
                  <c:v>7.182683689304567E-4</c:v>
                </c:pt>
                <c:pt idx="1117">
                  <c:v>7.1457399321689461E-4</c:v>
                </c:pt>
                <c:pt idx="1118">
                  <c:v>7.1089861889192703E-4</c:v>
                </c:pt>
                <c:pt idx="1119">
                  <c:v>7.0724214823343536E-4</c:v>
                </c:pt>
                <c:pt idx="1120">
                  <c:v>7.0360448402170383E-4</c:v>
                </c:pt>
                <c:pt idx="1121">
                  <c:v>6.9998552953687027E-4</c:v>
                </c:pt>
                <c:pt idx="1122">
                  <c:v>6.9638518855633189E-4</c:v>
                </c:pt>
                <c:pt idx="1123">
                  <c:v>6.9280336535221254E-4</c:v>
                </c:pt>
                <c:pt idx="1124">
                  <c:v>6.8923996468880921E-4</c:v>
                </c:pt>
                <c:pt idx="1125">
                  <c:v>6.8569489182007236E-4</c:v>
                </c:pt>
                <c:pt idx="1126">
                  <c:v>6.8216805248708101E-4</c:v>
                </c:pt>
                <c:pt idx="1127">
                  <c:v>6.7865935291555688E-4</c:v>
                </c:pt>
                <c:pt idx="1128">
                  <c:v>6.7516869981335513E-4</c:v>
                </c:pt>
                <c:pt idx="1129">
                  <c:v>6.7169600036800538E-4</c:v>
                </c:pt>
                <c:pt idx="1130">
                  <c:v>6.6824116224423885E-4</c:v>
                </c:pt>
                <c:pt idx="1131">
                  <c:v>6.6480409358153289E-4</c:v>
                </c:pt>
                <c:pt idx="1132">
                  <c:v>6.613847029916884E-4</c:v>
                </c:pt>
                <c:pt idx="1133">
                  <c:v>6.5798289955638651E-4</c:v>
                </c:pt>
                <c:pt idx="1134">
                  <c:v>6.5459859282478682E-4</c:v>
                </c:pt>
                <c:pt idx="1135">
                  <c:v>6.5123169281111528E-4</c:v>
                </c:pt>
                <c:pt idx="1136">
                  <c:v>6.4788210999228591E-4</c:v>
                </c:pt>
                <c:pt idx="1137">
                  <c:v>6.4454975530552419E-4</c:v>
                </c:pt>
                <c:pt idx="1138">
                  <c:v>6.4123454014598791E-4</c:v>
                </c:pt>
                <c:pt idx="1139">
                  <c:v>6.3793637636442527E-4</c:v>
                </c:pt>
                <c:pt idx="1140">
                  <c:v>6.3465517626483999E-4</c:v>
                </c:pt>
                <c:pt idx="1141">
                  <c:v>6.3139085260214677E-4</c:v>
                </c:pt>
                <c:pt idx="1142">
                  <c:v>6.2814331857987543E-4</c:v>
                </c:pt>
                <c:pt idx="1143">
                  <c:v>6.2491248784784115E-4</c:v>
                </c:pt>
                <c:pt idx="1144">
                  <c:v>6.2169827449987634E-4</c:v>
                </c:pt>
                <c:pt idx="1145">
                  <c:v>6.1850059307153211E-4</c:v>
                </c:pt>
                <c:pt idx="1146">
                  <c:v>6.1531935853782055E-4</c:v>
                </c:pt>
                <c:pt idx="1147">
                  <c:v>6.1215448631094047E-4</c:v>
                </c:pt>
                <c:pt idx="1148">
                  <c:v>6.0900589223805354E-4</c:v>
                </c:pt>
                <c:pt idx="1149">
                  <c:v>6.0587349259902563E-4</c:v>
                </c:pt>
                <c:pt idx="1150">
                  <c:v>6.0275720410423068E-4</c:v>
                </c:pt>
                <c:pt idx="1151">
                  <c:v>5.9965694389230769E-4</c:v>
                </c:pt>
                <c:pt idx="1152">
                  <c:v>5.9657262952798884E-4</c:v>
                </c:pt>
                <c:pt idx="1153">
                  <c:v>5.935041789998886E-4</c:v>
                </c:pt>
                <c:pt idx="1154">
                  <c:v>5.9045151071833793E-4</c:v>
                </c:pt>
                <c:pt idx="1155">
                  <c:v>5.8741454351321498E-4</c:v>
                </c:pt>
                <c:pt idx="1156">
                  <c:v>5.8439319663178453E-4</c:v>
                </c:pt>
                <c:pt idx="1157">
                  <c:v>5.8138738973655558E-4</c:v>
                </c:pt>
                <c:pt idx="1158">
                  <c:v>5.7839704290315545E-4</c:v>
                </c:pt>
                <c:pt idx="1159">
                  <c:v>5.7542207661819E-4</c:v>
                </c:pt>
                <c:pt idx="1160">
                  <c:v>5.7246241177715245E-4</c:v>
                </c:pt>
                <c:pt idx="1161">
                  <c:v>5.6951796968230176E-4</c:v>
                </c:pt>
                <c:pt idx="1162">
                  <c:v>5.6658867204058706E-4</c:v>
                </c:pt>
                <c:pt idx="1163">
                  <c:v>5.6367444096155992E-4</c:v>
                </c:pt>
                <c:pt idx="1164">
                  <c:v>5.6077519895531176E-4</c:v>
                </c:pt>
                <c:pt idx="1165">
                  <c:v>5.5789086893040865E-4</c:v>
                </c:pt>
                <c:pt idx="1166">
                  <c:v>5.5502137419184434E-4</c:v>
                </c:pt>
                <c:pt idx="1167">
                  <c:v>5.5216663843901323E-4</c:v>
                </c:pt>
                <c:pt idx="1168">
                  <c:v>5.4932658576366516E-4</c:v>
                </c:pt>
                <c:pt idx="1169">
                  <c:v>5.465011406479087E-4</c:v>
                </c:pt>
                <c:pt idx="1170">
                  <c:v>5.4369022796219111E-4</c:v>
                </c:pt>
                <c:pt idx="1171">
                  <c:v>5.4089377296330076E-4</c:v>
                </c:pt>
                <c:pt idx="1172">
                  <c:v>5.3811170129240173E-4</c:v>
                </c:pt>
                <c:pt idx="1173">
                  <c:v>5.3534393897303016E-4</c:v>
                </c:pt>
                <c:pt idx="1174">
                  <c:v>5.3259041240914882E-4</c:v>
                </c:pt>
                <c:pt idx="1175">
                  <c:v>5.2985104838318593E-4</c:v>
                </c:pt>
                <c:pt idx="1176">
                  <c:v>5.2712577405409147E-4</c:v>
                </c:pt>
                <c:pt idx="1177">
                  <c:v>5.2441451695539511E-4</c:v>
                </c:pt>
                <c:pt idx="1178">
                  <c:v>5.2171720499329024E-4</c:v>
                </c:pt>
                <c:pt idx="1179">
                  <c:v>5.1903376644471359E-4</c:v>
                </c:pt>
                <c:pt idx="1180">
                  <c:v>5.163641299554423E-4</c:v>
                </c:pt>
                <c:pt idx="1181">
                  <c:v>5.1370822453819086E-4</c:v>
                </c:pt>
                <c:pt idx="1182">
                  <c:v>5.1106597957073768E-4</c:v>
                </c:pt>
                <c:pt idx="1183">
                  <c:v>5.0843732479403155E-4</c:v>
                </c:pt>
                <c:pt idx="1184">
                  <c:v>5.0582219031034686E-4</c:v>
                </c:pt>
                <c:pt idx="1185">
                  <c:v>5.032205065814057E-4</c:v>
                </c:pt>
                <c:pt idx="1186">
                  <c:v>5.0063220442653992E-4</c:v>
                </c:pt>
                <c:pt idx="1187">
                  <c:v>4.9805721502085495E-4</c:v>
                </c:pt>
                <c:pt idx="1188">
                  <c:v>4.9549546989339447E-4</c:v>
                </c:pt>
                <c:pt idx="1189">
                  <c:v>4.9294690092532584E-4</c:v>
                </c:pt>
                <c:pt idx="1190">
                  <c:v>4.9041144034812391E-4</c:v>
                </c:pt>
                <c:pt idx="1191">
                  <c:v>4.8788902074178679E-4</c:v>
                </c:pt>
                <c:pt idx="1192">
                  <c:v>4.8537957503301879E-4</c:v>
                </c:pt>
                <c:pt idx="1193">
                  <c:v>4.8288303649346789E-4</c:v>
                </c:pt>
                <c:pt idx="1194">
                  <c:v>4.8039933873794856E-4</c:v>
                </c:pt>
                <c:pt idx="1195">
                  <c:v>4.7792841572267403E-4</c:v>
                </c:pt>
                <c:pt idx="1196">
                  <c:v>4.7547020174349645E-4</c:v>
                </c:pt>
                <c:pt idx="1197">
                  <c:v>4.7302463143417562E-4</c:v>
                </c:pt>
                <c:pt idx="1198">
                  <c:v>4.705916397646304E-4</c:v>
                </c:pt>
                <c:pt idx="1199">
                  <c:v>4.6817116203921091E-4</c:v>
                </c:pt>
                <c:pt idx="1200">
                  <c:v>4.6576313389498809E-4</c:v>
                </c:pt>
                <c:pt idx="1201">
                  <c:v>4.6336749130003029E-4</c:v>
                </c:pt>
                <c:pt idx="1202">
                  <c:v>4.6098417055171273E-4</c:v>
                </c:pt>
                <c:pt idx="1203">
                  <c:v>4.586131082750227E-4</c:v>
                </c:pt>
                <c:pt idx="1204">
                  <c:v>4.5625424142086476E-4</c:v>
                </c:pt>
                <c:pt idx="1205">
                  <c:v>4.5390750726440141E-4</c:v>
                </c:pt>
                <c:pt idx="1206">
                  <c:v>4.5157284340337656E-4</c:v>
                </c:pt>
                <c:pt idx="1207">
                  <c:v>4.4925018775645448E-4</c:v>
                </c:pt>
                <c:pt idx="1208">
                  <c:v>4.4693947856157702E-4</c:v>
                </c:pt>
                <c:pt idx="1209">
                  <c:v>4.4464065437431997E-4</c:v>
                </c:pt>
                <c:pt idx="1210">
                  <c:v>4.4235365406625985E-4</c:v>
                </c:pt>
                <c:pt idx="1211">
                  <c:v>4.4007841682334146E-4</c:v>
                </c:pt>
                <c:pt idx="1212">
                  <c:v>4.3781488214428201E-4</c:v>
                </c:pt>
                <c:pt idx="1213">
                  <c:v>4.3556298983893869E-4</c:v>
                </c:pt>
                <c:pt idx="1214">
                  <c:v>4.3332268002672578E-4</c:v>
                </c:pt>
                <c:pt idx="1215">
                  <c:v>4.3109389313501344E-4</c:v>
                </c:pt>
                <c:pt idx="1216">
                  <c:v>4.2887656989755874E-4</c:v>
                </c:pt>
                <c:pt idx="1217">
                  <c:v>4.2667065135290443E-4</c:v>
                </c:pt>
                <c:pt idx="1218">
                  <c:v>4.24476078842842E-4</c:v>
                </c:pt>
                <c:pt idx="1219">
                  <c:v>4.222927940108305E-4</c:v>
                </c:pt>
                <c:pt idx="1220">
                  <c:v>4.2012073880045523E-4</c:v>
                </c:pt>
                <c:pt idx="1221">
                  <c:v>4.1795985545388381E-4</c:v>
                </c:pt>
                <c:pt idx="1222">
                  <c:v>4.1581008651033098E-4</c:v>
                </c:pt>
                <c:pt idx="1223">
                  <c:v>4.1367137480452683E-4</c:v>
                </c:pt>
                <c:pt idx="1224">
                  <c:v>4.1154366346520324E-4</c:v>
                </c:pt>
                <c:pt idx="1225">
                  <c:v>4.094268959135795E-4</c:v>
                </c:pt>
                <c:pt idx="1226">
                  <c:v>4.0732101586186086E-4</c:v>
                </c:pt>
                <c:pt idx="1227">
                  <c:v>4.0522596731173283E-4</c:v>
                </c:pt>
                <c:pt idx="1228">
                  <c:v>4.0314169455289272E-4</c:v>
                </c:pt>
                <c:pt idx="1229">
                  <c:v>4.0106814216154477E-4</c:v>
                </c:pt>
                <c:pt idx="1230">
                  <c:v>3.9900525499894385E-4</c:v>
                </c:pt>
                <c:pt idx="1231">
                  <c:v>3.9695297820992355E-4</c:v>
                </c:pt>
                <c:pt idx="1232">
                  <c:v>3.9491125722144159E-4</c:v>
                </c:pt>
                <c:pt idx="1233">
                  <c:v>3.9288003774112269E-4</c:v>
                </c:pt>
                <c:pt idx="1234">
                  <c:v>3.9085926575582308E-4</c:v>
                </c:pt>
                <c:pt idx="1235">
                  <c:v>3.8884888753018629E-4</c:v>
                </c:pt>
                <c:pt idx="1236">
                  <c:v>3.8684884960522598E-4</c:v>
                </c:pt>
                <c:pt idx="1237">
                  <c:v>3.8485909879689209E-4</c:v>
                </c:pt>
                <c:pt idx="1238">
                  <c:v>3.8287958219466751E-4</c:v>
                </c:pt>
                <c:pt idx="1239">
                  <c:v>3.8091024716015989E-4</c:v>
                </c:pt>
                <c:pt idx="1240">
                  <c:v>3.7895104132569307E-4</c:v>
                </c:pt>
                <c:pt idx="1241">
                  <c:v>3.7700191259292621E-4</c:v>
                </c:pt>
                <c:pt idx="1242">
                  <c:v>3.7506280913146605E-4</c:v>
                </c:pt>
                <c:pt idx="1243">
                  <c:v>3.7313367937748731E-4</c:v>
                </c:pt>
                <c:pt idx="1244">
                  <c:v>3.7121447203235887E-4</c:v>
                </c:pt>
                <c:pt idx="1245">
                  <c:v>3.6930513606128887E-4</c:v>
                </c:pt>
                <c:pt idx="1246">
                  <c:v>3.6740562069195997E-4</c:v>
                </c:pt>
                <c:pt idx="1247">
                  <c:v>3.655158754131806E-4</c:v>
                </c:pt>
                <c:pt idx="1248">
                  <c:v>3.6363584997355265E-4</c:v>
                </c:pt>
                <c:pt idx="1249">
                  <c:v>3.6176549438011758E-4</c:v>
                </c:pt>
                <c:pt idx="1250">
                  <c:v>3.5990475889704186E-4</c:v>
                </c:pt>
                <c:pt idx="1251">
                  <c:v>3.5805359404428999E-4</c:v>
                </c:pt>
                <c:pt idx="1252">
                  <c:v>3.5621195059630864E-4</c:v>
                </c:pt>
                <c:pt idx="1253">
                  <c:v>3.5437977958071741E-4</c:v>
                </c:pt>
                <c:pt idx="1254">
                  <c:v>3.5255703227701123E-4</c:v>
                </c:pt>
                <c:pt idx="1255">
                  <c:v>3.5074366021525675E-4</c:v>
                </c:pt>
                <c:pt idx="1256">
                  <c:v>3.4893961517481727E-4</c:v>
                </c:pt>
                <c:pt idx="1257">
                  <c:v>3.4714484918305479E-4</c:v>
                </c:pt>
                <c:pt idx="1258">
                  <c:v>3.4535931451406534E-4</c:v>
                </c:pt>
                <c:pt idx="1259">
                  <c:v>3.4358296368741052E-4</c:v>
                </c:pt>
                <c:pt idx="1260">
                  <c:v>3.4181574946684978E-4</c:v>
                </c:pt>
                <c:pt idx="1261">
                  <c:v>3.4005762485908586E-4</c:v>
                </c:pt>
                <c:pt idx="1262">
                  <c:v>3.383085431125153E-4</c:v>
                </c:pt>
                <c:pt idx="1263">
                  <c:v>3.3656845771599334E-4</c:v>
                </c:pt>
                <c:pt idx="1264">
                  <c:v>3.3483732239758448E-4</c:v>
                </c:pt>
                <c:pt idx="1265">
                  <c:v>3.3311509112334469E-4</c:v>
                </c:pt>
                <c:pt idx="1266">
                  <c:v>3.3140171809608763E-4</c:v>
                </c:pt>
                <c:pt idx="1267">
                  <c:v>3.2969715775417246E-4</c:v>
                </c:pt>
                <c:pt idx="1268">
                  <c:v>3.280013647702913E-4</c:v>
                </c:pt>
                <c:pt idx="1269">
                  <c:v>3.263142940502636E-4</c:v>
                </c:pt>
                <c:pt idx="1270">
                  <c:v>3.2463590073184044E-4</c:v>
                </c:pt>
                <c:pt idx="1271">
                  <c:v>3.2296614018350765E-4</c:v>
                </c:pt>
                <c:pt idx="1272">
                  <c:v>3.213049680033009E-4</c:v>
                </c:pt>
                <c:pt idx="1273">
                  <c:v>3.1965234001762573E-4</c:v>
                </c:pt>
                <c:pt idx="1274">
                  <c:v>3.1800821228008223E-4</c:v>
                </c:pt>
                <c:pt idx="1275">
                  <c:v>3.1637254107029587E-4</c:v>
                </c:pt>
                <c:pt idx="1276">
                  <c:v>3.1474528289276126E-4</c:v>
                </c:pt>
                <c:pt idx="1277">
                  <c:v>3.1312639447567516E-4</c:v>
                </c:pt>
                <c:pt idx="1278">
                  <c:v>3.1151583276979632E-4</c:v>
                </c:pt>
                <c:pt idx="1279">
                  <c:v>3.0991355494729405E-4</c:v>
                </c:pt>
                <c:pt idx="1280">
                  <c:v>3.0831951840061024E-4</c:v>
                </c:pt>
                <c:pt idx="1281">
                  <c:v>3.0673368074133484E-4</c:v>
                </c:pt>
                <c:pt idx="1282">
                  <c:v>3.0515599979906655E-4</c:v>
                </c:pt>
                <c:pt idx="1283">
                  <c:v>3.0358643362029961E-4</c:v>
                </c:pt>
                <c:pt idx="1284">
                  <c:v>3.0202494046730312E-4</c:v>
                </c:pt>
                <c:pt idx="1285">
                  <c:v>3.0047147881702256E-4</c:v>
                </c:pt>
                <c:pt idx="1286">
                  <c:v>2.989260073599587E-4</c:v>
                </c:pt>
                <c:pt idx="1287">
                  <c:v>2.9738848499908299E-4</c:v>
                </c:pt>
                <c:pt idx="1288">
                  <c:v>2.9585887084873988E-4</c:v>
                </c:pt>
                <c:pt idx="1289">
                  <c:v>2.9433712423356092E-4</c:v>
                </c:pt>
                <c:pt idx="1290">
                  <c:v>2.9282320468738141E-4</c:v>
                </c:pt>
                <c:pt idx="1291">
                  <c:v>2.9131707195216572E-4</c:v>
                </c:pt>
                <c:pt idx="1292">
                  <c:v>2.8981868597693613E-4</c:v>
                </c:pt>
                <c:pt idx="1293">
                  <c:v>2.8832800691671202E-4</c:v>
                </c:pt>
                <c:pt idx="1294">
                  <c:v>2.8684499513144347E-4</c:v>
                </c:pt>
                <c:pt idx="1295">
                  <c:v>2.8536961118496304E-4</c:v>
                </c:pt>
                <c:pt idx="1296">
                  <c:v>2.8390181584393628E-4</c:v>
                </c:pt>
                <c:pt idx="1297">
                  <c:v>2.8244157007681608E-4</c:v>
                </c:pt>
                <c:pt idx="1298">
                  <c:v>2.8098883505280796E-4</c:v>
                </c:pt>
                <c:pt idx="1299">
                  <c:v>2.7954357214083226E-4</c:v>
                </c:pt>
                <c:pt idx="1300">
                  <c:v>2.7810574290850583E-4</c:v>
                </c:pt>
                <c:pt idx="1301">
                  <c:v>2.7667530912111465E-4</c:v>
                </c:pt>
                <c:pt idx="1302">
                  <c:v>2.7525223274059386E-4</c:v>
                </c:pt>
                <c:pt idx="1303">
                  <c:v>2.7383647592452501E-4</c:v>
                </c:pt>
                <c:pt idx="1304">
                  <c:v>2.724280010251239E-4</c:v>
                </c:pt>
                <c:pt idx="1305">
                  <c:v>2.7102677058824009E-4</c:v>
                </c:pt>
                <c:pt idx="1306">
                  <c:v>2.6963274735236197E-4</c:v>
                </c:pt>
                <c:pt idx="1307">
                  <c:v>2.6824589424762719E-4</c:v>
                </c:pt>
                <c:pt idx="1308">
                  <c:v>2.6686617439483726E-4</c:v>
                </c:pt>
                <c:pt idx="1309">
                  <c:v>2.6549355110447185E-4</c:v>
                </c:pt>
                <c:pt idx="1310">
                  <c:v>2.6412798787571858E-4</c:v>
                </c:pt>
                <c:pt idx="1311">
                  <c:v>2.6276944839550339E-4</c:v>
                </c:pt>
                <c:pt idx="1312">
                  <c:v>2.6141789653751947E-4</c:v>
                </c:pt>
                <c:pt idx="1313">
                  <c:v>2.6007329636127145E-4</c:v>
                </c:pt>
                <c:pt idx="1314">
                  <c:v>2.5873561211111912E-4</c:v>
                </c:pt>
                <c:pt idx="1315">
                  <c:v>2.5740480821532467E-4</c:v>
                </c:pt>
                <c:pt idx="1316">
                  <c:v>2.5608084928510633E-4</c:v>
                </c:pt>
                <c:pt idx="1317">
                  <c:v>2.5476370011370472E-4</c:v>
                </c:pt>
                <c:pt idx="1318">
                  <c:v>2.5345332567543351E-4</c:v>
                </c:pt>
                <c:pt idx="1319">
                  <c:v>2.5214969112476128E-4</c:v>
                </c:pt>
                <c:pt idx="1320">
                  <c:v>2.5085276179538001E-4</c:v>
                </c:pt>
                <c:pt idx="1321">
                  <c:v>2.495625031992783E-4</c:v>
                </c:pt>
                <c:pt idx="1322">
                  <c:v>2.482788810258315E-4</c:v>
                </c:pt>
                <c:pt idx="1323">
                  <c:v>2.4700186114089053E-4</c:v>
                </c:pt>
                <c:pt idx="1324">
                  <c:v>2.4573140958586339E-4</c:v>
                </c:pt>
                <c:pt idx="1325">
                  <c:v>2.4446749257682303E-4</c:v>
                </c:pt>
                <c:pt idx="1326">
                  <c:v>2.4321007650360792E-4</c:v>
                </c:pt>
                <c:pt idx="1327">
                  <c:v>2.4195912792892259E-4</c:v>
                </c:pt>
                <c:pt idx="1328">
                  <c:v>2.4071461358745249E-4</c:v>
                </c:pt>
                <c:pt idx="1329">
                  <c:v>2.3947650038497843E-4</c:v>
                </c:pt>
                <c:pt idx="1330">
                  <c:v>2.382447553975005E-4</c:v>
                </c:pt>
                <c:pt idx="1331">
                  <c:v>2.3701934587035513E-4</c:v>
                </c:pt>
                <c:pt idx="1332">
                  <c:v>2.3580023921735034E-4</c:v>
                </c:pt>
                <c:pt idx="1333">
                  <c:v>2.3458740301989618E-4</c:v>
                </c:pt>
                <c:pt idx="1334">
                  <c:v>2.3338080502614475E-4</c:v>
                </c:pt>
                <c:pt idx="1335">
                  <c:v>2.3218041315013239E-4</c:v>
                </c:pt>
                <c:pt idx="1336">
                  <c:v>2.3098619547092317E-4</c:v>
                </c:pt>
                <c:pt idx="1337">
                  <c:v>2.2979812023176532E-4</c:v>
                </c:pt>
                <c:pt idx="1338">
                  <c:v>2.2861615583924261E-4</c:v>
                </c:pt>
                <c:pt idx="1339">
                  <c:v>2.2744027086243771E-4</c:v>
                </c:pt>
                <c:pt idx="1340">
                  <c:v>2.2627043403209259E-4</c:v>
                </c:pt>
                <c:pt idx="1341">
                  <c:v>2.2510661423977979E-4</c:v>
                </c:pt>
                <c:pt idx="1342">
                  <c:v>2.2394878053707754E-4</c:v>
                </c:pt>
                <c:pt idx="1343">
                  <c:v>2.227969021347388E-4</c:v>
                </c:pt>
                <c:pt idx="1344">
                  <c:v>2.2165094840188122E-4</c:v>
                </c:pt>
                <c:pt idx="1345">
                  <c:v>2.2051088886516955E-4</c:v>
                </c:pt>
                <c:pt idx="1346">
                  <c:v>2.1937669320800301E-4</c:v>
                </c:pt>
                <c:pt idx="1347">
                  <c:v>2.1824833126971119E-4</c:v>
                </c:pt>
                <c:pt idx="1348">
                  <c:v>2.1712577304475351E-4</c:v>
                </c:pt>
                <c:pt idx="1349">
                  <c:v>2.1600898868191993E-4</c:v>
                </c:pt>
                <c:pt idx="1350">
                  <c:v>2.1489794848353339E-4</c:v>
                </c:pt>
                <c:pt idx="1351">
                  <c:v>2.1379262290467183E-4</c:v>
                </c:pt>
                <c:pt idx="1352">
                  <c:v>2.1269298255236673E-4</c:v>
                </c:pt>
                <c:pt idx="1353">
                  <c:v>2.1159899818483157E-4</c:v>
                </c:pt>
                <c:pt idx="1354">
                  <c:v>2.1051064071068645E-4</c:v>
                </c:pt>
                <c:pt idx="1355">
                  <c:v>2.0942788118817352E-4</c:v>
                </c:pt>
                <c:pt idx="1356">
                  <c:v>2.0835069082440153E-4</c:v>
                </c:pt>
                <c:pt idx="1357">
                  <c:v>2.0727904097456607E-4</c:v>
                </c:pt>
                <c:pt idx="1358">
                  <c:v>2.06212903141198E-4</c:v>
                </c:pt>
                <c:pt idx="1359">
                  <c:v>2.0515224897340364E-4</c:v>
                </c:pt>
                <c:pt idx="1360">
                  <c:v>2.0409705026610712E-4</c:v>
                </c:pt>
                <c:pt idx="1361">
                  <c:v>2.0304727895930534E-4</c:v>
                </c:pt>
                <c:pt idx="1362">
                  <c:v>2.0200290713731639E-4</c:v>
                </c:pt>
                <c:pt idx="1363">
                  <c:v>2.0096390702804357E-4</c:v>
                </c:pt>
                <c:pt idx="1364">
                  <c:v>1.9993025100223166E-4</c:v>
                </c:pt>
                <c:pt idx="1365">
                  <c:v>1.9890191157273356E-4</c:v>
                </c:pt>
                <c:pt idx="1366">
                  <c:v>1.9787886139378342E-4</c:v>
                </c:pt>
                <c:pt idx="1367">
                  <c:v>1.9686107326026287E-4</c:v>
                </c:pt>
                <c:pt idx="1368">
                  <c:v>1.9584852010698199E-4</c:v>
                </c:pt>
                <c:pt idx="1369">
                  <c:v>1.948411750079598E-4</c:v>
                </c:pt>
                <c:pt idx="1370">
                  <c:v>1.9383901117570393E-4</c:v>
                </c:pt>
                <c:pt idx="1371">
                  <c:v>1.928420019605059E-4</c:v>
                </c:pt>
                <c:pt idx="1372">
                  <c:v>1.9185012084972381E-4</c:v>
                </c:pt>
                <c:pt idx="1373">
                  <c:v>1.9086334146708366E-4</c:v>
                </c:pt>
                <c:pt idx="1374">
                  <c:v>1.8988163757197572E-4</c:v>
                </c:pt>
                <c:pt idx="1375">
                  <c:v>1.8890498305875652E-4</c:v>
                </c:pt>
                <c:pt idx="1376">
                  <c:v>1.8793335195605647E-4</c:v>
                </c:pt>
                <c:pt idx="1377">
                  <c:v>1.8696671842608533E-4</c:v>
                </c:pt>
                <c:pt idx="1378">
                  <c:v>1.8600505676394982E-4</c:v>
                </c:pt>
                <c:pt idx="1379">
                  <c:v>1.8504834139696814E-4</c:v>
                </c:pt>
                <c:pt idx="1380">
                  <c:v>1.8409654688398766E-4</c:v>
                </c:pt>
                <c:pt idx="1381">
                  <c:v>1.8314964791471371E-4</c:v>
                </c:pt>
                <c:pt idx="1382">
                  <c:v>1.8220761930903026E-4</c:v>
                </c:pt>
                <c:pt idx="1383">
                  <c:v>1.812704360163364E-4</c:v>
                </c:pt>
                <c:pt idx="1384">
                  <c:v>1.803380731148752E-4</c:v>
                </c:pt>
                <c:pt idx="1385">
                  <c:v>1.794105058110743E-4</c:v>
                </c:pt>
                <c:pt idx="1386">
                  <c:v>1.7848770943888585E-4</c:v>
                </c:pt>
                <c:pt idx="1387">
                  <c:v>1.7756965945912948E-4</c:v>
                </c:pt>
                <c:pt idx="1388">
                  <c:v>1.7665633145884027E-4</c:v>
                </c:pt>
                <c:pt idx="1389">
                  <c:v>1.7574770115061995E-4</c:v>
                </c:pt>
                <c:pt idx="1390">
                  <c:v>1.7484374437199356E-4</c:v>
                </c:pt>
                <c:pt idx="1391">
                  <c:v>1.7394443708476084E-4</c:v>
                </c:pt>
                <c:pt idx="1392">
                  <c:v>1.7304975537436331E-4</c:v>
                </c:pt>
                <c:pt idx="1393">
                  <c:v>1.7215967544924262E-4</c:v>
                </c:pt>
                <c:pt idx="1394">
                  <c:v>1.7127417364021453E-4</c:v>
                </c:pt>
                <c:pt idx="1395">
                  <c:v>1.7039322639983358E-4</c:v>
                </c:pt>
                <c:pt idx="1396">
                  <c:v>1.6951681030177032E-4</c:v>
                </c:pt>
                <c:pt idx="1397">
                  <c:v>1.686449020401866E-4</c:v>
                </c:pt>
                <c:pt idx="1398">
                  <c:v>1.6777747842911623E-4</c:v>
                </c:pt>
                <c:pt idx="1399">
                  <c:v>1.6691451640185031E-4</c:v>
                </c:pt>
                <c:pt idx="1400">
                  <c:v>1.6605599301032113E-4</c:v>
                </c:pt>
                <c:pt idx="1401">
                  <c:v>1.6520188542449373E-4</c:v>
                </c:pt>
                <c:pt idx="1402">
                  <c:v>1.6435217093175745E-4</c:v>
                </c:pt>
                <c:pt idx="1403">
                  <c:v>1.6350682693632378E-4</c:v>
                </c:pt>
                <c:pt idx="1404">
                  <c:v>1.6266583095862438E-4</c:v>
                </c:pt>
                <c:pt idx="1405">
                  <c:v>1.6182916063471262E-4</c:v>
                </c:pt>
                <c:pt idx="1406">
                  <c:v>1.6099679371566963E-4</c:v>
                </c:pt>
                <c:pt idx="1407">
                  <c:v>1.6016870806701434E-4</c:v>
                </c:pt>
                <c:pt idx="1408">
                  <c:v>1.5934488166811206E-4</c:v>
                </c:pt>
                <c:pt idx="1409">
                  <c:v>1.5852529261159041E-4</c:v>
                </c:pt>
                <c:pt idx="1410">
                  <c:v>1.5770991910275616E-4</c:v>
                </c:pt>
                <c:pt idx="1411">
                  <c:v>1.5689873945901739E-4</c:v>
                </c:pt>
                <c:pt idx="1412">
                  <c:v>1.5609173210930452E-4</c:v>
                </c:pt>
                <c:pt idx="1413">
                  <c:v>1.5528887559349675E-4</c:v>
                </c:pt>
                <c:pt idx="1414">
                  <c:v>1.5449014856185462E-4</c:v>
                </c:pt>
                <c:pt idx="1415">
                  <c:v>1.5369552977444949E-4</c:v>
                </c:pt>
                <c:pt idx="1416">
                  <c:v>1.5290499810059841E-4</c:v>
                </c:pt>
                <c:pt idx="1417">
                  <c:v>1.5211853251830324E-4</c:v>
                </c:pt>
                <c:pt idx="1418">
                  <c:v>1.5133611211369307E-4</c:v>
                </c:pt>
                <c:pt idx="1419">
                  <c:v>1.5055771608046549E-4</c:v>
                </c:pt>
                <c:pt idx="1420">
                  <c:v>1.497833237193338E-4</c:v>
                </c:pt>
                <c:pt idx="1421">
                  <c:v>1.4901291443747845E-4</c:v>
                </c:pt>
                <c:pt idx="1422">
                  <c:v>1.4824646774799798E-4</c:v>
                </c:pt>
                <c:pt idx="1423">
                  <c:v>1.4748396326936305E-4</c:v>
                </c:pt>
                <c:pt idx="1424">
                  <c:v>1.467253807248786E-4</c:v>
                </c:pt>
                <c:pt idx="1425">
                  <c:v>1.4597069994213923E-4</c:v>
                </c:pt>
                <c:pt idx="1426">
                  <c:v>1.4521990085249788E-4</c:v>
                </c:pt>
                <c:pt idx="1427">
                  <c:v>1.4447296349052682E-4</c:v>
                </c:pt>
                <c:pt idx="1428">
                  <c:v>1.4372986799349391E-4</c:v>
                </c:pt>
                <c:pt idx="1429">
                  <c:v>1.4299059460082557E-4</c:v>
                </c:pt>
                <c:pt idx="1430">
                  <c:v>1.4225512365358909E-4</c:v>
                </c:pt>
                <c:pt idx="1431">
                  <c:v>1.4152343559396601E-4</c:v>
                </c:pt>
                <c:pt idx="1432">
                  <c:v>1.4079551096473318E-4</c:v>
                </c:pt>
                <c:pt idx="1433">
                  <c:v>1.4007133040874254E-4</c:v>
                </c:pt>
                <c:pt idx="1434">
                  <c:v>1.3935087466841289E-4</c:v>
                </c:pt>
                <c:pt idx="1435">
                  <c:v>1.3863412458521053E-4</c:v>
                </c:pt>
                <c:pt idx="1436">
                  <c:v>1.3792106109914359E-4</c:v>
                </c:pt>
                <c:pt idx="1437">
                  <c:v>1.3721166524825659E-4</c:v>
                </c:pt>
                <c:pt idx="1438">
                  <c:v>1.365059181681204E-4</c:v>
                </c:pt>
                <c:pt idx="1439">
                  <c:v>1.3580380109133833E-4</c:v>
                </c:pt>
                <c:pt idx="1440">
                  <c:v>1.3510529534704083E-4</c:v>
                </c:pt>
                <c:pt idx="1441">
                  <c:v>1.3441038236039243E-4</c:v>
                </c:pt>
                <c:pt idx="1442">
                  <c:v>1.3371904365209672E-4</c:v>
                </c:pt>
                <c:pt idx="1443">
                  <c:v>1.3303126083790296E-4</c:v>
                </c:pt>
                <c:pt idx="1444">
                  <c:v>1.323470156281226E-4</c:v>
                </c:pt>
                <c:pt idx="1445">
                  <c:v>1.3166628982713658E-4</c:v>
                </c:pt>
                <c:pt idx="1446">
                  <c:v>1.3098906533291592E-4</c:v>
                </c:pt>
                <c:pt idx="1447">
                  <c:v>1.3031532413653878E-4</c:v>
                </c:pt>
                <c:pt idx="1448">
                  <c:v>1.296450483217102E-4</c:v>
                </c:pt>
                <c:pt idx="1449">
                  <c:v>1.2897822006428914E-4</c:v>
                </c:pt>
                <c:pt idx="1450">
                  <c:v>1.2831482163181166E-4</c:v>
                </c:pt>
                <c:pt idx="1451">
                  <c:v>1.2765483538301997E-4</c:v>
                </c:pt>
                <c:pt idx="1452">
                  <c:v>1.2699824376739377E-4</c:v>
                </c:pt>
                <c:pt idx="1453">
                  <c:v>1.263450293246841E-4</c:v>
                </c:pt>
                <c:pt idx="1454">
                  <c:v>1.2569517468444605E-4</c:v>
                </c:pt>
                <c:pt idx="1455">
                  <c:v>1.2504866256558183E-4</c:v>
                </c:pt>
                <c:pt idx="1456">
                  <c:v>1.2440547577587612E-4</c:v>
                </c:pt>
                <c:pt idx="1457">
                  <c:v>1.2376559721154353E-4</c:v>
                </c:pt>
                <c:pt idx="1458">
                  <c:v>1.2312900985676995E-4</c:v>
                </c:pt>
                <c:pt idx="1459">
                  <c:v>1.2249569678326176E-4</c:v>
                </c:pt>
                <c:pt idx="1460">
                  <c:v>1.2186564114979631E-4</c:v>
                </c:pt>
                <c:pt idx="1461">
                  <c:v>1.2123882620177244E-4</c:v>
                </c:pt>
                <c:pt idx="1462">
                  <c:v>1.2061523527076589E-4</c:v>
                </c:pt>
                <c:pt idx="1463">
                  <c:v>1.1999485177408703E-4</c:v>
                </c:pt>
                <c:pt idx="1464">
                  <c:v>1.1937765921433822E-4</c:v>
                </c:pt>
                <c:pt idx="1465">
                  <c:v>1.1876364117897453E-4</c:v>
                </c:pt>
                <c:pt idx="1466">
                  <c:v>1.181527813398709E-4</c:v>
                </c:pt>
                <c:pt idx="1467">
                  <c:v>1.1754506345288459E-4</c:v>
                </c:pt>
                <c:pt idx="1468">
                  <c:v>1.1694047135742277E-4</c:v>
                </c:pt>
                <c:pt idx="1469">
                  <c:v>1.1633898897601643E-4</c:v>
                </c:pt>
                <c:pt idx="1470">
                  <c:v>1.1574060031388847E-4</c:v>
                </c:pt>
                <c:pt idx="1471">
                  <c:v>1.1514528945853275E-4</c:v>
                </c:pt>
                <c:pt idx="1472">
                  <c:v>1.1455304057928699E-4</c:v>
                </c:pt>
                <c:pt idx="1473">
                  <c:v>1.139638379269144E-4</c:v>
                </c:pt>
                <c:pt idx="1474">
                  <c:v>1.1337766583318417E-4</c:v>
                </c:pt>
                <c:pt idx="1475">
                  <c:v>1.1279450871045336E-4</c:v>
                </c:pt>
                <c:pt idx="1476">
                  <c:v>1.1221435105125493E-4</c:v>
                </c:pt>
                <c:pt idx="1477">
                  <c:v>1.116371774278846E-4</c:v>
                </c:pt>
                <c:pt idx="1478">
                  <c:v>1.1106297249198894E-4</c:v>
                </c:pt>
                <c:pt idx="1479">
                  <c:v>1.1049172097415852E-4</c:v>
                </c:pt>
                <c:pt idx="1480">
                  <c:v>1.0992340768352176E-4</c:v>
                </c:pt>
                <c:pt idx="1481">
                  <c:v>1.0935801750734209E-4</c:v>
                </c:pt>
                <c:pt idx="1482">
                  <c:v>1.0879553541061349E-4</c:v>
                </c:pt>
                <c:pt idx="1483">
                  <c:v>1.0823594643566371E-4</c:v>
                </c:pt>
                <c:pt idx="1484">
                  <c:v>1.0767923570175332E-4</c:v>
                </c:pt>
                <c:pt idx="1485">
                  <c:v>1.0712538840468278E-4</c:v>
                </c:pt>
                <c:pt idx="1486">
                  <c:v>1.0657438981639738E-4</c:v>
                </c:pt>
                <c:pt idx="1487">
                  <c:v>1.060262252845954E-4</c:v>
                </c:pt>
                <c:pt idx="1488">
                  <c:v>1.0548088023233908E-4</c:v>
                </c:pt>
                <c:pt idx="1489">
                  <c:v>1.0493834015766804E-4</c:v>
                </c:pt>
                <c:pt idx="1490">
                  <c:v>1.0439859063321086E-4</c:v>
                </c:pt>
                <c:pt idx="1491">
                  <c:v>1.0386161730580306E-4</c:v>
                </c:pt>
                <c:pt idx="1492">
                  <c:v>1.033274058961065E-4</c:v>
                </c:pt>
                <c:pt idx="1493">
                  <c:v>1.0279594219822757E-4</c:v>
                </c:pt>
                <c:pt idx="1494">
                  <c:v>1.0226721207934114E-4</c:v>
                </c:pt>
                <c:pt idx="1495">
                  <c:v>1.0174120147931264E-4</c:v>
                </c:pt>
                <c:pt idx="1496">
                  <c:v>1.0121789641032771E-4</c:v>
                </c:pt>
                <c:pt idx="1497">
                  <c:v>1.0069728295651614E-4</c:v>
                </c:pt>
                <c:pt idx="1498">
                  <c:v>1.0017934727358417E-4</c:v>
                </c:pt>
                <c:pt idx="1499">
                  <c:v>9.9664075588447136E-5</c:v>
                </c:pt>
                <c:pt idx="1500">
                  <c:v>9.9151454198859092E-5</c:v>
                </c:pt>
                <c:pt idx="1501">
                  <c:v>9.8641469473055056E-5</c:v>
                </c:pt>
                <c:pt idx="1502">
                  <c:v>9.8134107849381707E-5</c:v>
                </c:pt>
                <c:pt idx="1503">
                  <c:v>9.762935583594156E-5</c:v>
                </c:pt>
                <c:pt idx="1504">
                  <c:v>9.7127200010231705E-5</c:v>
                </c:pt>
                <c:pt idx="1505">
                  <c:v>9.662762701878819E-5</c:v>
                </c:pt>
                <c:pt idx="1506">
                  <c:v>9.6130623576829539E-5</c:v>
                </c:pt>
                <c:pt idx="1507">
                  <c:v>9.5636176467904597E-5</c:v>
                </c:pt>
                <c:pt idx="1508">
                  <c:v>9.5144272543541469E-5</c:v>
                </c:pt>
                <c:pt idx="1509">
                  <c:v>9.4654898722897215E-5</c:v>
                </c:pt>
                <c:pt idx="1510">
                  <c:v>9.4168041992408517E-5</c:v>
                </c:pt>
                <c:pt idx="1511">
                  <c:v>9.3683689405448423E-5</c:v>
                </c:pt>
                <c:pt idx="1512">
                  <c:v>9.3201828081980269E-5</c:v>
                </c:pt>
                <c:pt idx="1513">
                  <c:v>9.272244520821594E-5</c:v>
                </c:pt>
                <c:pt idx="1514">
                  <c:v>9.2245528036274125E-5</c:v>
                </c:pt>
                <c:pt idx="1515">
                  <c:v>9.1771063883842917E-5</c:v>
                </c:pt>
                <c:pt idx="1516">
                  <c:v>9.1299040133841327E-5</c:v>
                </c:pt>
                <c:pt idx="1517">
                  <c:v>9.0829444234084042E-5</c:v>
                </c:pt>
                <c:pt idx="1518">
                  <c:v>9.0362263696947497E-5</c:v>
                </c:pt>
                <c:pt idx="1519">
                  <c:v>8.9897486099037782E-5</c:v>
                </c:pt>
                <c:pt idx="1520">
                  <c:v>8.9435099080861801E-5</c:v>
                </c:pt>
                <c:pt idx="1521">
                  <c:v>8.8975090346495836E-5</c:v>
                </c:pt>
                <c:pt idx="1522">
                  <c:v>8.8517447663261149E-5</c:v>
                </c:pt>
                <c:pt idx="1523">
                  <c:v>8.8062158861396882E-5</c:v>
                </c:pt>
                <c:pt idx="1524">
                  <c:v>8.7609211833737394E-5</c:v>
                </c:pt>
                <c:pt idx="1525">
                  <c:v>8.7158594535390044E-5</c:v>
                </c:pt>
                <c:pt idx="1526">
                  <c:v>8.6710294983414907E-5</c:v>
                </c:pt>
                <c:pt idx="1527">
                  <c:v>8.6264301256506245E-5</c:v>
                </c:pt>
                <c:pt idx="1528">
                  <c:v>8.582060149467548E-5</c:v>
                </c:pt>
                <c:pt idx="1529">
                  <c:v>8.5379183898934828E-5</c:v>
                </c:pt>
                <c:pt idx="1530">
                  <c:v>8.4940036730985586E-5</c:v>
                </c:pt>
                <c:pt idx="1531">
                  <c:v>8.4503148312904154E-5</c:v>
                </c:pt>
                <c:pt idx="1532">
                  <c:v>8.4068507026831946E-5</c:v>
                </c:pt>
                <c:pt idx="1533">
                  <c:v>8.3636101314667807E-5</c:v>
                </c:pt>
                <c:pt idx="1534">
                  <c:v>8.3205919677758144E-5</c:v>
                </c:pt>
                <c:pt idx="1535">
                  <c:v>8.2777950676593244E-5</c:v>
                </c:pt>
                <c:pt idx="1536">
                  <c:v>8.2352182930502506E-5</c:v>
                </c:pt>
                <c:pt idx="1537">
                  <c:v>8.1928605117350967E-5</c:v>
                </c:pt>
                <c:pt idx="1538">
                  <c:v>8.150720597323931E-5</c:v>
                </c:pt>
                <c:pt idx="1539">
                  <c:v>8.1087974292203642E-5</c:v>
                </c:pt>
                <c:pt idx="1540">
                  <c:v>8.0670898925918537E-5</c:v>
                </c:pt>
                <c:pt idx="1541">
                  <c:v>8.025596878339931E-5</c:v>
                </c:pt>
                <c:pt idx="1542">
                  <c:v>7.9843172830707334E-5</c:v>
                </c:pt>
                <c:pt idx="1543">
                  <c:v>7.9432500090656543E-5</c:v>
                </c:pt>
                <c:pt idx="1544">
                  <c:v>7.9023939642523192E-5</c:v>
                </c:pt>
                <c:pt idx="1545">
                  <c:v>7.861748062175356E-5</c:v>
                </c:pt>
                <c:pt idx="1546">
                  <c:v>7.8213112219675438E-5</c:v>
                </c:pt>
                <c:pt idx="1547">
                  <c:v>7.7810823683210602E-5</c:v>
                </c:pt>
                <c:pt idx="1548">
                  <c:v>7.7410604314589776E-5</c:v>
                </c:pt>
                <c:pt idx="1549">
                  <c:v>7.7012443471066944E-5</c:v>
                </c:pt>
                <c:pt idx="1550">
                  <c:v>7.6616330564637457E-5</c:v>
                </c:pt>
                <c:pt idx="1551">
                  <c:v>7.6222255061755492E-5</c:v>
                </c:pt>
                <c:pt idx="1552">
                  <c:v>7.5830206483054109E-5</c:v>
                </c:pt>
                <c:pt idx="1553">
                  <c:v>7.5440174403067586E-5</c:v>
                </c:pt>
                <c:pt idx="1554">
                  <c:v>7.5052148449952891E-5</c:v>
                </c:pt>
                <c:pt idx="1555">
                  <c:v>7.4666118305215484E-5</c:v>
                </c:pt>
                <c:pt idx="1556">
                  <c:v>7.4282073703432197E-5</c:v>
                </c:pt>
                <c:pt idx="1557">
                  <c:v>7.3900004431981048E-5</c:v>
                </c:pt>
                <c:pt idx="1558">
                  <c:v>7.3519900330768569E-5</c:v>
                </c:pt>
                <c:pt idx="1559">
                  <c:v>7.3141751291958533E-5</c:v>
                </c:pt>
                <c:pt idx="1560">
                  <c:v>7.2765547259705894E-5</c:v>
                </c:pt>
                <c:pt idx="1561">
                  <c:v>7.2391278229886388E-5</c:v>
                </c:pt>
                <c:pt idx="1562">
                  <c:v>7.2018934249832634E-5</c:v>
                </c:pt>
                <c:pt idx="1563">
                  <c:v>7.1648505418067969E-5</c:v>
                </c:pt>
                <c:pt idx="1564">
                  <c:v>7.1279981884044713E-5</c:v>
                </c:pt>
                <c:pt idx="1565">
                  <c:v>7.0913353847880172E-5</c:v>
                </c:pt>
                <c:pt idx="1566">
                  <c:v>7.0548611560098382E-5</c:v>
                </c:pt>
                <c:pt idx="1567">
                  <c:v>7.0185745321369353E-5</c:v>
                </c:pt>
                <c:pt idx="1568">
                  <c:v>6.982474548225114E-5</c:v>
                </c:pt>
                <c:pt idx="1569">
                  <c:v>6.9465602442933755E-5</c:v>
                </c:pt>
                <c:pt idx="1570">
                  <c:v>6.9108306652983838E-5</c:v>
                </c:pt>
                <c:pt idx="1571">
                  <c:v>6.8752848611090844E-5</c:v>
                </c:pt>
                <c:pt idx="1572">
                  <c:v>6.8399218864813121E-5</c:v>
                </c:pt>
                <c:pt idx="1573">
                  <c:v>6.8047408010328764E-5</c:v>
                </c:pt>
                <c:pt idx="1574">
                  <c:v>6.769740669218332E-5</c:v>
                </c:pt>
                <c:pt idx="1575">
                  <c:v>6.7349205603042805E-5</c:v>
                </c:pt>
                <c:pt idx="1576">
                  <c:v>6.7002795483444666E-5</c:v>
                </c:pt>
                <c:pt idx="1577">
                  <c:v>6.6658167121552746E-5</c:v>
                </c:pt>
                <c:pt idx="1578">
                  <c:v>6.6315311352911827E-5</c:v>
                </c:pt>
                <c:pt idx="1579">
                  <c:v>6.5974219060204115E-5</c:v>
                </c:pt>
                <c:pt idx="1580">
                  <c:v>6.5634881173005943E-5</c:v>
                </c:pt>
                <c:pt idx="1581">
                  <c:v>6.5297288667547841E-5</c:v>
                </c:pt>
                <c:pt idx="1582">
                  <c:v>6.4961432566474167E-5</c:v>
                </c:pt>
                <c:pt idx="1583">
                  <c:v>6.4627303938603496E-5</c:v>
                </c:pt>
                <c:pt idx="1584">
                  <c:v>6.4294893898692918E-5</c:v>
                </c:pt>
                <c:pt idx="1585">
                  <c:v>6.3964193607199404E-5</c:v>
                </c:pt>
                <c:pt idx="1586">
                  <c:v>6.3635194270046701E-5</c:v>
                </c:pt>
                <c:pt idx="1587">
                  <c:v>6.3307887138391145E-5</c:v>
                </c:pt>
                <c:pt idx="1588">
                  <c:v>6.2982263508387691E-5</c:v>
                </c:pt>
                <c:pt idx="1589">
                  <c:v>6.265831472096028E-5</c:v>
                </c:pt>
                <c:pt idx="1590">
                  <c:v>6.2336032161570357E-5</c:v>
                </c:pt>
                <c:pt idx="1591">
                  <c:v>6.2015407259988328E-5</c:v>
                </c:pt>
                <c:pt idx="1592">
                  <c:v>6.169643149006468E-5</c:v>
                </c:pt>
                <c:pt idx="1593">
                  <c:v>6.1379096369505769E-5</c:v>
                </c:pt>
                <c:pt idx="1594">
                  <c:v>6.1063393459644729E-5</c:v>
                </c:pt>
                <c:pt idx="1595">
                  <c:v>6.0749314365219861E-5</c:v>
                </c:pt>
                <c:pt idx="1596">
                  <c:v>6.043685073415031E-5</c:v>
                </c:pt>
                <c:pt idx="1597">
                  <c:v>6.0125994257313807E-5</c:v>
                </c:pt>
                <c:pt idx="1598">
                  <c:v>5.981673666832592E-5</c:v>
                </c:pt>
                <c:pt idx="1599">
                  <c:v>5.9509069743320618E-5</c:v>
                </c:pt>
                <c:pt idx="1600">
                  <c:v>5.9202985300731473E-5</c:v>
                </c:pt>
                <c:pt idx="1601">
                  <c:v>5.8898475201072981E-5</c:v>
                </c:pt>
                <c:pt idx="1602">
                  <c:v>5.8595531346725669E-5</c:v>
                </c:pt>
                <c:pt idx="1603">
                  <c:v>5.8294145681719693E-5</c:v>
                </c:pt>
                <c:pt idx="1604">
                  <c:v>5.7994310191521571E-5</c:v>
                </c:pt>
                <c:pt idx="1605">
                  <c:v>5.769601690281984E-5</c:v>
                </c:pt>
                <c:pt idx="1606">
                  <c:v>5.7399257883314066E-5</c:v>
                </c:pt>
                <c:pt idx="1607">
                  <c:v>5.7104025241503536E-5</c:v>
                </c:pt>
                <c:pt idx="1608">
                  <c:v>5.6810311126477032E-5</c:v>
                </c:pt>
                <c:pt idx="1609">
                  <c:v>5.6518107727704988E-5</c:v>
                </c:pt>
                <c:pt idx="1610">
                  <c:v>5.6227407274830562E-5</c:v>
                </c:pt>
                <c:pt idx="1611">
                  <c:v>5.5938202037464401E-5</c:v>
                </c:pt>
                <c:pt idx="1612">
                  <c:v>5.5650484324977554E-5</c:v>
                </c:pt>
                <c:pt idx="1613">
                  <c:v>5.5364246486298298E-5</c:v>
                </c:pt>
                <c:pt idx="1614">
                  <c:v>5.5079480909707868E-5</c:v>
                </c:pt>
                <c:pt idx="1615">
                  <c:v>5.4796180022638474E-5</c:v>
                </c:pt>
                <c:pt idx="1616">
                  <c:v>5.4514336291471639E-5</c:v>
                </c:pt>
                <c:pt idx="1617">
                  <c:v>5.4233942221338055E-5</c:v>
                </c:pt>
                <c:pt idx="1618">
                  <c:v>5.3954990355918088E-5</c:v>
                </c:pt>
                <c:pt idx="1619">
                  <c:v>5.3677473277243372E-5</c:v>
                </c:pt>
                <c:pt idx="1620">
                  <c:v>5.3401383605500567E-5</c:v>
                </c:pt>
                <c:pt idx="1621">
                  <c:v>5.3126713998833492E-5</c:v>
                </c:pt>
                <c:pt idx="1622">
                  <c:v>5.285345715314927E-5</c:v>
                </c:pt>
                <c:pt idx="1623">
                  <c:v>5.2581605801923278E-5</c:v>
                </c:pt>
                <c:pt idx="1624">
                  <c:v>5.2311152716006271E-5</c:v>
                </c:pt>
                <c:pt idx="1625">
                  <c:v>5.2042090703432044E-5</c:v>
                </c:pt>
                <c:pt idx="1626">
                  <c:v>5.1774412609226282E-5</c:v>
                </c:pt>
                <c:pt idx="1627">
                  <c:v>5.1508111315216399E-5</c:v>
                </c:pt>
                <c:pt idx="1628">
                  <c:v>5.124317973984147E-5</c:v>
                </c:pt>
                <c:pt idx="1629">
                  <c:v>5.0979610837964995E-5</c:v>
                </c:pt>
                <c:pt idx="1630">
                  <c:v>5.0717397600686894E-5</c:v>
                </c:pt>
                <c:pt idx="1631">
                  <c:v>5.0456533055157353E-5</c:v>
                </c:pt>
                <c:pt idx="1632">
                  <c:v>5.0197010264391205E-5</c:v>
                </c:pt>
                <c:pt idx="1633">
                  <c:v>4.9938822327083945E-5</c:v>
                </c:pt>
                <c:pt idx="1634">
                  <c:v>4.9681962377427519E-5</c:v>
                </c:pt>
                <c:pt idx="1635">
                  <c:v>4.9426423584928076E-5</c:v>
                </c:pt>
                <c:pt idx="1636">
                  <c:v>4.91721991542249E-5</c:v>
                </c:pt>
                <c:pt idx="1637">
                  <c:v>4.8919282324908484E-5</c:v>
                </c:pt>
                <c:pt idx="1638">
                  <c:v>4.8667666371341638E-5</c:v>
                </c:pt>
                <c:pt idx="1639">
                  <c:v>4.84173446024807E-5</c:v>
                </c:pt>
                <c:pt idx="1640">
                  <c:v>4.8168310361696646E-5</c:v>
                </c:pt>
                <c:pt idx="1641">
                  <c:v>4.7920557026599666E-5</c:v>
                </c:pt>
                <c:pt idx="1642">
                  <c:v>4.7674078008861514E-5</c:v>
                </c:pt>
                <c:pt idx="1643">
                  <c:v>4.7428866754040794E-5</c:v>
                </c:pt>
                <c:pt idx="1644">
                  <c:v>4.7184916741409646E-5</c:v>
                </c:pt>
                <c:pt idx="1645">
                  <c:v>4.6942221483778921E-5</c:v>
                </c:pt>
                <c:pt idx="1646">
                  <c:v>4.6700774527326169E-5</c:v>
                </c:pt>
                <c:pt idx="1647">
                  <c:v>4.6460569451424558E-5</c:v>
                </c:pt>
                <c:pt idx="1648">
                  <c:v>4.6221599868471292E-5</c:v>
                </c:pt>
                <c:pt idx="1649">
                  <c:v>4.5983859423718372E-5</c:v>
                </c:pt>
                <c:pt idx="1650">
                  <c:v>4.574734179510335E-5</c:v>
                </c:pt>
                <c:pt idx="1651">
                  <c:v>4.5512040693080952E-5</c:v>
                </c:pt>
                <c:pt idx="1652">
                  <c:v>4.5277949860456545E-5</c:v>
                </c:pt>
                <c:pt idx="1653">
                  <c:v>4.5045063072219553E-5</c:v>
                </c:pt>
                <c:pt idx="1654">
                  <c:v>4.4813374135376752E-5</c:v>
                </c:pt>
                <c:pt idx="1655">
                  <c:v>4.458287688878927E-5</c:v>
                </c:pt>
                <c:pt idx="1656">
                  <c:v>4.4353565203007999E-5</c:v>
                </c:pt>
                <c:pt idx="1657">
                  <c:v>4.4125432980110318E-5</c:v>
                </c:pt>
                <c:pt idx="1658">
                  <c:v>4.3898474153537944E-5</c:v>
                </c:pt>
                <c:pt idx="1659">
                  <c:v>4.3672682687936697E-5</c:v>
                </c:pt>
                <c:pt idx="1660">
                  <c:v>4.3448052578994457E-5</c:v>
                </c:pt>
                <c:pt idx="1661">
                  <c:v>4.3224577853282604E-5</c:v>
                </c:pt>
                <c:pt idx="1662">
                  <c:v>4.3002252568096746E-5</c:v>
                </c:pt>
                <c:pt idx="1663">
                  <c:v>4.2781070811298539E-5</c:v>
                </c:pt>
                <c:pt idx="1664">
                  <c:v>4.2561026701158904E-5</c:v>
                </c:pt>
                <c:pt idx="1665">
                  <c:v>4.2342114386201204E-5</c:v>
                </c:pt>
                <c:pt idx="1666">
                  <c:v>4.2124328045046035E-5</c:v>
                </c:pt>
                <c:pt idx="1667">
                  <c:v>4.1907661886256026E-5</c:v>
                </c:pt>
                <c:pt idx="1668">
                  <c:v>4.16921101481821E-5</c:v>
                </c:pt>
                <c:pt idx="1669">
                  <c:v>4.1477667098810162E-5</c:v>
                </c:pt>
                <c:pt idx="1670">
                  <c:v>4.1264327035608721E-5</c:v>
                </c:pt>
                <c:pt idx="1671">
                  <c:v>4.1052084285376773E-5</c:v>
                </c:pt>
                <c:pt idx="1672">
                  <c:v>4.0840933204094182E-5</c:v>
                </c:pt>
                <c:pt idx="1673">
                  <c:v>4.0630868176770379E-5</c:v>
                </c:pt>
                <c:pt idx="1674">
                  <c:v>4.0421883617295122E-5</c:v>
                </c:pt>
                <c:pt idx="1675">
                  <c:v>4.0213973968290556E-5</c:v>
                </c:pt>
                <c:pt idx="1676">
                  <c:v>4.0007133700963439E-5</c:v>
                </c:pt>
                <c:pt idx="1677">
                  <c:v>3.980135731495736E-5</c:v>
                </c:pt>
                <c:pt idx="1678">
                  <c:v>3.9596639338207245E-5</c:v>
                </c:pt>
                <c:pt idx="1679">
                  <c:v>3.9392974326793418E-5</c:v>
                </c:pt>
                <c:pt idx="1680">
                  <c:v>3.9190356864796919E-5</c:v>
                </c:pt>
                <c:pt idx="1681">
                  <c:v>3.898878156415595E-5</c:v>
                </c:pt>
                <c:pt idx="1682">
                  <c:v>3.8788243064521197E-5</c:v>
                </c:pt>
                <c:pt idx="1683">
                  <c:v>3.8588736033115252E-5</c:v>
                </c:pt>
                <c:pt idx="1684">
                  <c:v>3.8390255164589236E-5</c:v>
                </c:pt>
                <c:pt idx="1685">
                  <c:v>3.8192795180882664E-5</c:v>
                </c:pt>
                <c:pt idx="1686">
                  <c:v>3.7996350831082169E-5</c:v>
                </c:pt>
                <c:pt idx="1687">
                  <c:v>3.7800916891282839E-5</c:v>
                </c:pt>
                <c:pt idx="1688">
                  <c:v>3.7606488164449109E-5</c:v>
                </c:pt>
                <c:pt idx="1689">
                  <c:v>3.7413059480275661E-5</c:v>
                </c:pt>
                <c:pt idx="1690">
                  <c:v>3.7220625695050919E-5</c:v>
                </c:pt>
                <c:pt idx="1691">
                  <c:v>3.702918169152012E-5</c:v>
                </c:pt>
                <c:pt idx="1692">
                  <c:v>3.6838722378748753E-5</c:v>
                </c:pt>
                <c:pt idx="1693">
                  <c:v>3.6649242691987743E-5</c:v>
                </c:pt>
                <c:pt idx="1694">
                  <c:v>3.6460737592538357E-5</c:v>
                </c:pt>
                <c:pt idx="1695">
                  <c:v>3.6273202067618412E-5</c:v>
                </c:pt>
                <c:pt idx="1696">
                  <c:v>3.6086631130228923E-5</c:v>
                </c:pt>
                <c:pt idx="1697">
                  <c:v>3.5901019819021337E-5</c:v>
                </c:pt>
                <c:pt idx="1698">
                  <c:v>3.5716363198166131E-5</c:v>
                </c:pt>
                <c:pt idx="1699">
                  <c:v>3.553265635722081E-5</c:v>
                </c:pt>
                <c:pt idx="1700">
                  <c:v>3.5349894410999911E-5</c:v>
                </c:pt>
                <c:pt idx="1701">
                  <c:v>3.5168072499444788E-5</c:v>
                </c:pt>
                <c:pt idx="1702">
                  <c:v>3.498718578749438E-5</c:v>
                </c:pt>
                <c:pt idx="1703">
                  <c:v>3.4807229464956944E-5</c:v>
                </c:pt>
                <c:pt idx="1704">
                  <c:v>3.4628198746381746E-5</c:v>
                </c:pt>
                <c:pt idx="1705">
                  <c:v>3.4450088870932203E-5</c:v>
                </c:pt>
                <c:pt idx="1706">
                  <c:v>3.427289510225882E-5</c:v>
                </c:pt>
                <c:pt idx="1707">
                  <c:v>3.4096612728373363E-5</c:v>
                </c:pt>
                <c:pt idx="1708">
                  <c:v>3.3921237061524181E-5</c:v>
                </c:pt>
                <c:pt idx="1709">
                  <c:v>3.3746763438070382E-5</c:v>
                </c:pt>
                <c:pt idx="1710">
                  <c:v>3.3573187218358992E-5</c:v>
                </c:pt>
                <c:pt idx="1711">
                  <c:v>3.3400503786600868E-5</c:v>
                </c:pt>
                <c:pt idx="1712">
                  <c:v>3.3228708550748077E-5</c:v>
                </c:pt>
                <c:pt idx="1713">
                  <c:v>3.3057796942371977E-5</c:v>
                </c:pt>
                <c:pt idx="1714">
                  <c:v>3.2887764416541295E-5</c:v>
                </c:pt>
                <c:pt idx="1715">
                  <c:v>3.271860645170211E-5</c:v>
                </c:pt>
                <c:pt idx="1716">
                  <c:v>3.2550318549556746E-5</c:v>
                </c:pt>
                <c:pt idx="1717">
                  <c:v>3.2382896234944294E-5</c:v>
                </c:pt>
                <c:pt idx="1718">
                  <c:v>3.2216335055721941E-5</c:v>
                </c:pt>
                <c:pt idx="1719">
                  <c:v>3.2050630582646964E-5</c:v>
                </c:pt>
                <c:pt idx="1720">
                  <c:v>3.1885778409257676E-5</c:v>
                </c:pt>
                <c:pt idx="1721">
                  <c:v>3.1721774151757364E-5</c:v>
                </c:pt>
                <c:pt idx="1722">
                  <c:v>3.1558613448896984E-5</c:v>
                </c:pt>
                <c:pt idx="1723">
                  <c:v>3.139629196186012E-5</c:v>
                </c:pt>
                <c:pt idx="1724">
                  <c:v>3.1234805374146381E-5</c:v>
                </c:pt>
                <c:pt idx="1725">
                  <c:v>3.1074149391458047E-5</c:v>
                </c:pt>
                <c:pt idx="1726">
                  <c:v>3.0914319741584279E-5</c:v>
                </c:pt>
                <c:pt idx="1727">
                  <c:v>3.0755312174288901E-5</c:v>
                </c:pt>
                <c:pt idx="1728">
                  <c:v>3.0597122461196178E-5</c:v>
                </c:pt>
                <c:pt idx="1729">
                  <c:v>3.0439746395679798E-5</c:v>
                </c:pt>
                <c:pt idx="1730">
                  <c:v>3.0283179792749517E-5</c:v>
                </c:pt>
                <c:pt idx="1731">
                  <c:v>3.0127418488940893E-5</c:v>
                </c:pt>
                <c:pt idx="1732">
                  <c:v>2.9972458342204052E-5</c:v>
                </c:pt>
                <c:pt idx="1733">
                  <c:v>2.9818295231793797E-5</c:v>
                </c:pt>
                <c:pt idx="1734">
                  <c:v>2.9664925058160165E-5</c:v>
                </c:pt>
                <c:pt idx="1735">
                  <c:v>2.9512343742838757E-5</c:v>
                </c:pt>
                <c:pt idx="1736">
                  <c:v>2.9360547228343128E-5</c:v>
                </c:pt>
                <c:pt idx="1737">
                  <c:v>2.9209531478056265E-5</c:v>
                </c:pt>
                <c:pt idx="1738">
                  <c:v>2.905929247612346E-5</c:v>
                </c:pt>
                <c:pt idx="1739">
                  <c:v>2.8909826227345523E-5</c:v>
                </c:pt>
                <c:pt idx="1740">
                  <c:v>2.8761128757072798E-5</c:v>
                </c:pt>
                <c:pt idx="1741">
                  <c:v>2.8613196111098855E-5</c:v>
                </c:pt>
                <c:pt idx="1742">
                  <c:v>2.8466024355555653E-5</c:v>
                </c:pt>
                <c:pt idx="1743">
                  <c:v>2.8319609576809559E-5</c:v>
                </c:pt>
                <c:pt idx="1744">
                  <c:v>2.8173947881355915E-5</c:v>
                </c:pt>
                <c:pt idx="1745">
                  <c:v>2.8029035395716901E-5</c:v>
                </c:pt>
                <c:pt idx="1746">
                  <c:v>2.7884868266337456E-5</c:v>
                </c:pt>
                <c:pt idx="1747">
                  <c:v>2.774144265948363E-5</c:v>
                </c:pt>
                <c:pt idx="1748">
                  <c:v>2.7598754761139752E-5</c:v>
                </c:pt>
                <c:pt idx="1749">
                  <c:v>2.7456800776908029E-5</c:v>
                </c:pt>
                <c:pt idx="1750">
                  <c:v>2.7315576931906795E-5</c:v>
                </c:pt>
                <c:pt idx="1751">
                  <c:v>2.7175079470670546E-5</c:v>
                </c:pt>
                <c:pt idx="1752">
                  <c:v>2.7035304657050036E-5</c:v>
                </c:pt>
                <c:pt idx="1753">
                  <c:v>2.689624877411285E-5</c:v>
                </c:pt>
                <c:pt idx="1754">
                  <c:v>2.6757908124044741E-5</c:v>
                </c:pt>
                <c:pt idx="1755">
                  <c:v>2.6620279028050596E-5</c:v>
                </c:pt>
                <c:pt idx="1756">
                  <c:v>2.6483357826257825E-5</c:v>
                </c:pt>
                <c:pt idx="1757">
                  <c:v>2.6347140877617864E-5</c:v>
                </c:pt>
                <c:pt idx="1758">
                  <c:v>2.6211624559810225E-5</c:v>
                </c:pt>
                <c:pt idx="1759">
                  <c:v>2.6076805269145676E-5</c:v>
                </c:pt>
                <c:pt idx="1760">
                  <c:v>2.5942679420470341E-5</c:v>
                </c:pt>
                <c:pt idx="1761">
                  <c:v>2.5809243447070835E-5</c:v>
                </c:pt>
                <c:pt idx="1762">
                  <c:v>2.5676493800578745E-5</c:v>
                </c:pt>
                <c:pt idx="1763">
                  <c:v>2.5544426950877225E-5</c:v>
                </c:pt>
                <c:pt idx="1764">
                  <c:v>2.5413039386006022E-5</c:v>
                </c:pt>
                <c:pt idx="1765">
                  <c:v>2.528232761206899E-5</c:v>
                </c:pt>
                <c:pt idx="1766">
                  <c:v>2.5152288153140637E-5</c:v>
                </c:pt>
                <c:pt idx="1767">
                  <c:v>2.5022917551173799E-5</c:v>
                </c:pt>
                <c:pt idx="1768">
                  <c:v>2.4894212365907976E-5</c:v>
                </c:pt>
                <c:pt idx="1769">
                  <c:v>2.4766169174777499E-5</c:v>
                </c:pt>
                <c:pt idx="1770">
                  <c:v>2.4638784572820615E-5</c:v>
                </c:pt>
                <c:pt idx="1771">
                  <c:v>2.4512055172588745E-5</c:v>
                </c:pt>
                <c:pt idx="1772">
                  <c:v>2.4385977604057362E-5</c:v>
                </c:pt>
                <c:pt idx="1773">
                  <c:v>2.4260548514534752E-5</c:v>
                </c:pt>
                <c:pt idx="1774">
                  <c:v>2.4135764568574141E-5</c:v>
                </c:pt>
                <c:pt idx="1775">
                  <c:v>2.4011622447884845E-5</c:v>
                </c:pt>
                <c:pt idx="1776">
                  <c:v>2.3888118851243231E-5</c:v>
                </c:pt>
                <c:pt idx="1777">
                  <c:v>2.376525049440598E-5</c:v>
                </c:pt>
                <c:pt idx="1778">
                  <c:v>2.3643014110021993E-5</c:v>
                </c:pt>
                <c:pt idx="1779">
                  <c:v>2.3521406447545766E-5</c:v>
                </c:pt>
                <c:pt idx="1780">
                  <c:v>2.3400424273151008E-5</c:v>
                </c:pt>
                <c:pt idx="1781">
                  <c:v>2.3280064369644686E-5</c:v>
                </c:pt>
                <c:pt idx="1782">
                  <c:v>2.316032353638116E-5</c:v>
                </c:pt>
                <c:pt idx="1783">
                  <c:v>2.304119858917745E-5</c:v>
                </c:pt>
                <c:pt idx="1784">
                  <c:v>2.2922686360228427E-5</c:v>
                </c:pt>
                <c:pt idx="1785">
                  <c:v>2.2804783698022433E-5</c:v>
                </c:pt>
                <c:pt idx="1786">
                  <c:v>2.2687487467257364E-5</c:v>
                </c:pt>
                <c:pt idx="1787">
                  <c:v>2.2570794548758082E-5</c:v>
                </c:pt>
                <c:pt idx="1788">
                  <c:v>2.2454701839392496E-5</c:v>
                </c:pt>
                <c:pt idx="1789">
                  <c:v>2.2339206251989491E-5</c:v>
                </c:pt>
                <c:pt idx="1790">
                  <c:v>2.2224304715256875E-5</c:v>
                </c:pt>
                <c:pt idx="1791">
                  <c:v>2.2109994173699502E-5</c:v>
                </c:pt>
                <c:pt idx="1792">
                  <c:v>2.1996271587538575E-5</c:v>
                </c:pt>
                <c:pt idx="1793">
                  <c:v>2.1883133932629629E-5</c:v>
                </c:pt>
                <c:pt idx="1794">
                  <c:v>2.1770578200383327E-5</c:v>
                </c:pt>
                <c:pt idx="1795">
                  <c:v>2.1658601397685153E-5</c:v>
                </c:pt>
                <c:pt idx="1796">
                  <c:v>2.15472005468152E-5</c:v>
                </c:pt>
                <c:pt idx="1797">
                  <c:v>2.1436372685369818E-5</c:v>
                </c:pt>
                <c:pt idx="1798">
                  <c:v>2.1326114866182245E-5</c:v>
                </c:pt>
                <c:pt idx="1799">
                  <c:v>2.1216424157244411E-5</c:v>
                </c:pt>
                <c:pt idx="1800">
                  <c:v>2.1107297641629252E-5</c:v>
                </c:pt>
                <c:pt idx="1801">
                  <c:v>2.0998732417412734E-5</c:v>
                </c:pt>
                <c:pt idx="1802">
                  <c:v>2.0890725597596816E-5</c:v>
                </c:pt>
                <c:pt idx="1803">
                  <c:v>2.0783274310032636E-5</c:v>
                </c:pt>
                <c:pt idx="1804">
                  <c:v>2.0676375697344589E-5</c:v>
                </c:pt>
                <c:pt idx="1805">
                  <c:v>2.0570026916853459E-5</c:v>
                </c:pt>
                <c:pt idx="1806">
                  <c:v>2.0464225140501714E-5</c:v>
                </c:pt>
                <c:pt idx="1807">
                  <c:v>2.0358967554777642E-5</c:v>
                </c:pt>
                <c:pt idx="1808">
                  <c:v>2.0254251360641055E-5</c:v>
                </c:pt>
                <c:pt idx="1809">
                  <c:v>2.0150073773448344E-5</c:v>
                </c:pt>
                <c:pt idx="1810">
                  <c:v>2.0046432022878969E-5</c:v>
                </c:pt>
                <c:pt idx="1811">
                  <c:v>1.9943323352861246E-5</c:v>
                </c:pt>
                <c:pt idx="1812">
                  <c:v>1.9840745021499408E-5</c:v>
                </c:pt>
                <c:pt idx="1813">
                  <c:v>1.97386943010008E-5</c:v>
                </c:pt>
                <c:pt idx="1814">
                  <c:v>1.9637168477602937E-5</c:v>
                </c:pt>
                <c:pt idx="1815">
                  <c:v>1.9536164851501709E-5</c:v>
                </c:pt>
                <c:pt idx="1816">
                  <c:v>1.9435680736779113E-5</c:v>
                </c:pt>
                <c:pt idx="1817">
                  <c:v>1.933571346133243E-5</c:v>
                </c:pt>
                <c:pt idx="1818">
                  <c:v>1.9236260366802937E-5</c:v>
                </c:pt>
                <c:pt idx="1819">
                  <c:v>1.9137318808504949E-5</c:v>
                </c:pt>
                <c:pt idx="1820">
                  <c:v>1.9038886155355777E-5</c:v>
                </c:pt>
                <c:pt idx="1821">
                  <c:v>1.8940959789805661E-5</c:v>
                </c:pt>
                <c:pt idx="1822">
                  <c:v>1.8843537107768223E-5</c:v>
                </c:pt>
                <c:pt idx="1823">
                  <c:v>1.8746615518551289E-5</c:v>
                </c:pt>
                <c:pt idx="1824">
                  <c:v>1.8650192444787637E-5</c:v>
                </c:pt>
                <c:pt idx="1825">
                  <c:v>1.8554265322366832E-5</c:v>
                </c:pt>
                <c:pt idx="1826">
                  <c:v>1.8458831600367133E-5</c:v>
                </c:pt>
                <c:pt idx="1827">
                  <c:v>1.8363888740987081E-5</c:v>
                </c:pt>
                <c:pt idx="1828">
                  <c:v>1.8269434219478635E-5</c:v>
                </c:pt>
                <c:pt idx="1829">
                  <c:v>1.8175465524079756E-5</c:v>
                </c:pt>
                <c:pt idx="1830">
                  <c:v>1.8081980155947459E-5</c:v>
                </c:pt>
                <c:pt idx="1831">
                  <c:v>1.7988975629091761E-5</c:v>
                </c:pt>
                <c:pt idx="1832">
                  <c:v>1.7896449470309136E-5</c:v>
                </c:pt>
                <c:pt idx="1833">
                  <c:v>1.7804399219117082E-5</c:v>
                </c:pt>
                <c:pt idx="1834">
                  <c:v>1.771282242768861E-5</c:v>
                </c:pt>
                <c:pt idx="1835">
                  <c:v>1.7621716660786975E-5</c:v>
                </c:pt>
                <c:pt idx="1836">
                  <c:v>1.7531079495701219E-5</c:v>
                </c:pt>
                <c:pt idx="1837">
                  <c:v>1.7440908522181527E-5</c:v>
                </c:pt>
                <c:pt idx="1838">
                  <c:v>1.7351201342374987E-5</c:v>
                </c:pt>
                <c:pt idx="1839">
                  <c:v>1.7261955570762352E-5</c:v>
                </c:pt>
                <c:pt idx="1840">
                  <c:v>1.7173168834094051E-5</c:v>
                </c:pt>
                <c:pt idx="1841">
                  <c:v>1.7084838771327297E-5</c:v>
                </c:pt>
                <c:pt idx="1842">
                  <c:v>1.6996963033563429E-5</c:v>
                </c:pt>
                <c:pt idx="1843">
                  <c:v>1.690953928398529E-5</c:v>
                </c:pt>
                <c:pt idx="1844">
                  <c:v>1.6822565197795164E-5</c:v>
                </c:pt>
                <c:pt idx="1845">
                  <c:v>1.6736038462152812E-5</c:v>
                </c:pt>
                <c:pt idx="1846">
                  <c:v>1.6649956776114048E-5</c:v>
                </c:pt>
                <c:pt idx="1847">
                  <c:v>1.656431785056973E-5</c:v>
                </c:pt>
                <c:pt idx="1848">
                  <c:v>1.6479119408184528E-5</c:v>
                </c:pt>
                <c:pt idx="1849">
                  <c:v>1.6394359183336888E-5</c:v>
                </c:pt>
                <c:pt idx="1850">
                  <c:v>1.6310034922058068E-5</c:v>
                </c:pt>
                <c:pt idx="1851">
                  <c:v>1.6226144381972947E-5</c:v>
                </c:pt>
                <c:pt idx="1852">
                  <c:v>1.614268533223982E-5</c:v>
                </c:pt>
                <c:pt idx="1853">
                  <c:v>1.6059655553491255E-5</c:v>
                </c:pt>
                <c:pt idx="1854">
                  <c:v>1.5977052837775442E-5</c:v>
                </c:pt>
                <c:pt idx="1855">
                  <c:v>1.5894874988496772E-5</c:v>
                </c:pt>
                <c:pt idx="1856">
                  <c:v>1.5813119820358028E-5</c:v>
                </c:pt>
                <c:pt idx="1857">
                  <c:v>1.5731785159302052E-5</c:v>
                </c:pt>
                <c:pt idx="1858">
                  <c:v>1.5650868842453794E-5</c:v>
                </c:pt>
                <c:pt idx="1859">
                  <c:v>1.5570368718063069E-5</c:v>
                </c:pt>
                <c:pt idx="1860">
                  <c:v>1.5490282645447251E-5</c:v>
                </c:pt>
                <c:pt idx="1861">
                  <c:v>1.5410608494934036E-5</c:v>
                </c:pt>
                <c:pt idx="1862">
                  <c:v>1.5331344147805325E-5</c:v>
                </c:pt>
                <c:pt idx="1863">
                  <c:v>1.5252487496240609E-5</c:v>
                </c:pt>
                <c:pt idx="1864">
                  <c:v>1.5174036443260723E-5</c:v>
                </c:pt>
                <c:pt idx="1865">
                  <c:v>1.509598890267263E-5</c:v>
                </c:pt>
                <c:pt idx="1866">
                  <c:v>1.5018342799013348E-5</c:v>
                </c:pt>
                <c:pt idx="1867">
                  <c:v>1.4941096067494947E-5</c:v>
                </c:pt>
                <c:pt idx="1868">
                  <c:v>1.4864246653950125E-5</c:v>
                </c:pt>
                <c:pt idx="1869">
                  <c:v>1.478779251477686E-5</c:v>
                </c:pt>
                <c:pt idx="1870">
                  <c:v>1.4711731616884332E-5</c:v>
                </c:pt>
                <c:pt idx="1871">
                  <c:v>1.4636061937639127E-5</c:v>
                </c:pt>
                <c:pt idx="1872">
                  <c:v>1.4560781464811125E-5</c:v>
                </c:pt>
                <c:pt idx="1873">
                  <c:v>1.4485888196520057E-5</c:v>
                </c:pt>
                <c:pt idx="1874">
                  <c:v>1.4411380141182402E-5</c:v>
                </c:pt>
                <c:pt idx="1875">
                  <c:v>1.4337255317458238E-5</c:v>
                </c:pt>
                <c:pt idx="1876">
                  <c:v>1.4263511754198705E-5</c:v>
                </c:pt>
                <c:pt idx="1877">
                  <c:v>1.419014749039354E-5</c:v>
                </c:pt>
                <c:pt idx="1878">
                  <c:v>1.4117160575118835E-5</c:v>
                </c:pt>
                <c:pt idx="1879">
                  <c:v>1.4044549067485383E-5</c:v>
                </c:pt>
                <c:pt idx="1880">
                  <c:v>1.3972311036586712E-5</c:v>
                </c:pt>
                <c:pt idx="1881">
                  <c:v>1.3900444561448349E-5</c:v>
                </c:pt>
                <c:pt idx="1882">
                  <c:v>1.3828947730975936E-5</c:v>
                </c:pt>
                <c:pt idx="1883">
                  <c:v>1.3757818643904846E-5</c:v>
                </c:pt>
                <c:pt idx="1884">
                  <c:v>1.3687055408749982E-5</c:v>
                </c:pt>
                <c:pt idx="1885">
                  <c:v>1.361665614375455E-5</c:v>
                </c:pt>
                <c:pt idx="1886">
                  <c:v>1.3546618976840942E-5</c:v>
                </c:pt>
                <c:pt idx="1887">
                  <c:v>1.3476942045560433E-5</c:v>
                </c:pt>
                <c:pt idx="1888">
                  <c:v>1.3407623497043792E-5</c:v>
                </c:pt>
                <c:pt idx="1889">
                  <c:v>1.3338661487952033E-5</c:v>
                </c:pt>
                <c:pt idx="1890">
                  <c:v>1.3270054184427276E-5</c:v>
                </c:pt>
                <c:pt idx="1891">
                  <c:v>1.3201799762044253E-5</c:v>
                </c:pt>
                <c:pt idx="1892">
                  <c:v>1.3133896405761439E-5</c:v>
                </c:pt>
                <c:pt idx="1893">
                  <c:v>1.3066342309873155E-5</c:v>
                </c:pt>
                <c:pt idx="1894">
                  <c:v>1.2999135677961002E-5</c:v>
                </c:pt>
                <c:pt idx="1895">
                  <c:v>1.2932274722846852E-5</c:v>
                </c:pt>
                <c:pt idx="1896">
                  <c:v>1.2865757666544718E-5</c:v>
                </c:pt>
                <c:pt idx="1897">
                  <c:v>1.2799582740213639E-5</c:v>
                </c:pt>
                <c:pt idx="1898">
                  <c:v>1.2733748184110791E-5</c:v>
                </c:pt>
                <c:pt idx="1899">
                  <c:v>1.2668252247544461E-5</c:v>
                </c:pt>
                <c:pt idx="1900">
                  <c:v>1.2603093188827587E-5</c:v>
                </c:pt>
                <c:pt idx="1901">
                  <c:v>1.253826927523165E-5</c:v>
                </c:pt>
                <c:pt idx="1902">
                  <c:v>1.2473778782940277E-5</c:v>
                </c:pt>
                <c:pt idx="1903">
                  <c:v>1.2409619997003454E-5</c:v>
                </c:pt>
                <c:pt idx="1904">
                  <c:v>1.2345791211292099E-5</c:v>
                </c:pt>
                <c:pt idx="1905">
                  <c:v>1.228229072845264E-5</c:v>
                </c:pt>
                <c:pt idx="1906">
                  <c:v>1.2219116859861658E-5</c:v>
                </c:pt>
                <c:pt idx="1907">
                  <c:v>1.2156267925581335E-5</c:v>
                </c:pt>
                <c:pt idx="1908">
                  <c:v>1.2093742254314619E-5</c:v>
                </c:pt>
                <c:pt idx="1909">
                  <c:v>1.2031538183360501E-5</c:v>
                </c:pt>
                <c:pt idx="1910">
                  <c:v>1.1969654058570291E-5</c:v>
                </c:pt>
                <c:pt idx="1911">
                  <c:v>1.1908088234303349E-5</c:v>
                </c:pt>
                <c:pt idx="1912">
                  <c:v>1.184683907338336E-5</c:v>
                </c:pt>
                <c:pt idx="1913">
                  <c:v>1.1785904947054897E-5</c:v>
                </c:pt>
                <c:pt idx="1914">
                  <c:v>1.1725284234939852E-5</c:v>
                </c:pt>
                <c:pt idx="1915">
                  <c:v>1.1664975324994571E-5</c:v>
                </c:pt>
                <c:pt idx="1916">
                  <c:v>1.1604976613467118E-5</c:v>
                </c:pt>
                <c:pt idx="1917">
                  <c:v>1.1545286504854223E-5</c:v>
                </c:pt>
                <c:pt idx="1918">
                  <c:v>1.1485903411859118E-5</c:v>
                </c:pt>
                <c:pt idx="1919">
                  <c:v>1.1426825755349402E-5</c:v>
                </c:pt>
                <c:pt idx="1920">
                  <c:v>1.1368051964314799E-5</c:v>
                </c:pt>
                <c:pt idx="1921">
                  <c:v>1.1309580475825579E-5</c:v>
                </c:pt>
                <c:pt idx="1922">
                  <c:v>1.1251409734990909E-5</c:v>
                </c:pt>
                <c:pt idx="1923">
                  <c:v>1.1193538194917519E-5</c:v>
                </c:pt>
                <c:pt idx="1924">
                  <c:v>1.1135964316668517E-5</c:v>
                </c:pt>
                <c:pt idx="1925">
                  <c:v>1.1078686569222703E-5</c:v>
                </c:pt>
                <c:pt idx="1926">
                  <c:v>1.1021703429433451E-5</c:v>
                </c:pt>
                <c:pt idx="1927">
                  <c:v>1.0965013381988647E-5</c:v>
                </c:pt>
                <c:pt idx="1928">
                  <c:v>1.0908614919369938E-5</c:v>
                </c:pt>
                <c:pt idx="1929">
                  <c:v>1.0852506541813062E-5</c:v>
                </c:pt>
                <c:pt idx="1930">
                  <c:v>1.0796686757267668E-5</c:v>
                </c:pt>
                <c:pt idx="1931">
                  <c:v>1.07411540813579E-5</c:v>
                </c:pt>
                <c:pt idx="1932">
                  <c:v>1.0685907037342611E-5</c:v>
                </c:pt>
                <c:pt idx="1933">
                  <c:v>1.0630944156076317E-5</c:v>
                </c:pt>
                <c:pt idx="1934">
                  <c:v>1.0576263975970154E-5</c:v>
                </c:pt>
                <c:pt idx="1935">
                  <c:v>1.0521865042952854E-5</c:v>
                </c:pt>
                <c:pt idx="1936">
                  <c:v>1.0467745910432169E-5</c:v>
                </c:pt>
                <c:pt idx="1937">
                  <c:v>1.0413905139256322E-5</c:v>
                </c:pt>
                <c:pt idx="1938">
                  <c:v>1.0360341297675887E-5</c:v>
                </c:pt>
                <c:pt idx="1939">
                  <c:v>1.0307052961305637E-5</c:v>
                </c:pt>
                <c:pt idx="1940">
                  <c:v>1.0254038713086597E-5</c:v>
                </c:pt>
                <c:pt idx="1941">
                  <c:v>1.0201297143248476E-5</c:v>
                </c:pt>
                <c:pt idx="1942">
                  <c:v>1.0148826849272155E-5</c:v>
                </c:pt>
                <c:pt idx="1943">
                  <c:v>1.0096626435852159E-5</c:v>
                </c:pt>
                <c:pt idx="1944">
                  <c:v>1.0044694514860092E-5</c:v>
                </c:pt>
                <c:pt idx="1945">
                  <c:v>9.9930297053070727E-6</c:v>
                </c:pt>
                <c:pt idx="1946">
                  <c:v>9.9416306333075021E-6</c:v>
                </c:pt>
                <c:pt idx="1947">
                  <c:v>9.8904959320423284E-6</c:v>
                </c:pt>
                <c:pt idx="1948">
                  <c:v>9.8396242417226427E-6</c:v>
                </c:pt>
                <c:pt idx="1949">
                  <c:v>9.7890142095537105E-6</c:v>
                </c:pt>
                <c:pt idx="1950">
                  <c:v>9.7386644896988139E-6</c:v>
                </c:pt>
                <c:pt idx="1951">
                  <c:v>9.6885737432435406E-6</c:v>
                </c:pt>
                <c:pt idx="1952">
                  <c:v>9.638740638160168E-6</c:v>
                </c:pt>
                <c:pt idx="1953">
                  <c:v>9.5891638492723178E-6</c:v>
                </c:pt>
                <c:pt idx="1954">
                  <c:v>9.539842058219598E-6</c:v>
                </c:pt>
                <c:pt idx="1955">
                  <c:v>9.4907739534225421E-6</c:v>
                </c:pt>
                <c:pt idx="1956">
                  <c:v>9.4419582300478877E-6</c:v>
                </c:pt>
                <c:pt idx="1957">
                  <c:v>9.3933935899736382E-6</c:v>
                </c:pt>
                <c:pt idx="1958">
                  <c:v>9.3450787417548287E-6</c:v>
                </c:pt>
                <c:pt idx="1959">
                  <c:v>9.2970124005889405E-6</c:v>
                </c:pt>
                <c:pt idx="1960">
                  <c:v>9.2491932882818296E-6</c:v>
                </c:pt>
                <c:pt idx="1961">
                  <c:v>9.2016201332137507E-6</c:v>
                </c:pt>
                <c:pt idx="1962">
                  <c:v>9.1542916703055301E-6</c:v>
                </c:pt>
                <c:pt idx="1963">
                  <c:v>9.107206640984942E-6</c:v>
                </c:pt>
                <c:pt idx="1964">
                  <c:v>9.060363793153152E-6</c:v>
                </c:pt>
                <c:pt idx="1965">
                  <c:v>9.0137618811515411E-6</c:v>
                </c:pt>
                <c:pt idx="1966">
                  <c:v>8.9673996657284473E-6</c:v>
                </c:pt>
                <c:pt idx="1967">
                  <c:v>8.9212759140064503E-6</c:v>
                </c:pt>
                <c:pt idx="1968">
                  <c:v>8.875389399449262E-6</c:v>
                </c:pt>
                <c:pt idx="1969">
                  <c:v>8.8297389018293908E-6</c:v>
                </c:pt>
                <c:pt idx="1970">
                  <c:v>8.7843232071954528E-6</c:v>
                </c:pt>
                <c:pt idx="1971">
                  <c:v>8.7391411078400788E-6</c:v>
                </c:pt>
                <c:pt idx="1972">
                  <c:v>8.694191402267823E-6</c:v>
                </c:pt>
                <c:pt idx="1973">
                  <c:v>8.6494728951629204E-6</c:v>
                </c:pt>
                <c:pt idx="1974">
                  <c:v>8.6049843973579271E-6</c:v>
                </c:pt>
                <c:pt idx="1975">
                  <c:v>8.560724725801736E-6</c:v>
                </c:pt>
                <c:pt idx="1976">
                  <c:v>8.5166927035282703E-6</c:v>
                </c:pt>
                <c:pt idx="1977">
                  <c:v>8.4728871596252047E-6</c:v>
                </c:pt>
                <c:pt idx="1978">
                  <c:v>8.4293069292026585E-6</c:v>
                </c:pt>
                <c:pt idx="1979">
                  <c:v>8.3859508533626624E-6</c:v>
                </c:pt>
                <c:pt idx="1980">
                  <c:v>8.342817779167689E-6</c:v>
                </c:pt>
                <c:pt idx="1981">
                  <c:v>8.2999065596105122E-6</c:v>
                </c:pt>
                <c:pt idx="1982">
                  <c:v>8.2572160535835379E-6</c:v>
                </c:pt>
                <c:pt idx="1983">
                  <c:v>8.2147451258483785E-6</c:v>
                </c:pt>
                <c:pt idx="1984">
                  <c:v>8.1724926470057389E-6</c:v>
                </c:pt>
                <c:pt idx="1985">
                  <c:v>8.1304574934654524E-6</c:v>
                </c:pt>
                <c:pt idx="1986">
                  <c:v>8.088638547416421E-6</c:v>
                </c:pt>
                <c:pt idx="1987">
                  <c:v>8.047034696797179E-6</c:v>
                </c:pt>
                <c:pt idx="1988">
                  <c:v>8.0056448352658881E-6</c:v>
                </c:pt>
                <c:pt idx="1989">
                  <c:v>7.9644678621714567E-6</c:v>
                </c:pt>
                <c:pt idx="1990">
                  <c:v>7.923502682523711E-6</c:v>
                </c:pt>
                <c:pt idx="1991">
                  <c:v>7.8827482069647448E-6</c:v>
                </c:pt>
                <c:pt idx="1992">
                  <c:v>7.8422033517396597E-6</c:v>
                </c:pt>
                <c:pt idx="1993">
                  <c:v>7.8018670386678879E-6</c:v>
                </c:pt>
                <c:pt idx="1994">
                  <c:v>7.7617381951144201E-6</c:v>
                </c:pt>
                <c:pt idx="1995">
                  <c:v>7.7218157539614402E-6</c:v>
                </c:pt>
                <c:pt idx="1996">
                  <c:v>7.6820986535796888E-6</c:v>
                </c:pt>
                <c:pt idx="1997">
                  <c:v>7.6425858378005449E-6</c:v>
                </c:pt>
                <c:pt idx="1998">
                  <c:v>7.6032762558876741E-6</c:v>
                </c:pt>
                <c:pt idx="1999">
                  <c:v>7.5641688625092729E-6</c:v>
                </c:pt>
                <c:pt idx="2000">
                  <c:v>7.5252626177101372E-6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F8-40E3-A6F0-E13F553CD2C2}"/>
            </c:ext>
          </c:extLst>
        </c:ser>
        <c:ser>
          <c:idx val="3"/>
          <c:order val="3"/>
          <c:tx>
            <c:v>Physical LQI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Sheet1!$Q$2:$Q$3990</c:f>
              <c:numCache>
                <c:formatCode>General</c:formatCode>
                <c:ptCount val="3989"/>
                <c:pt idx="0">
                  <c:v>0</c:v>
                </c:pt>
                <c:pt idx="1">
                  <c:v>5.0000000000003375E-3</c:v>
                </c:pt>
                <c:pt idx="2">
                  <c:v>1.0000000000000231E-2</c:v>
                </c:pt>
                <c:pt idx="3">
                  <c:v>1.5000000000000124E-2</c:v>
                </c:pt>
                <c:pt idx="4">
                  <c:v>2.0000000000000018E-2</c:v>
                </c:pt>
                <c:pt idx="5">
                  <c:v>2.6000000000000245E-2</c:v>
                </c:pt>
                <c:pt idx="6">
                  <c:v>3.2000000000000028E-2</c:v>
                </c:pt>
                <c:pt idx="7">
                  <c:v>3.8000000000000256E-2</c:v>
                </c:pt>
                <c:pt idx="8">
                  <c:v>4.3000000000000149E-2</c:v>
                </c:pt>
                <c:pt idx="9">
                  <c:v>4.8000000000000043E-2</c:v>
                </c:pt>
                <c:pt idx="10">
                  <c:v>5.2999999999999936E-2</c:v>
                </c:pt>
                <c:pt idx="11">
                  <c:v>5.8000000000000274E-2</c:v>
                </c:pt>
                <c:pt idx="12">
                  <c:v>6.3000000000000167E-2</c:v>
                </c:pt>
                <c:pt idx="13">
                  <c:v>6.899999999999995E-2</c:v>
                </c:pt>
                <c:pt idx="14">
                  <c:v>7.4000000000000288E-2</c:v>
                </c:pt>
                <c:pt idx="15">
                  <c:v>7.9000000000000181E-2</c:v>
                </c:pt>
                <c:pt idx="16">
                  <c:v>8.3000000000000185E-2</c:v>
                </c:pt>
                <c:pt idx="17">
                  <c:v>8.8000000000000078E-2</c:v>
                </c:pt>
                <c:pt idx="18">
                  <c:v>9.4000000000000306E-2</c:v>
                </c:pt>
                <c:pt idx="19">
                  <c:v>9.8000000000000309E-2</c:v>
                </c:pt>
                <c:pt idx="20">
                  <c:v>0.10200000000000031</c:v>
                </c:pt>
                <c:pt idx="21">
                  <c:v>0.10600000000000032</c:v>
                </c:pt>
                <c:pt idx="22">
                  <c:v>0.11100000000000021</c:v>
                </c:pt>
                <c:pt idx="23">
                  <c:v>0.11500000000000021</c:v>
                </c:pt>
                <c:pt idx="24">
                  <c:v>0.11900000000000022</c:v>
                </c:pt>
                <c:pt idx="25">
                  <c:v>0.12300000000000022</c:v>
                </c:pt>
                <c:pt idx="26">
                  <c:v>0.12800000000000011</c:v>
                </c:pt>
                <c:pt idx="27">
                  <c:v>0.13300000000000001</c:v>
                </c:pt>
                <c:pt idx="28">
                  <c:v>0.13900000000000023</c:v>
                </c:pt>
                <c:pt idx="29">
                  <c:v>0.14300000000000024</c:v>
                </c:pt>
                <c:pt idx="30">
                  <c:v>0.14800000000000013</c:v>
                </c:pt>
                <c:pt idx="31">
                  <c:v>0.15399999999999991</c:v>
                </c:pt>
                <c:pt idx="32">
                  <c:v>0.15900000000000025</c:v>
                </c:pt>
                <c:pt idx="33">
                  <c:v>0.16400000000000015</c:v>
                </c:pt>
                <c:pt idx="34">
                  <c:v>0.16900000000000004</c:v>
                </c:pt>
                <c:pt idx="35">
                  <c:v>0.17300000000000004</c:v>
                </c:pt>
                <c:pt idx="36">
                  <c:v>0.17700000000000005</c:v>
                </c:pt>
                <c:pt idx="37">
                  <c:v>0.18199999999999994</c:v>
                </c:pt>
                <c:pt idx="38">
                  <c:v>0.18599999999999994</c:v>
                </c:pt>
                <c:pt idx="39">
                  <c:v>0.18999999999999995</c:v>
                </c:pt>
                <c:pt idx="40">
                  <c:v>0.19399999999999995</c:v>
                </c:pt>
                <c:pt idx="41">
                  <c:v>0.19900000000000029</c:v>
                </c:pt>
                <c:pt idx="42">
                  <c:v>0.20300000000000029</c:v>
                </c:pt>
                <c:pt idx="43">
                  <c:v>0.20700000000000029</c:v>
                </c:pt>
                <c:pt idx="44">
                  <c:v>0.21200000000000019</c:v>
                </c:pt>
                <c:pt idx="45">
                  <c:v>0.21900000000000031</c:v>
                </c:pt>
                <c:pt idx="46">
                  <c:v>0.22300000000000031</c:v>
                </c:pt>
                <c:pt idx="47">
                  <c:v>0.22700000000000031</c:v>
                </c:pt>
                <c:pt idx="48">
                  <c:v>0.23100000000000032</c:v>
                </c:pt>
                <c:pt idx="49">
                  <c:v>0.23500000000000032</c:v>
                </c:pt>
                <c:pt idx="50">
                  <c:v>0.23900000000000032</c:v>
                </c:pt>
                <c:pt idx="51">
                  <c:v>0.24300000000000033</c:v>
                </c:pt>
                <c:pt idx="52">
                  <c:v>0.24800000000000022</c:v>
                </c:pt>
                <c:pt idx="53">
                  <c:v>0.25200000000000022</c:v>
                </c:pt>
                <c:pt idx="54">
                  <c:v>0.25600000000000023</c:v>
                </c:pt>
                <c:pt idx="55">
                  <c:v>0.26100000000000012</c:v>
                </c:pt>
                <c:pt idx="56">
                  <c:v>0.26500000000000012</c:v>
                </c:pt>
                <c:pt idx="57">
                  <c:v>0.26900000000000013</c:v>
                </c:pt>
                <c:pt idx="58">
                  <c:v>0.27300000000000013</c:v>
                </c:pt>
                <c:pt idx="59">
                  <c:v>0.27800000000000002</c:v>
                </c:pt>
                <c:pt idx="60">
                  <c:v>0.28200000000000003</c:v>
                </c:pt>
                <c:pt idx="61">
                  <c:v>0.28600000000000003</c:v>
                </c:pt>
                <c:pt idx="62">
                  <c:v>0.29000000000000004</c:v>
                </c:pt>
                <c:pt idx="63">
                  <c:v>0.29400000000000004</c:v>
                </c:pt>
                <c:pt idx="64">
                  <c:v>0.29899999999999993</c:v>
                </c:pt>
                <c:pt idx="65">
                  <c:v>0.30200000000000005</c:v>
                </c:pt>
                <c:pt idx="66">
                  <c:v>0.30600000000000005</c:v>
                </c:pt>
                <c:pt idx="67">
                  <c:v>0.31099999999999994</c:v>
                </c:pt>
                <c:pt idx="68">
                  <c:v>0.31499999999999995</c:v>
                </c:pt>
                <c:pt idx="69">
                  <c:v>0.31899999999999995</c:v>
                </c:pt>
                <c:pt idx="70">
                  <c:v>0.32299999999999995</c:v>
                </c:pt>
                <c:pt idx="71">
                  <c:v>0.32699999999999996</c:v>
                </c:pt>
                <c:pt idx="72">
                  <c:v>0.33300000000000018</c:v>
                </c:pt>
                <c:pt idx="73">
                  <c:v>0.33700000000000019</c:v>
                </c:pt>
                <c:pt idx="74">
                  <c:v>0.34200000000000008</c:v>
                </c:pt>
                <c:pt idx="75">
                  <c:v>0.34600000000000009</c:v>
                </c:pt>
                <c:pt idx="76">
                  <c:v>0.35899999999999999</c:v>
                </c:pt>
                <c:pt idx="77">
                  <c:v>0.36299999999999999</c:v>
                </c:pt>
                <c:pt idx="78">
                  <c:v>0.36800000000000033</c:v>
                </c:pt>
                <c:pt idx="79">
                  <c:v>0.37300000000000022</c:v>
                </c:pt>
                <c:pt idx="80">
                  <c:v>0.37800000000000011</c:v>
                </c:pt>
                <c:pt idx="81">
                  <c:v>0.38200000000000012</c:v>
                </c:pt>
                <c:pt idx="82">
                  <c:v>0.38600000000000012</c:v>
                </c:pt>
                <c:pt idx="83">
                  <c:v>0.39100000000000001</c:v>
                </c:pt>
                <c:pt idx="84">
                  <c:v>0.39700000000000024</c:v>
                </c:pt>
                <c:pt idx="85">
                  <c:v>0.40200000000000014</c:v>
                </c:pt>
                <c:pt idx="86">
                  <c:v>0.40600000000000014</c:v>
                </c:pt>
                <c:pt idx="87">
                  <c:v>0.41100000000000003</c:v>
                </c:pt>
                <c:pt idx="88">
                  <c:v>0.41599999999999993</c:v>
                </c:pt>
                <c:pt idx="89">
                  <c:v>0.42100000000000026</c:v>
                </c:pt>
                <c:pt idx="90">
                  <c:v>0.42500000000000027</c:v>
                </c:pt>
                <c:pt idx="91">
                  <c:v>0.42900000000000027</c:v>
                </c:pt>
                <c:pt idx="92">
                  <c:v>0.43300000000000027</c:v>
                </c:pt>
                <c:pt idx="93">
                  <c:v>0.43700000000000028</c:v>
                </c:pt>
                <c:pt idx="94">
                  <c:v>0.44200000000000017</c:v>
                </c:pt>
                <c:pt idx="95">
                  <c:v>0.44600000000000017</c:v>
                </c:pt>
                <c:pt idx="96">
                  <c:v>0.45000000000000018</c:v>
                </c:pt>
                <c:pt idx="97">
                  <c:v>0.45400000000000018</c:v>
                </c:pt>
                <c:pt idx="98">
                  <c:v>0.45800000000000018</c:v>
                </c:pt>
                <c:pt idx="99">
                  <c:v>0.46200000000000019</c:v>
                </c:pt>
                <c:pt idx="100">
                  <c:v>0.46799999999999997</c:v>
                </c:pt>
                <c:pt idx="101">
                  <c:v>0.47199999999999998</c:v>
                </c:pt>
                <c:pt idx="102">
                  <c:v>0.47599999999999998</c:v>
                </c:pt>
                <c:pt idx="103">
                  <c:v>0.48100000000000032</c:v>
                </c:pt>
                <c:pt idx="104">
                  <c:v>0.48600000000000021</c:v>
                </c:pt>
                <c:pt idx="105">
                  <c:v>0.49000000000000021</c:v>
                </c:pt>
                <c:pt idx="106">
                  <c:v>0.49500000000000011</c:v>
                </c:pt>
                <c:pt idx="107">
                  <c:v>0.5</c:v>
                </c:pt>
                <c:pt idx="108">
                  <c:v>0.504</c:v>
                </c:pt>
                <c:pt idx="109">
                  <c:v>0.50900000000000034</c:v>
                </c:pt>
                <c:pt idx="110">
                  <c:v>0.51300000000000034</c:v>
                </c:pt>
                <c:pt idx="111">
                  <c:v>0.51800000000000024</c:v>
                </c:pt>
                <c:pt idx="112">
                  <c:v>0.52200000000000024</c:v>
                </c:pt>
                <c:pt idx="113">
                  <c:v>0.52600000000000025</c:v>
                </c:pt>
                <c:pt idx="114">
                  <c:v>0.53299999999999992</c:v>
                </c:pt>
                <c:pt idx="115">
                  <c:v>0.53800000000000026</c:v>
                </c:pt>
                <c:pt idx="116">
                  <c:v>0.54200000000000026</c:v>
                </c:pt>
                <c:pt idx="117">
                  <c:v>0.54600000000000026</c:v>
                </c:pt>
                <c:pt idx="118">
                  <c:v>0.55100000000000016</c:v>
                </c:pt>
                <c:pt idx="119">
                  <c:v>0.55500000000000016</c:v>
                </c:pt>
                <c:pt idx="120">
                  <c:v>0.55900000000000016</c:v>
                </c:pt>
                <c:pt idx="121">
                  <c:v>0.56200000000000028</c:v>
                </c:pt>
                <c:pt idx="122">
                  <c:v>0.56700000000000017</c:v>
                </c:pt>
                <c:pt idx="123">
                  <c:v>0.57100000000000017</c:v>
                </c:pt>
                <c:pt idx="124">
                  <c:v>0.57500000000000018</c:v>
                </c:pt>
                <c:pt idx="125">
                  <c:v>0.57900000000000018</c:v>
                </c:pt>
                <c:pt idx="126">
                  <c:v>0.58300000000000018</c:v>
                </c:pt>
                <c:pt idx="127">
                  <c:v>0.58700000000000019</c:v>
                </c:pt>
                <c:pt idx="128">
                  <c:v>0.59100000000000019</c:v>
                </c:pt>
                <c:pt idx="129">
                  <c:v>0.5950000000000002</c:v>
                </c:pt>
                <c:pt idx="130">
                  <c:v>0.5990000000000002</c:v>
                </c:pt>
                <c:pt idx="131">
                  <c:v>0.6030000000000002</c:v>
                </c:pt>
                <c:pt idx="132">
                  <c:v>0.60700000000000021</c:v>
                </c:pt>
                <c:pt idx="133">
                  <c:v>0.61100000000000021</c:v>
                </c:pt>
                <c:pt idx="134">
                  <c:v>0.61500000000000021</c:v>
                </c:pt>
                <c:pt idx="135">
                  <c:v>0.61900000000000022</c:v>
                </c:pt>
                <c:pt idx="136">
                  <c:v>0.63100000000000023</c:v>
                </c:pt>
                <c:pt idx="137">
                  <c:v>0.63500000000000023</c:v>
                </c:pt>
                <c:pt idx="138">
                  <c:v>0.63900000000000023</c:v>
                </c:pt>
                <c:pt idx="139">
                  <c:v>0.64400000000000013</c:v>
                </c:pt>
                <c:pt idx="140">
                  <c:v>0.64800000000000013</c:v>
                </c:pt>
                <c:pt idx="141">
                  <c:v>0.65200000000000014</c:v>
                </c:pt>
                <c:pt idx="142">
                  <c:v>0.65799999999999992</c:v>
                </c:pt>
                <c:pt idx="143">
                  <c:v>0.66300000000000026</c:v>
                </c:pt>
                <c:pt idx="144">
                  <c:v>0.66700000000000026</c:v>
                </c:pt>
                <c:pt idx="145">
                  <c:v>0.67100000000000026</c:v>
                </c:pt>
                <c:pt idx="146">
                  <c:v>0.67500000000000027</c:v>
                </c:pt>
                <c:pt idx="147">
                  <c:v>0.68000000000000016</c:v>
                </c:pt>
                <c:pt idx="148">
                  <c:v>0.68400000000000016</c:v>
                </c:pt>
                <c:pt idx="149">
                  <c:v>0.68900000000000006</c:v>
                </c:pt>
                <c:pt idx="150">
                  <c:v>0.69300000000000006</c:v>
                </c:pt>
                <c:pt idx="151">
                  <c:v>0.69700000000000006</c:v>
                </c:pt>
                <c:pt idx="152">
                  <c:v>0.70100000000000007</c:v>
                </c:pt>
                <c:pt idx="153">
                  <c:v>0.70599999999999996</c:v>
                </c:pt>
                <c:pt idx="154">
                  <c:v>0.7110000000000003</c:v>
                </c:pt>
                <c:pt idx="155">
                  <c:v>0.7150000000000003</c:v>
                </c:pt>
                <c:pt idx="156">
                  <c:v>0.71900000000000031</c:v>
                </c:pt>
                <c:pt idx="157">
                  <c:v>0.72500000000000009</c:v>
                </c:pt>
                <c:pt idx="158">
                  <c:v>0.72900000000000009</c:v>
                </c:pt>
                <c:pt idx="159">
                  <c:v>0.7330000000000001</c:v>
                </c:pt>
                <c:pt idx="160">
                  <c:v>0.7370000000000001</c:v>
                </c:pt>
                <c:pt idx="161">
                  <c:v>0.74199999999999999</c:v>
                </c:pt>
                <c:pt idx="162">
                  <c:v>0.746</c:v>
                </c:pt>
                <c:pt idx="163">
                  <c:v>0.75</c:v>
                </c:pt>
                <c:pt idx="164">
                  <c:v>0.754</c:v>
                </c:pt>
                <c:pt idx="165">
                  <c:v>0.75900000000000034</c:v>
                </c:pt>
                <c:pt idx="166">
                  <c:v>0.76300000000000034</c:v>
                </c:pt>
                <c:pt idx="167">
                  <c:v>0.76700000000000035</c:v>
                </c:pt>
                <c:pt idx="168">
                  <c:v>0.77099999999999991</c:v>
                </c:pt>
                <c:pt idx="169">
                  <c:v>0.77500000000000036</c:v>
                </c:pt>
                <c:pt idx="170">
                  <c:v>0.78000000000000025</c:v>
                </c:pt>
                <c:pt idx="171">
                  <c:v>0.78399999999999981</c:v>
                </c:pt>
                <c:pt idx="172">
                  <c:v>0.78800000000000026</c:v>
                </c:pt>
                <c:pt idx="173">
                  <c:v>0.79300000000000015</c:v>
                </c:pt>
                <c:pt idx="174">
                  <c:v>0.79699999999999971</c:v>
                </c:pt>
                <c:pt idx="175">
                  <c:v>0.80100000000000016</c:v>
                </c:pt>
                <c:pt idx="176">
                  <c:v>0.80499999999999972</c:v>
                </c:pt>
                <c:pt idx="177">
                  <c:v>0.8100000000000005</c:v>
                </c:pt>
                <c:pt idx="178">
                  <c:v>0.81400000000000006</c:v>
                </c:pt>
                <c:pt idx="179">
                  <c:v>0.8180000000000005</c:v>
                </c:pt>
                <c:pt idx="180">
                  <c:v>0.82200000000000006</c:v>
                </c:pt>
                <c:pt idx="181">
                  <c:v>0.82600000000000051</c:v>
                </c:pt>
                <c:pt idx="182">
                  <c:v>0.83100000000000041</c:v>
                </c:pt>
                <c:pt idx="183">
                  <c:v>0.83499999999999996</c:v>
                </c:pt>
                <c:pt idx="184">
                  <c:v>0.83900000000000041</c:v>
                </c:pt>
                <c:pt idx="185">
                  <c:v>0.84299999999999997</c:v>
                </c:pt>
                <c:pt idx="186">
                  <c:v>0.85599999999999987</c:v>
                </c:pt>
                <c:pt idx="187">
                  <c:v>0.86099999999999977</c:v>
                </c:pt>
                <c:pt idx="188">
                  <c:v>0.86500000000000021</c:v>
                </c:pt>
                <c:pt idx="189">
                  <c:v>0.86899999999999977</c:v>
                </c:pt>
                <c:pt idx="190">
                  <c:v>0.875</c:v>
                </c:pt>
                <c:pt idx="191">
                  <c:v>0.87900000000000045</c:v>
                </c:pt>
                <c:pt idx="192">
                  <c:v>0.88300000000000001</c:v>
                </c:pt>
                <c:pt idx="193">
                  <c:v>0.8879999999999999</c:v>
                </c:pt>
                <c:pt idx="194">
                  <c:v>0.89200000000000035</c:v>
                </c:pt>
                <c:pt idx="195">
                  <c:v>0.89599999999999991</c:v>
                </c:pt>
                <c:pt idx="196">
                  <c:v>0.90000000000000036</c:v>
                </c:pt>
                <c:pt idx="197">
                  <c:v>0.90399999999999991</c:v>
                </c:pt>
                <c:pt idx="198">
                  <c:v>0.90899999999999981</c:v>
                </c:pt>
                <c:pt idx="199">
                  <c:v>0.91300000000000026</c:v>
                </c:pt>
                <c:pt idx="200">
                  <c:v>0.91699999999999982</c:v>
                </c:pt>
                <c:pt idx="201">
                  <c:v>0.92100000000000026</c:v>
                </c:pt>
                <c:pt idx="202">
                  <c:v>0.92499999999999982</c:v>
                </c:pt>
                <c:pt idx="203">
                  <c:v>0.92999999999999972</c:v>
                </c:pt>
                <c:pt idx="204">
                  <c:v>0.93400000000000016</c:v>
                </c:pt>
                <c:pt idx="205">
                  <c:v>0.93900000000000006</c:v>
                </c:pt>
                <c:pt idx="206">
                  <c:v>0.9430000000000005</c:v>
                </c:pt>
                <c:pt idx="207">
                  <c:v>0.94700000000000006</c:v>
                </c:pt>
                <c:pt idx="208">
                  <c:v>0.95100000000000051</c:v>
                </c:pt>
                <c:pt idx="209">
                  <c:v>0.95500000000000007</c:v>
                </c:pt>
                <c:pt idx="210">
                  <c:v>0.96</c:v>
                </c:pt>
                <c:pt idx="211">
                  <c:v>0.96400000000000041</c:v>
                </c:pt>
                <c:pt idx="212">
                  <c:v>0.96799999999999997</c:v>
                </c:pt>
                <c:pt idx="213">
                  <c:v>0.97299999999999986</c:v>
                </c:pt>
                <c:pt idx="214">
                  <c:v>0.97900000000000009</c:v>
                </c:pt>
                <c:pt idx="215">
                  <c:v>0.98300000000000054</c:v>
                </c:pt>
                <c:pt idx="216">
                  <c:v>0.98800000000000043</c:v>
                </c:pt>
                <c:pt idx="217">
                  <c:v>0.99199999999999999</c:v>
                </c:pt>
                <c:pt idx="218">
                  <c:v>0.99600000000000044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1.0090000000000003</c:v>
                </c:pt>
                <c:pt idx="222">
                  <c:v>1.0129999999999999</c:v>
                </c:pt>
                <c:pt idx="223">
                  <c:v>1.0170000000000003</c:v>
                </c:pt>
                <c:pt idx="224">
                  <c:v>1.0229999999999997</c:v>
                </c:pt>
                <c:pt idx="225">
                  <c:v>1.0289999999999999</c:v>
                </c:pt>
                <c:pt idx="226">
                  <c:v>1.032</c:v>
                </c:pt>
                <c:pt idx="227">
                  <c:v>1.0369999999999999</c:v>
                </c:pt>
                <c:pt idx="228">
                  <c:v>1.0410000000000004</c:v>
                </c:pt>
                <c:pt idx="229">
                  <c:v>1.0449999999999999</c:v>
                </c:pt>
                <c:pt idx="230">
                  <c:v>1.0490000000000004</c:v>
                </c:pt>
                <c:pt idx="231">
                  <c:v>1.0529999999999999</c:v>
                </c:pt>
                <c:pt idx="232">
                  <c:v>1.0570000000000004</c:v>
                </c:pt>
                <c:pt idx="233">
                  <c:v>1.0609999999999999</c:v>
                </c:pt>
                <c:pt idx="234">
                  <c:v>1.0650000000000004</c:v>
                </c:pt>
                <c:pt idx="235">
                  <c:v>1.069</c:v>
                </c:pt>
                <c:pt idx="236">
                  <c:v>1.0819999999999999</c:v>
                </c:pt>
                <c:pt idx="237">
                  <c:v>1.0860000000000003</c:v>
                </c:pt>
                <c:pt idx="238">
                  <c:v>1.0910000000000002</c:v>
                </c:pt>
                <c:pt idx="239">
                  <c:v>1.0949999999999998</c:v>
                </c:pt>
                <c:pt idx="240">
                  <c:v>1.0990000000000002</c:v>
                </c:pt>
                <c:pt idx="241">
                  <c:v>1.1029999999999998</c:v>
                </c:pt>
                <c:pt idx="242">
                  <c:v>1.1080000000000005</c:v>
                </c:pt>
                <c:pt idx="243">
                  <c:v>1.1109999999999998</c:v>
                </c:pt>
                <c:pt idx="244">
                  <c:v>1.1160000000000005</c:v>
                </c:pt>
                <c:pt idx="245">
                  <c:v>1.1200000000000001</c:v>
                </c:pt>
                <c:pt idx="246">
                  <c:v>1.1240000000000006</c:v>
                </c:pt>
                <c:pt idx="247">
                  <c:v>1.1280000000000001</c:v>
                </c:pt>
                <c:pt idx="248">
                  <c:v>1.1320000000000006</c:v>
                </c:pt>
                <c:pt idx="249">
                  <c:v>1.1360000000000001</c:v>
                </c:pt>
                <c:pt idx="250">
                  <c:v>1.141</c:v>
                </c:pt>
                <c:pt idx="251">
                  <c:v>1.1470000000000002</c:v>
                </c:pt>
                <c:pt idx="252">
                  <c:v>1.1520000000000001</c:v>
                </c:pt>
                <c:pt idx="253">
                  <c:v>1.157</c:v>
                </c:pt>
                <c:pt idx="254">
                  <c:v>1.1610000000000005</c:v>
                </c:pt>
                <c:pt idx="255">
                  <c:v>1.165</c:v>
                </c:pt>
                <c:pt idx="256">
                  <c:v>1.1690000000000005</c:v>
                </c:pt>
                <c:pt idx="257">
                  <c:v>1.173</c:v>
                </c:pt>
                <c:pt idx="258">
                  <c:v>1.1779999999999999</c:v>
                </c:pt>
                <c:pt idx="259">
                  <c:v>1.1820000000000004</c:v>
                </c:pt>
                <c:pt idx="260">
                  <c:v>1.1859999999999999</c:v>
                </c:pt>
                <c:pt idx="261">
                  <c:v>1.1909999999999998</c:v>
                </c:pt>
                <c:pt idx="262">
                  <c:v>1.1950000000000003</c:v>
                </c:pt>
                <c:pt idx="263">
                  <c:v>1.1989999999999998</c:v>
                </c:pt>
                <c:pt idx="264">
                  <c:v>1.2030000000000003</c:v>
                </c:pt>
                <c:pt idx="265">
                  <c:v>1.2069999999999999</c:v>
                </c:pt>
                <c:pt idx="266">
                  <c:v>1.2119999999999997</c:v>
                </c:pt>
                <c:pt idx="267">
                  <c:v>1.2160000000000002</c:v>
                </c:pt>
                <c:pt idx="268">
                  <c:v>1.2210000000000001</c:v>
                </c:pt>
                <c:pt idx="269">
                  <c:v>1.2250000000000005</c:v>
                </c:pt>
                <c:pt idx="270">
                  <c:v>1.2309999999999999</c:v>
                </c:pt>
                <c:pt idx="271">
                  <c:v>1.2350000000000003</c:v>
                </c:pt>
                <c:pt idx="272">
                  <c:v>1.2389999999999999</c:v>
                </c:pt>
                <c:pt idx="273">
                  <c:v>1.2430000000000003</c:v>
                </c:pt>
                <c:pt idx="274">
                  <c:v>1.2480000000000002</c:v>
                </c:pt>
                <c:pt idx="275">
                  <c:v>1.2519999999999998</c:v>
                </c:pt>
                <c:pt idx="276">
                  <c:v>1.2560000000000002</c:v>
                </c:pt>
                <c:pt idx="277">
                  <c:v>1.2610000000000001</c:v>
                </c:pt>
                <c:pt idx="278">
                  <c:v>1.2640000000000002</c:v>
                </c:pt>
                <c:pt idx="279">
                  <c:v>1.2690000000000001</c:v>
                </c:pt>
                <c:pt idx="280">
                  <c:v>1.2720000000000002</c:v>
                </c:pt>
                <c:pt idx="281">
                  <c:v>1.2759999999999998</c:v>
                </c:pt>
                <c:pt idx="282">
                  <c:v>1.2809999999999997</c:v>
                </c:pt>
                <c:pt idx="283">
                  <c:v>1.2850000000000001</c:v>
                </c:pt>
                <c:pt idx="284">
                  <c:v>1.2889999999999997</c:v>
                </c:pt>
                <c:pt idx="285">
                  <c:v>1.2930000000000001</c:v>
                </c:pt>
                <c:pt idx="286">
                  <c:v>1.306</c:v>
                </c:pt>
                <c:pt idx="287">
                  <c:v>1.3100000000000005</c:v>
                </c:pt>
                <c:pt idx="288">
                  <c:v>1.3140000000000001</c:v>
                </c:pt>
                <c:pt idx="289">
                  <c:v>1.319</c:v>
                </c:pt>
                <c:pt idx="290">
                  <c:v>1.3220000000000001</c:v>
                </c:pt>
                <c:pt idx="291">
                  <c:v>1.3260000000000005</c:v>
                </c:pt>
                <c:pt idx="292">
                  <c:v>1.3310000000000004</c:v>
                </c:pt>
                <c:pt idx="293">
                  <c:v>1.3360000000000003</c:v>
                </c:pt>
                <c:pt idx="294">
                  <c:v>1.3420000000000005</c:v>
                </c:pt>
                <c:pt idx="295">
                  <c:v>1.3460000000000001</c:v>
                </c:pt>
                <c:pt idx="296">
                  <c:v>1.351</c:v>
                </c:pt>
                <c:pt idx="297">
                  <c:v>1.3550000000000004</c:v>
                </c:pt>
                <c:pt idx="298">
                  <c:v>1.3609999999999998</c:v>
                </c:pt>
                <c:pt idx="299">
                  <c:v>1.3650000000000002</c:v>
                </c:pt>
                <c:pt idx="300">
                  <c:v>1.3689999999999998</c:v>
                </c:pt>
                <c:pt idx="301">
                  <c:v>1.3740000000000006</c:v>
                </c:pt>
                <c:pt idx="302">
                  <c:v>1.3790000000000004</c:v>
                </c:pt>
                <c:pt idx="303">
                  <c:v>1.383</c:v>
                </c:pt>
                <c:pt idx="304">
                  <c:v>1.3870000000000005</c:v>
                </c:pt>
                <c:pt idx="305">
                  <c:v>1.391</c:v>
                </c:pt>
                <c:pt idx="306">
                  <c:v>1.3950000000000005</c:v>
                </c:pt>
                <c:pt idx="307">
                  <c:v>1.4000000000000004</c:v>
                </c:pt>
                <c:pt idx="308">
                  <c:v>1.4039999999999999</c:v>
                </c:pt>
                <c:pt idx="309">
                  <c:v>1.4080000000000004</c:v>
                </c:pt>
                <c:pt idx="310">
                  <c:v>1.4119999999999999</c:v>
                </c:pt>
                <c:pt idx="311">
                  <c:v>1.4160000000000004</c:v>
                </c:pt>
                <c:pt idx="312">
                  <c:v>1.4210000000000003</c:v>
                </c:pt>
                <c:pt idx="313">
                  <c:v>1.4249999999999998</c:v>
                </c:pt>
                <c:pt idx="314">
                  <c:v>1.4290000000000003</c:v>
                </c:pt>
                <c:pt idx="315">
                  <c:v>1.4329999999999998</c:v>
                </c:pt>
                <c:pt idx="316">
                  <c:v>1.4379999999999997</c:v>
                </c:pt>
                <c:pt idx="317">
                  <c:v>1.4420000000000002</c:v>
                </c:pt>
                <c:pt idx="318">
                  <c:v>1.4459999999999997</c:v>
                </c:pt>
                <c:pt idx="319">
                  <c:v>1.4500000000000002</c:v>
                </c:pt>
                <c:pt idx="320">
                  <c:v>1.4539999999999997</c:v>
                </c:pt>
                <c:pt idx="321">
                  <c:v>1.4590000000000005</c:v>
                </c:pt>
                <c:pt idx="322">
                  <c:v>1.4630000000000001</c:v>
                </c:pt>
                <c:pt idx="323">
                  <c:v>1.4670000000000005</c:v>
                </c:pt>
                <c:pt idx="324">
                  <c:v>1.4729999999999999</c:v>
                </c:pt>
                <c:pt idx="325">
                  <c:v>1.4779999999999998</c:v>
                </c:pt>
                <c:pt idx="326">
                  <c:v>1.4820000000000002</c:v>
                </c:pt>
                <c:pt idx="327">
                  <c:v>1.4870000000000001</c:v>
                </c:pt>
                <c:pt idx="328">
                  <c:v>1.4930000000000003</c:v>
                </c:pt>
                <c:pt idx="329">
                  <c:v>1.4980000000000002</c:v>
                </c:pt>
                <c:pt idx="330">
                  <c:v>1.5019999999999998</c:v>
                </c:pt>
                <c:pt idx="331">
                  <c:v>1.5060000000000002</c:v>
                </c:pt>
                <c:pt idx="332">
                  <c:v>1.5099999999999998</c:v>
                </c:pt>
                <c:pt idx="333">
                  <c:v>1.5140000000000002</c:v>
                </c:pt>
                <c:pt idx="334">
                  <c:v>1.5179999999999998</c:v>
                </c:pt>
                <c:pt idx="335">
                  <c:v>1.5220000000000002</c:v>
                </c:pt>
                <c:pt idx="336">
                  <c:v>1.5339999999999998</c:v>
                </c:pt>
                <c:pt idx="337">
                  <c:v>1.5389999999999997</c:v>
                </c:pt>
                <c:pt idx="338">
                  <c:v>1.5430000000000001</c:v>
                </c:pt>
                <c:pt idx="339">
                  <c:v>1.5490000000000004</c:v>
                </c:pt>
                <c:pt idx="340">
                  <c:v>1.5529999999999999</c:v>
                </c:pt>
                <c:pt idx="341">
                  <c:v>1.5579999999999998</c:v>
                </c:pt>
                <c:pt idx="342">
                  <c:v>1.5609999999999999</c:v>
                </c:pt>
                <c:pt idx="343">
                  <c:v>1.5650000000000004</c:v>
                </c:pt>
                <c:pt idx="344">
                  <c:v>1.569</c:v>
                </c:pt>
                <c:pt idx="345">
                  <c:v>1.5730000000000004</c:v>
                </c:pt>
                <c:pt idx="346">
                  <c:v>1.5780000000000003</c:v>
                </c:pt>
                <c:pt idx="347">
                  <c:v>1.5810000000000004</c:v>
                </c:pt>
                <c:pt idx="348">
                  <c:v>1.585</c:v>
                </c:pt>
                <c:pt idx="349">
                  <c:v>1.5899999999999999</c:v>
                </c:pt>
                <c:pt idx="350">
                  <c:v>1.593</c:v>
                </c:pt>
                <c:pt idx="351">
                  <c:v>1.5979999999999999</c:v>
                </c:pt>
                <c:pt idx="352">
                  <c:v>1.6020000000000003</c:v>
                </c:pt>
                <c:pt idx="353">
                  <c:v>1.6059999999999999</c:v>
                </c:pt>
                <c:pt idx="354">
                  <c:v>1.6100000000000003</c:v>
                </c:pt>
                <c:pt idx="355">
                  <c:v>1.6139999999999999</c:v>
                </c:pt>
                <c:pt idx="356">
                  <c:v>1.6180000000000003</c:v>
                </c:pt>
                <c:pt idx="357">
                  <c:v>1.6219999999999999</c:v>
                </c:pt>
                <c:pt idx="358">
                  <c:v>1.6269999999999998</c:v>
                </c:pt>
                <c:pt idx="359">
                  <c:v>1.6310000000000002</c:v>
                </c:pt>
                <c:pt idx="360">
                  <c:v>1.6349999999999998</c:v>
                </c:pt>
                <c:pt idx="361">
                  <c:v>1.6390000000000002</c:v>
                </c:pt>
                <c:pt idx="362">
                  <c:v>1.6440000000000001</c:v>
                </c:pt>
                <c:pt idx="363">
                  <c:v>1.649</c:v>
                </c:pt>
                <c:pt idx="364">
                  <c:v>1.6530000000000005</c:v>
                </c:pt>
                <c:pt idx="365">
                  <c:v>1.657</c:v>
                </c:pt>
                <c:pt idx="366">
                  <c:v>1.6630000000000003</c:v>
                </c:pt>
                <c:pt idx="367">
                  <c:v>1.6680000000000001</c:v>
                </c:pt>
                <c:pt idx="368">
                  <c:v>1.6710000000000003</c:v>
                </c:pt>
                <c:pt idx="369">
                  <c:v>1.6760000000000002</c:v>
                </c:pt>
                <c:pt idx="370">
                  <c:v>1.681</c:v>
                </c:pt>
                <c:pt idx="371">
                  <c:v>1.6850000000000005</c:v>
                </c:pt>
                <c:pt idx="372">
                  <c:v>1.6900000000000004</c:v>
                </c:pt>
                <c:pt idx="373">
                  <c:v>1.694</c:v>
                </c:pt>
                <c:pt idx="374">
                  <c:v>1.6989999999999998</c:v>
                </c:pt>
                <c:pt idx="375">
                  <c:v>1.7030000000000003</c:v>
                </c:pt>
                <c:pt idx="376">
                  <c:v>1.7080000000000002</c:v>
                </c:pt>
                <c:pt idx="377">
                  <c:v>1.7119999999999997</c:v>
                </c:pt>
                <c:pt idx="378">
                  <c:v>1.718</c:v>
                </c:pt>
                <c:pt idx="379">
                  <c:v>1.7229999999999999</c:v>
                </c:pt>
                <c:pt idx="380">
                  <c:v>1.7279999999999998</c:v>
                </c:pt>
                <c:pt idx="381">
                  <c:v>1.7320000000000002</c:v>
                </c:pt>
                <c:pt idx="382">
                  <c:v>1.7359999999999998</c:v>
                </c:pt>
                <c:pt idx="383">
                  <c:v>1.7400000000000002</c:v>
                </c:pt>
                <c:pt idx="384">
                  <c:v>1.7439999999999998</c:v>
                </c:pt>
                <c:pt idx="385">
                  <c:v>1.7480000000000002</c:v>
                </c:pt>
                <c:pt idx="386">
                  <c:v>1.7610000000000001</c:v>
                </c:pt>
                <c:pt idx="387">
                  <c:v>1.766</c:v>
                </c:pt>
                <c:pt idx="388">
                  <c:v>1.7709999999999999</c:v>
                </c:pt>
                <c:pt idx="389">
                  <c:v>1.7750000000000004</c:v>
                </c:pt>
                <c:pt idx="390">
                  <c:v>1.7789999999999999</c:v>
                </c:pt>
                <c:pt idx="391">
                  <c:v>1.7830000000000004</c:v>
                </c:pt>
                <c:pt idx="392">
                  <c:v>1.7880000000000003</c:v>
                </c:pt>
                <c:pt idx="393">
                  <c:v>1.7910000000000004</c:v>
                </c:pt>
                <c:pt idx="394">
                  <c:v>1.7949999999999999</c:v>
                </c:pt>
                <c:pt idx="395">
                  <c:v>1.7999999999999998</c:v>
                </c:pt>
                <c:pt idx="396">
                  <c:v>1.8040000000000003</c:v>
                </c:pt>
                <c:pt idx="397">
                  <c:v>1.8079999999999998</c:v>
                </c:pt>
                <c:pt idx="398">
                  <c:v>1.8129999999999997</c:v>
                </c:pt>
                <c:pt idx="399">
                  <c:v>1.8170000000000002</c:v>
                </c:pt>
                <c:pt idx="400">
                  <c:v>1.8209999999999997</c:v>
                </c:pt>
                <c:pt idx="401">
                  <c:v>1.8250000000000002</c:v>
                </c:pt>
                <c:pt idx="402">
                  <c:v>1.8289999999999997</c:v>
                </c:pt>
                <c:pt idx="403">
                  <c:v>1.8340000000000005</c:v>
                </c:pt>
                <c:pt idx="404">
                  <c:v>1.8390000000000004</c:v>
                </c:pt>
                <c:pt idx="405">
                  <c:v>1.843</c:v>
                </c:pt>
                <c:pt idx="406">
                  <c:v>1.8470000000000004</c:v>
                </c:pt>
                <c:pt idx="407">
                  <c:v>1.8520000000000003</c:v>
                </c:pt>
                <c:pt idx="408">
                  <c:v>1.8559999999999999</c:v>
                </c:pt>
                <c:pt idx="409">
                  <c:v>1.8609999999999998</c:v>
                </c:pt>
                <c:pt idx="410">
                  <c:v>1.8650000000000002</c:v>
                </c:pt>
                <c:pt idx="411">
                  <c:v>1.8689999999999998</c:v>
                </c:pt>
                <c:pt idx="412">
                  <c:v>1.8760000000000003</c:v>
                </c:pt>
                <c:pt idx="413">
                  <c:v>1.8810000000000002</c:v>
                </c:pt>
                <c:pt idx="414">
                  <c:v>1.8849999999999998</c:v>
                </c:pt>
                <c:pt idx="415">
                  <c:v>1.8890000000000002</c:v>
                </c:pt>
                <c:pt idx="416">
                  <c:v>1.8929999999999998</c:v>
                </c:pt>
                <c:pt idx="417">
                  <c:v>1.899</c:v>
                </c:pt>
                <c:pt idx="418">
                  <c:v>1.9020000000000001</c:v>
                </c:pt>
                <c:pt idx="419">
                  <c:v>1.9059999999999997</c:v>
                </c:pt>
                <c:pt idx="420">
                  <c:v>1.9100000000000001</c:v>
                </c:pt>
                <c:pt idx="421">
                  <c:v>1.9139999999999997</c:v>
                </c:pt>
                <c:pt idx="422">
                  <c:v>1.9180000000000001</c:v>
                </c:pt>
                <c:pt idx="423">
                  <c:v>1.9210000000000003</c:v>
                </c:pt>
                <c:pt idx="424">
                  <c:v>1.9249999999999998</c:v>
                </c:pt>
                <c:pt idx="425">
                  <c:v>1.9290000000000003</c:v>
                </c:pt>
                <c:pt idx="426">
                  <c:v>1.9329999999999998</c:v>
                </c:pt>
                <c:pt idx="427">
                  <c:v>1.9370000000000003</c:v>
                </c:pt>
                <c:pt idx="428">
                  <c:v>1.9409999999999998</c:v>
                </c:pt>
                <c:pt idx="429">
                  <c:v>1.9450000000000003</c:v>
                </c:pt>
                <c:pt idx="430">
                  <c:v>1.9489999999999998</c:v>
                </c:pt>
                <c:pt idx="431">
                  <c:v>1.9530000000000003</c:v>
                </c:pt>
                <c:pt idx="432">
                  <c:v>1.9569999999999999</c:v>
                </c:pt>
                <c:pt idx="433">
                  <c:v>1.9630000000000001</c:v>
                </c:pt>
                <c:pt idx="434">
                  <c:v>1.9660000000000002</c:v>
                </c:pt>
                <c:pt idx="435">
                  <c:v>1.9710000000000001</c:v>
                </c:pt>
                <c:pt idx="436">
                  <c:v>1.9830000000000005</c:v>
                </c:pt>
                <c:pt idx="437">
                  <c:v>1.9870000000000001</c:v>
                </c:pt>
                <c:pt idx="438">
                  <c:v>1.9910000000000005</c:v>
                </c:pt>
                <c:pt idx="439">
                  <c:v>1.9950000000000001</c:v>
                </c:pt>
                <c:pt idx="440">
                  <c:v>1.9990000000000006</c:v>
                </c:pt>
                <c:pt idx="441">
                  <c:v>2.0030000000000001</c:v>
                </c:pt>
                <c:pt idx="442">
                  <c:v>2.0070000000000006</c:v>
                </c:pt>
                <c:pt idx="443">
                  <c:v>2.0110000000000001</c:v>
                </c:pt>
                <c:pt idx="444">
                  <c:v>2.0150000000000006</c:v>
                </c:pt>
                <c:pt idx="445">
                  <c:v>2.0200000000000005</c:v>
                </c:pt>
                <c:pt idx="446">
                  <c:v>2.024</c:v>
                </c:pt>
                <c:pt idx="447">
                  <c:v>2.0280000000000005</c:v>
                </c:pt>
                <c:pt idx="448">
                  <c:v>2.032</c:v>
                </c:pt>
                <c:pt idx="449">
                  <c:v>2.0360000000000005</c:v>
                </c:pt>
                <c:pt idx="450">
                  <c:v>2.0419999999999998</c:v>
                </c:pt>
                <c:pt idx="451">
                  <c:v>2.0460000000000003</c:v>
                </c:pt>
                <c:pt idx="452">
                  <c:v>2.0499999999999998</c:v>
                </c:pt>
                <c:pt idx="453">
                  <c:v>2.0540000000000003</c:v>
                </c:pt>
                <c:pt idx="454">
                  <c:v>2.0579999999999998</c:v>
                </c:pt>
                <c:pt idx="455">
                  <c:v>2.0620000000000003</c:v>
                </c:pt>
                <c:pt idx="456">
                  <c:v>2.0659999999999998</c:v>
                </c:pt>
                <c:pt idx="457">
                  <c:v>2.0700000000000003</c:v>
                </c:pt>
                <c:pt idx="458">
                  <c:v>2.0739999999999998</c:v>
                </c:pt>
                <c:pt idx="459">
                  <c:v>2.0780000000000003</c:v>
                </c:pt>
                <c:pt idx="460">
                  <c:v>2.0819999999999999</c:v>
                </c:pt>
                <c:pt idx="461">
                  <c:v>2.0860000000000003</c:v>
                </c:pt>
                <c:pt idx="462">
                  <c:v>2.09</c:v>
                </c:pt>
                <c:pt idx="463">
                  <c:v>2.0940000000000003</c:v>
                </c:pt>
                <c:pt idx="464">
                  <c:v>2.0979999999999999</c:v>
                </c:pt>
                <c:pt idx="465">
                  <c:v>2.1020000000000003</c:v>
                </c:pt>
                <c:pt idx="466">
                  <c:v>2.1059999999999999</c:v>
                </c:pt>
                <c:pt idx="467">
                  <c:v>2.1100000000000003</c:v>
                </c:pt>
                <c:pt idx="468">
                  <c:v>2.1139999999999999</c:v>
                </c:pt>
                <c:pt idx="469">
                  <c:v>2.1189999999999998</c:v>
                </c:pt>
                <c:pt idx="470">
                  <c:v>2.1219999999999999</c:v>
                </c:pt>
                <c:pt idx="471">
                  <c:v>2.1260000000000003</c:v>
                </c:pt>
                <c:pt idx="472">
                  <c:v>2.1310000000000002</c:v>
                </c:pt>
                <c:pt idx="473">
                  <c:v>2.1340000000000003</c:v>
                </c:pt>
                <c:pt idx="474">
                  <c:v>2.1390000000000002</c:v>
                </c:pt>
                <c:pt idx="475">
                  <c:v>2.1429999999999998</c:v>
                </c:pt>
                <c:pt idx="476">
                  <c:v>2.149</c:v>
                </c:pt>
                <c:pt idx="477">
                  <c:v>2.1530000000000005</c:v>
                </c:pt>
                <c:pt idx="478">
                  <c:v>2.1580000000000004</c:v>
                </c:pt>
                <c:pt idx="479">
                  <c:v>2.1619999999999999</c:v>
                </c:pt>
                <c:pt idx="480">
                  <c:v>2.1680000000000001</c:v>
                </c:pt>
                <c:pt idx="481">
                  <c:v>2.173</c:v>
                </c:pt>
                <c:pt idx="482">
                  <c:v>2.1779999999999999</c:v>
                </c:pt>
                <c:pt idx="483">
                  <c:v>2.1840000000000002</c:v>
                </c:pt>
                <c:pt idx="484">
                  <c:v>2.1879999999999997</c:v>
                </c:pt>
                <c:pt idx="485">
                  <c:v>2.1930000000000005</c:v>
                </c:pt>
                <c:pt idx="486">
                  <c:v>2.1970000000000001</c:v>
                </c:pt>
                <c:pt idx="487">
                  <c:v>2.2010000000000005</c:v>
                </c:pt>
                <c:pt idx="488">
                  <c:v>2.2050000000000001</c:v>
                </c:pt>
                <c:pt idx="489">
                  <c:v>2.2090000000000005</c:v>
                </c:pt>
                <c:pt idx="490">
                  <c:v>2.2140000000000004</c:v>
                </c:pt>
                <c:pt idx="491">
                  <c:v>2.218</c:v>
                </c:pt>
                <c:pt idx="492">
                  <c:v>2.2220000000000004</c:v>
                </c:pt>
                <c:pt idx="493">
                  <c:v>2.226</c:v>
                </c:pt>
                <c:pt idx="494">
                  <c:v>2.2300000000000004</c:v>
                </c:pt>
                <c:pt idx="495">
                  <c:v>2.234</c:v>
                </c:pt>
                <c:pt idx="496">
                  <c:v>2.2389999999999999</c:v>
                </c:pt>
                <c:pt idx="497">
                  <c:v>2.242</c:v>
                </c:pt>
                <c:pt idx="498">
                  <c:v>2.2460000000000004</c:v>
                </c:pt>
                <c:pt idx="499">
                  <c:v>2.25</c:v>
                </c:pt>
                <c:pt idx="500">
                  <c:v>2.2530000000000001</c:v>
                </c:pt>
                <c:pt idx="501">
                  <c:v>2.2590000000000003</c:v>
                </c:pt>
                <c:pt idx="502">
                  <c:v>2.2629999999999999</c:v>
                </c:pt>
                <c:pt idx="503">
                  <c:v>2.2679999999999998</c:v>
                </c:pt>
                <c:pt idx="504">
                  <c:v>2.274</c:v>
                </c:pt>
                <c:pt idx="505">
                  <c:v>2.2789999999999999</c:v>
                </c:pt>
                <c:pt idx="506">
                  <c:v>2.2839999999999998</c:v>
                </c:pt>
                <c:pt idx="507">
                  <c:v>2.2889999999999997</c:v>
                </c:pt>
                <c:pt idx="508">
                  <c:v>2.2940000000000005</c:v>
                </c:pt>
                <c:pt idx="509">
                  <c:v>2.2990000000000004</c:v>
                </c:pt>
                <c:pt idx="510">
                  <c:v>2.3049999999999997</c:v>
                </c:pt>
                <c:pt idx="511">
                  <c:v>2.3100000000000005</c:v>
                </c:pt>
                <c:pt idx="512">
                  <c:v>2.3170000000000002</c:v>
                </c:pt>
                <c:pt idx="513">
                  <c:v>2.3230000000000004</c:v>
                </c:pt>
                <c:pt idx="514">
                  <c:v>2.3289999999999997</c:v>
                </c:pt>
                <c:pt idx="515">
                  <c:v>2.335</c:v>
                </c:pt>
                <c:pt idx="516">
                  <c:v>2.3410000000000002</c:v>
                </c:pt>
                <c:pt idx="517">
                  <c:v>2.3449999999999998</c:v>
                </c:pt>
                <c:pt idx="518">
                  <c:v>2.3490000000000002</c:v>
                </c:pt>
                <c:pt idx="519">
                  <c:v>2.3529999999999998</c:v>
                </c:pt>
                <c:pt idx="520">
                  <c:v>2.359</c:v>
                </c:pt>
                <c:pt idx="521">
                  <c:v>2.3639999999999999</c:v>
                </c:pt>
                <c:pt idx="522">
                  <c:v>2.3680000000000003</c:v>
                </c:pt>
                <c:pt idx="523">
                  <c:v>2.3730000000000002</c:v>
                </c:pt>
                <c:pt idx="524">
                  <c:v>2.3769999999999998</c:v>
                </c:pt>
                <c:pt idx="525">
                  <c:v>2.3820000000000006</c:v>
                </c:pt>
                <c:pt idx="526">
                  <c:v>2.3879999999999999</c:v>
                </c:pt>
                <c:pt idx="527">
                  <c:v>2.3920000000000003</c:v>
                </c:pt>
                <c:pt idx="528">
                  <c:v>2.3959999999999999</c:v>
                </c:pt>
                <c:pt idx="529">
                  <c:v>2.4000000000000004</c:v>
                </c:pt>
                <c:pt idx="530">
                  <c:v>2.4059999999999997</c:v>
                </c:pt>
                <c:pt idx="531">
                  <c:v>2.4130000000000003</c:v>
                </c:pt>
                <c:pt idx="532">
                  <c:v>2.4169999999999998</c:v>
                </c:pt>
                <c:pt idx="533">
                  <c:v>2.4219999999999997</c:v>
                </c:pt>
                <c:pt idx="534">
                  <c:v>2.4260000000000002</c:v>
                </c:pt>
                <c:pt idx="535">
                  <c:v>2.431</c:v>
                </c:pt>
                <c:pt idx="536">
                  <c:v>2.4350000000000005</c:v>
                </c:pt>
                <c:pt idx="537">
                  <c:v>2.4390000000000001</c:v>
                </c:pt>
                <c:pt idx="538">
                  <c:v>2.4430000000000005</c:v>
                </c:pt>
                <c:pt idx="539">
                  <c:v>2.4480000000000004</c:v>
                </c:pt>
                <c:pt idx="540">
                  <c:v>2.452</c:v>
                </c:pt>
                <c:pt idx="541">
                  <c:v>2.4580000000000002</c:v>
                </c:pt>
                <c:pt idx="542">
                  <c:v>2.4619999999999997</c:v>
                </c:pt>
                <c:pt idx="543">
                  <c:v>2.468</c:v>
                </c:pt>
                <c:pt idx="544">
                  <c:v>2.4720000000000004</c:v>
                </c:pt>
                <c:pt idx="545">
                  <c:v>2.476</c:v>
                </c:pt>
                <c:pt idx="546">
                  <c:v>2.4809999999999999</c:v>
                </c:pt>
                <c:pt idx="547">
                  <c:v>2.4850000000000003</c:v>
                </c:pt>
                <c:pt idx="548">
                  <c:v>2.4889999999999999</c:v>
                </c:pt>
                <c:pt idx="549">
                  <c:v>2.4939999999999998</c:v>
                </c:pt>
                <c:pt idx="550">
                  <c:v>2.4980000000000002</c:v>
                </c:pt>
                <c:pt idx="551">
                  <c:v>2.5040000000000004</c:v>
                </c:pt>
                <c:pt idx="552">
                  <c:v>2.5099999999999998</c:v>
                </c:pt>
                <c:pt idx="553">
                  <c:v>2.5150000000000006</c:v>
                </c:pt>
                <c:pt idx="554">
                  <c:v>2.5209999999999999</c:v>
                </c:pt>
                <c:pt idx="555">
                  <c:v>2.5259999999999998</c:v>
                </c:pt>
                <c:pt idx="556">
                  <c:v>2.532</c:v>
                </c:pt>
                <c:pt idx="557">
                  <c:v>2.5360000000000005</c:v>
                </c:pt>
                <c:pt idx="558">
                  <c:v>2.54</c:v>
                </c:pt>
                <c:pt idx="559">
                  <c:v>2.5440000000000005</c:v>
                </c:pt>
                <c:pt idx="560">
                  <c:v>2.5510000000000002</c:v>
                </c:pt>
                <c:pt idx="561">
                  <c:v>2.5549999999999997</c:v>
                </c:pt>
                <c:pt idx="562">
                  <c:v>2.5590000000000002</c:v>
                </c:pt>
                <c:pt idx="563">
                  <c:v>2.5640000000000001</c:v>
                </c:pt>
                <c:pt idx="564">
                  <c:v>2.5680000000000005</c:v>
                </c:pt>
                <c:pt idx="565">
                  <c:v>2.5720000000000001</c:v>
                </c:pt>
                <c:pt idx="566">
                  <c:v>2.5760000000000005</c:v>
                </c:pt>
                <c:pt idx="567">
                  <c:v>2.5810000000000004</c:v>
                </c:pt>
                <c:pt idx="568">
                  <c:v>2.585</c:v>
                </c:pt>
                <c:pt idx="569">
                  <c:v>2.59</c:v>
                </c:pt>
                <c:pt idx="570">
                  <c:v>2.5949999999999998</c:v>
                </c:pt>
                <c:pt idx="571">
                  <c:v>2.5990000000000002</c:v>
                </c:pt>
                <c:pt idx="572">
                  <c:v>2.6029999999999998</c:v>
                </c:pt>
                <c:pt idx="573">
                  <c:v>2.6080000000000005</c:v>
                </c:pt>
                <c:pt idx="574">
                  <c:v>2.6120000000000001</c:v>
                </c:pt>
                <c:pt idx="575">
                  <c:v>2.6160000000000005</c:v>
                </c:pt>
                <c:pt idx="576">
                  <c:v>2.6210000000000004</c:v>
                </c:pt>
                <c:pt idx="577">
                  <c:v>2.6260000000000003</c:v>
                </c:pt>
                <c:pt idx="578">
                  <c:v>2.63</c:v>
                </c:pt>
                <c:pt idx="579">
                  <c:v>2.6340000000000003</c:v>
                </c:pt>
                <c:pt idx="580">
                  <c:v>2.6390000000000002</c:v>
                </c:pt>
                <c:pt idx="581">
                  <c:v>2.6509999999999998</c:v>
                </c:pt>
                <c:pt idx="582">
                  <c:v>2.657</c:v>
                </c:pt>
                <c:pt idx="583">
                  <c:v>2.6610000000000005</c:v>
                </c:pt>
                <c:pt idx="584">
                  <c:v>2.6660000000000004</c:v>
                </c:pt>
                <c:pt idx="585">
                  <c:v>2.67</c:v>
                </c:pt>
                <c:pt idx="586">
                  <c:v>2.6740000000000004</c:v>
                </c:pt>
                <c:pt idx="587">
                  <c:v>2.6790000000000003</c:v>
                </c:pt>
                <c:pt idx="588">
                  <c:v>2.6829999999999998</c:v>
                </c:pt>
                <c:pt idx="589">
                  <c:v>2.6870000000000003</c:v>
                </c:pt>
                <c:pt idx="590">
                  <c:v>2.6909999999999998</c:v>
                </c:pt>
                <c:pt idx="591">
                  <c:v>2.6959999999999997</c:v>
                </c:pt>
                <c:pt idx="592">
                  <c:v>2.7010000000000005</c:v>
                </c:pt>
                <c:pt idx="593">
                  <c:v>2.7050000000000001</c:v>
                </c:pt>
                <c:pt idx="594">
                  <c:v>2.71</c:v>
                </c:pt>
                <c:pt idx="595">
                  <c:v>2.7160000000000002</c:v>
                </c:pt>
                <c:pt idx="596">
                  <c:v>2.7240000000000002</c:v>
                </c:pt>
                <c:pt idx="597">
                  <c:v>2.7309999999999999</c:v>
                </c:pt>
                <c:pt idx="598">
                  <c:v>2.7359999999999998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2.7540000000000004</c:v>
                </c:pt>
                <c:pt idx="602">
                  <c:v>2.7590000000000003</c:v>
                </c:pt>
                <c:pt idx="603">
                  <c:v>2.7629999999999999</c:v>
                </c:pt>
                <c:pt idx="604">
                  <c:v>2.7670000000000003</c:v>
                </c:pt>
                <c:pt idx="605">
                  <c:v>2.7720000000000002</c:v>
                </c:pt>
                <c:pt idx="606">
                  <c:v>2.7770000000000001</c:v>
                </c:pt>
                <c:pt idx="607">
                  <c:v>2.7809999999999997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2.7940000000000005</c:v>
                </c:pt>
                <c:pt idx="611">
                  <c:v>2.7990000000000004</c:v>
                </c:pt>
                <c:pt idx="612">
                  <c:v>2.8029999999999999</c:v>
                </c:pt>
                <c:pt idx="613">
                  <c:v>2.8079999999999998</c:v>
                </c:pt>
                <c:pt idx="614">
                  <c:v>2.8120000000000003</c:v>
                </c:pt>
                <c:pt idx="615">
                  <c:v>2.8159999999999998</c:v>
                </c:pt>
                <c:pt idx="616">
                  <c:v>2.8209999999999997</c:v>
                </c:pt>
                <c:pt idx="617">
                  <c:v>2.8250000000000002</c:v>
                </c:pt>
                <c:pt idx="618">
                  <c:v>2.8289999999999997</c:v>
                </c:pt>
                <c:pt idx="619">
                  <c:v>2.8340000000000005</c:v>
                </c:pt>
                <c:pt idx="620">
                  <c:v>2.8390000000000004</c:v>
                </c:pt>
                <c:pt idx="621">
                  <c:v>2.843</c:v>
                </c:pt>
                <c:pt idx="622">
                  <c:v>2.8490000000000002</c:v>
                </c:pt>
                <c:pt idx="623">
                  <c:v>2.8540000000000001</c:v>
                </c:pt>
                <c:pt idx="624">
                  <c:v>2.859</c:v>
                </c:pt>
                <c:pt idx="625">
                  <c:v>2.8630000000000004</c:v>
                </c:pt>
                <c:pt idx="626">
                  <c:v>2.867</c:v>
                </c:pt>
                <c:pt idx="627">
                  <c:v>2.8719999999999999</c:v>
                </c:pt>
                <c:pt idx="628">
                  <c:v>2.8790000000000004</c:v>
                </c:pt>
                <c:pt idx="629">
                  <c:v>2.883</c:v>
                </c:pt>
                <c:pt idx="630">
                  <c:v>2.8870000000000005</c:v>
                </c:pt>
                <c:pt idx="631">
                  <c:v>2.8920000000000003</c:v>
                </c:pt>
                <c:pt idx="632">
                  <c:v>2.8959999999999999</c:v>
                </c:pt>
                <c:pt idx="633">
                  <c:v>2.9009999999999998</c:v>
                </c:pt>
                <c:pt idx="634">
                  <c:v>2.9059999999999997</c:v>
                </c:pt>
                <c:pt idx="635">
                  <c:v>2.91</c:v>
                </c:pt>
                <c:pt idx="636">
                  <c:v>2.9139999999999997</c:v>
                </c:pt>
                <c:pt idx="637">
                  <c:v>2.9190000000000005</c:v>
                </c:pt>
                <c:pt idx="638">
                  <c:v>2.923</c:v>
                </c:pt>
                <c:pt idx="639">
                  <c:v>2.9290000000000003</c:v>
                </c:pt>
                <c:pt idx="640">
                  <c:v>2.9329999999999998</c:v>
                </c:pt>
                <c:pt idx="641">
                  <c:v>2.9379999999999997</c:v>
                </c:pt>
                <c:pt idx="642">
                  <c:v>2.9420000000000002</c:v>
                </c:pt>
                <c:pt idx="643">
                  <c:v>2.9459999999999997</c:v>
                </c:pt>
                <c:pt idx="644">
                  <c:v>2.95</c:v>
                </c:pt>
                <c:pt idx="645">
                  <c:v>2.9539999999999997</c:v>
                </c:pt>
                <c:pt idx="646">
                  <c:v>2.9590000000000005</c:v>
                </c:pt>
                <c:pt idx="647">
                  <c:v>2.9630000000000001</c:v>
                </c:pt>
                <c:pt idx="648">
                  <c:v>2.9670000000000005</c:v>
                </c:pt>
                <c:pt idx="649">
                  <c:v>2.9729999999999999</c:v>
                </c:pt>
                <c:pt idx="650">
                  <c:v>2.9779999999999998</c:v>
                </c:pt>
                <c:pt idx="651">
                  <c:v>2.9820000000000002</c:v>
                </c:pt>
                <c:pt idx="652">
                  <c:v>2.9870000000000001</c:v>
                </c:pt>
                <c:pt idx="653">
                  <c:v>2.992</c:v>
                </c:pt>
                <c:pt idx="654">
                  <c:v>2.9960000000000004</c:v>
                </c:pt>
                <c:pt idx="655">
                  <c:v>3.0090000000000003</c:v>
                </c:pt>
                <c:pt idx="656">
                  <c:v>3.0140000000000002</c:v>
                </c:pt>
                <c:pt idx="657">
                  <c:v>3.0190000000000001</c:v>
                </c:pt>
                <c:pt idx="658">
                  <c:v>3.0229999999999997</c:v>
                </c:pt>
                <c:pt idx="659">
                  <c:v>3.0289999999999999</c:v>
                </c:pt>
                <c:pt idx="660">
                  <c:v>3.0330000000000004</c:v>
                </c:pt>
                <c:pt idx="661">
                  <c:v>3.0380000000000003</c:v>
                </c:pt>
                <c:pt idx="662">
                  <c:v>3.0430000000000001</c:v>
                </c:pt>
                <c:pt idx="663">
                  <c:v>3.048</c:v>
                </c:pt>
                <c:pt idx="664">
                  <c:v>3.0520000000000005</c:v>
                </c:pt>
                <c:pt idx="665">
                  <c:v>3.0570000000000004</c:v>
                </c:pt>
                <c:pt idx="666">
                  <c:v>3.0609999999999999</c:v>
                </c:pt>
                <c:pt idx="667">
                  <c:v>3.0650000000000004</c:v>
                </c:pt>
                <c:pt idx="668">
                  <c:v>3.0700000000000003</c:v>
                </c:pt>
                <c:pt idx="669">
                  <c:v>3.077</c:v>
                </c:pt>
                <c:pt idx="670">
                  <c:v>3.0810000000000004</c:v>
                </c:pt>
                <c:pt idx="671">
                  <c:v>3.085</c:v>
                </c:pt>
                <c:pt idx="672">
                  <c:v>3.0910000000000002</c:v>
                </c:pt>
                <c:pt idx="673">
                  <c:v>3.0949999999999998</c:v>
                </c:pt>
                <c:pt idx="674">
                  <c:v>3.0990000000000002</c:v>
                </c:pt>
                <c:pt idx="675">
                  <c:v>3.1029999999999998</c:v>
                </c:pt>
                <c:pt idx="676">
                  <c:v>3.1080000000000005</c:v>
                </c:pt>
                <c:pt idx="677">
                  <c:v>3.1120000000000001</c:v>
                </c:pt>
                <c:pt idx="678">
                  <c:v>3.1160000000000005</c:v>
                </c:pt>
                <c:pt idx="679">
                  <c:v>3.1240000000000006</c:v>
                </c:pt>
                <c:pt idx="680">
                  <c:v>3.1290000000000004</c:v>
                </c:pt>
                <c:pt idx="681">
                  <c:v>3.133</c:v>
                </c:pt>
                <c:pt idx="682">
                  <c:v>3.1379999999999999</c:v>
                </c:pt>
                <c:pt idx="683">
                  <c:v>3.1420000000000003</c:v>
                </c:pt>
                <c:pt idx="684">
                  <c:v>3.1459999999999999</c:v>
                </c:pt>
                <c:pt idx="685">
                  <c:v>3.1520000000000001</c:v>
                </c:pt>
                <c:pt idx="686">
                  <c:v>3.1559999999999997</c:v>
                </c:pt>
                <c:pt idx="687">
                  <c:v>3.1610000000000005</c:v>
                </c:pt>
                <c:pt idx="688">
                  <c:v>3.165</c:v>
                </c:pt>
                <c:pt idx="689">
                  <c:v>3.1719999999999997</c:v>
                </c:pt>
                <c:pt idx="690">
                  <c:v>3.1770000000000005</c:v>
                </c:pt>
                <c:pt idx="691">
                  <c:v>3.181</c:v>
                </c:pt>
                <c:pt idx="692">
                  <c:v>3.1859999999999999</c:v>
                </c:pt>
                <c:pt idx="693">
                  <c:v>3.1900000000000004</c:v>
                </c:pt>
                <c:pt idx="694">
                  <c:v>3.1950000000000003</c:v>
                </c:pt>
                <c:pt idx="695">
                  <c:v>3.1989999999999998</c:v>
                </c:pt>
                <c:pt idx="696">
                  <c:v>3.2039999999999997</c:v>
                </c:pt>
                <c:pt idx="697">
                  <c:v>3.21</c:v>
                </c:pt>
                <c:pt idx="698">
                  <c:v>3.2140000000000004</c:v>
                </c:pt>
                <c:pt idx="699">
                  <c:v>3.2190000000000003</c:v>
                </c:pt>
                <c:pt idx="700">
                  <c:v>3.2229999999999999</c:v>
                </c:pt>
                <c:pt idx="701">
                  <c:v>3.2270000000000003</c:v>
                </c:pt>
                <c:pt idx="702">
                  <c:v>3.2330000000000005</c:v>
                </c:pt>
                <c:pt idx="703">
                  <c:v>3.2380000000000004</c:v>
                </c:pt>
                <c:pt idx="704">
                  <c:v>3.2430000000000003</c:v>
                </c:pt>
                <c:pt idx="705">
                  <c:v>3.2469999999999999</c:v>
                </c:pt>
                <c:pt idx="706">
                  <c:v>3.2519999999999998</c:v>
                </c:pt>
                <c:pt idx="707">
                  <c:v>3.2570000000000006</c:v>
                </c:pt>
                <c:pt idx="708">
                  <c:v>3.2610000000000001</c:v>
                </c:pt>
                <c:pt idx="709">
                  <c:v>3.266</c:v>
                </c:pt>
                <c:pt idx="710">
                  <c:v>3.2700000000000005</c:v>
                </c:pt>
                <c:pt idx="711">
                  <c:v>3.274</c:v>
                </c:pt>
                <c:pt idx="712">
                  <c:v>3.2789999999999999</c:v>
                </c:pt>
                <c:pt idx="713">
                  <c:v>3.2830000000000004</c:v>
                </c:pt>
                <c:pt idx="714">
                  <c:v>3.2880000000000003</c:v>
                </c:pt>
                <c:pt idx="715">
                  <c:v>3.2919999999999998</c:v>
                </c:pt>
                <c:pt idx="716">
                  <c:v>3.2960000000000003</c:v>
                </c:pt>
                <c:pt idx="717">
                  <c:v>3.3010000000000002</c:v>
                </c:pt>
                <c:pt idx="718">
                  <c:v>3.3049999999999997</c:v>
                </c:pt>
                <c:pt idx="719">
                  <c:v>3.3090000000000002</c:v>
                </c:pt>
                <c:pt idx="720">
                  <c:v>3.3129999999999997</c:v>
                </c:pt>
                <c:pt idx="721">
                  <c:v>3.3180000000000005</c:v>
                </c:pt>
                <c:pt idx="722">
                  <c:v>3.33</c:v>
                </c:pt>
                <c:pt idx="723">
                  <c:v>3.3369999999999997</c:v>
                </c:pt>
                <c:pt idx="724">
                  <c:v>3.3449999999999998</c:v>
                </c:pt>
                <c:pt idx="725">
                  <c:v>3.3550000000000004</c:v>
                </c:pt>
                <c:pt idx="726">
                  <c:v>3.3609999999999998</c:v>
                </c:pt>
                <c:pt idx="727">
                  <c:v>3.367</c:v>
                </c:pt>
                <c:pt idx="728">
                  <c:v>3.3760000000000003</c:v>
                </c:pt>
                <c:pt idx="729">
                  <c:v>3.3820000000000006</c:v>
                </c:pt>
                <c:pt idx="730">
                  <c:v>3.3860000000000001</c:v>
                </c:pt>
                <c:pt idx="731">
                  <c:v>3.391</c:v>
                </c:pt>
                <c:pt idx="732">
                  <c:v>3.3959999999999999</c:v>
                </c:pt>
                <c:pt idx="733">
                  <c:v>3.4000000000000004</c:v>
                </c:pt>
                <c:pt idx="734">
                  <c:v>3.4059999999999997</c:v>
                </c:pt>
                <c:pt idx="735">
                  <c:v>3.4110000000000005</c:v>
                </c:pt>
                <c:pt idx="736">
                  <c:v>3.4160000000000004</c:v>
                </c:pt>
                <c:pt idx="737">
                  <c:v>3.423</c:v>
                </c:pt>
                <c:pt idx="738">
                  <c:v>3.4290000000000003</c:v>
                </c:pt>
                <c:pt idx="739">
                  <c:v>3.4329999999999998</c:v>
                </c:pt>
                <c:pt idx="740">
                  <c:v>3.4379999999999997</c:v>
                </c:pt>
                <c:pt idx="741">
                  <c:v>3.4420000000000002</c:v>
                </c:pt>
                <c:pt idx="742">
                  <c:v>3.4459999999999997</c:v>
                </c:pt>
                <c:pt idx="743">
                  <c:v>3.4510000000000005</c:v>
                </c:pt>
                <c:pt idx="744">
                  <c:v>3.4550000000000001</c:v>
                </c:pt>
                <c:pt idx="745">
                  <c:v>3.4590000000000005</c:v>
                </c:pt>
                <c:pt idx="746">
                  <c:v>3.4630000000000001</c:v>
                </c:pt>
                <c:pt idx="747">
                  <c:v>3.4690000000000003</c:v>
                </c:pt>
                <c:pt idx="748">
                  <c:v>3.4729999999999999</c:v>
                </c:pt>
                <c:pt idx="749">
                  <c:v>3.4770000000000003</c:v>
                </c:pt>
                <c:pt idx="750">
                  <c:v>3.4830000000000005</c:v>
                </c:pt>
                <c:pt idx="751">
                  <c:v>3.4880000000000004</c:v>
                </c:pt>
                <c:pt idx="752">
                  <c:v>3.492</c:v>
                </c:pt>
                <c:pt idx="753">
                  <c:v>3.4960000000000004</c:v>
                </c:pt>
                <c:pt idx="754">
                  <c:v>3.5010000000000003</c:v>
                </c:pt>
                <c:pt idx="755">
                  <c:v>3.5049999999999999</c:v>
                </c:pt>
                <c:pt idx="756">
                  <c:v>3.5090000000000003</c:v>
                </c:pt>
                <c:pt idx="757">
                  <c:v>3.5129999999999999</c:v>
                </c:pt>
                <c:pt idx="758">
                  <c:v>3.5179999999999998</c:v>
                </c:pt>
                <c:pt idx="759">
                  <c:v>3.5259999999999998</c:v>
                </c:pt>
                <c:pt idx="760">
                  <c:v>3.5309999999999997</c:v>
                </c:pt>
                <c:pt idx="761">
                  <c:v>3.5350000000000001</c:v>
                </c:pt>
                <c:pt idx="762">
                  <c:v>3.5419999999999998</c:v>
                </c:pt>
                <c:pt idx="763">
                  <c:v>3.5460000000000003</c:v>
                </c:pt>
                <c:pt idx="764">
                  <c:v>3.5510000000000002</c:v>
                </c:pt>
                <c:pt idx="765">
                  <c:v>3.5549999999999997</c:v>
                </c:pt>
                <c:pt idx="766">
                  <c:v>3.5590000000000002</c:v>
                </c:pt>
                <c:pt idx="767">
                  <c:v>3.5640000000000001</c:v>
                </c:pt>
                <c:pt idx="768">
                  <c:v>3.5680000000000005</c:v>
                </c:pt>
                <c:pt idx="769">
                  <c:v>3.5730000000000004</c:v>
                </c:pt>
                <c:pt idx="770">
                  <c:v>3.5780000000000003</c:v>
                </c:pt>
                <c:pt idx="771">
                  <c:v>3.5840000000000005</c:v>
                </c:pt>
                <c:pt idx="772">
                  <c:v>3.5890000000000004</c:v>
                </c:pt>
                <c:pt idx="773">
                  <c:v>3.593</c:v>
                </c:pt>
                <c:pt idx="774">
                  <c:v>3.5990000000000002</c:v>
                </c:pt>
                <c:pt idx="775">
                  <c:v>3.6059999999999999</c:v>
                </c:pt>
                <c:pt idx="776">
                  <c:v>3.6100000000000003</c:v>
                </c:pt>
                <c:pt idx="777">
                  <c:v>3.6150000000000002</c:v>
                </c:pt>
                <c:pt idx="778">
                  <c:v>3.6210000000000004</c:v>
                </c:pt>
                <c:pt idx="779">
                  <c:v>3.625</c:v>
                </c:pt>
                <c:pt idx="780">
                  <c:v>3.63</c:v>
                </c:pt>
                <c:pt idx="781">
                  <c:v>3.6360000000000001</c:v>
                </c:pt>
                <c:pt idx="782">
                  <c:v>3.6400000000000006</c:v>
                </c:pt>
                <c:pt idx="783">
                  <c:v>3.6440000000000001</c:v>
                </c:pt>
                <c:pt idx="784">
                  <c:v>3.649</c:v>
                </c:pt>
                <c:pt idx="785">
                  <c:v>3.6530000000000005</c:v>
                </c:pt>
                <c:pt idx="786">
                  <c:v>3.6589999999999998</c:v>
                </c:pt>
                <c:pt idx="787">
                  <c:v>3.6630000000000003</c:v>
                </c:pt>
                <c:pt idx="788">
                  <c:v>3.6690000000000005</c:v>
                </c:pt>
                <c:pt idx="789">
                  <c:v>3.673</c:v>
                </c:pt>
                <c:pt idx="790">
                  <c:v>3.6779999999999999</c:v>
                </c:pt>
                <c:pt idx="791">
                  <c:v>3.6820000000000004</c:v>
                </c:pt>
                <c:pt idx="792">
                  <c:v>3.6859999999999999</c:v>
                </c:pt>
                <c:pt idx="793">
                  <c:v>3.6909999999999998</c:v>
                </c:pt>
                <c:pt idx="794">
                  <c:v>3.6950000000000003</c:v>
                </c:pt>
                <c:pt idx="795">
                  <c:v>3.6989999999999998</c:v>
                </c:pt>
                <c:pt idx="796">
                  <c:v>3.7030000000000003</c:v>
                </c:pt>
                <c:pt idx="797">
                  <c:v>3.7090000000000005</c:v>
                </c:pt>
                <c:pt idx="798">
                  <c:v>3.7130000000000001</c:v>
                </c:pt>
                <c:pt idx="799">
                  <c:v>3.7170000000000005</c:v>
                </c:pt>
                <c:pt idx="800">
                  <c:v>3.7240000000000002</c:v>
                </c:pt>
                <c:pt idx="801">
                  <c:v>3.7290000000000001</c:v>
                </c:pt>
                <c:pt idx="802">
                  <c:v>3.7330000000000005</c:v>
                </c:pt>
                <c:pt idx="803">
                  <c:v>3.7450000000000001</c:v>
                </c:pt>
                <c:pt idx="804">
                  <c:v>3.75</c:v>
                </c:pt>
                <c:pt idx="805">
                  <c:v>3.7650000000000006</c:v>
                </c:pt>
                <c:pt idx="806">
                  <c:v>3.7709999999999999</c:v>
                </c:pt>
                <c:pt idx="807">
                  <c:v>3.7800000000000002</c:v>
                </c:pt>
                <c:pt idx="808">
                  <c:v>3.7869999999999999</c:v>
                </c:pt>
                <c:pt idx="809">
                  <c:v>3.7960000000000003</c:v>
                </c:pt>
                <c:pt idx="810">
                  <c:v>3.8020000000000005</c:v>
                </c:pt>
                <c:pt idx="811">
                  <c:v>3.8120000000000003</c:v>
                </c:pt>
                <c:pt idx="812">
                  <c:v>3.819</c:v>
                </c:pt>
                <c:pt idx="813">
                  <c:v>3.8239999999999998</c:v>
                </c:pt>
                <c:pt idx="814">
                  <c:v>3.8289999999999997</c:v>
                </c:pt>
                <c:pt idx="815">
                  <c:v>3.8340000000000005</c:v>
                </c:pt>
                <c:pt idx="816">
                  <c:v>3.8390000000000004</c:v>
                </c:pt>
                <c:pt idx="817">
                  <c:v>3.843</c:v>
                </c:pt>
                <c:pt idx="818">
                  <c:v>3.8500000000000005</c:v>
                </c:pt>
                <c:pt idx="819">
                  <c:v>3.8580000000000005</c:v>
                </c:pt>
                <c:pt idx="820">
                  <c:v>3.8620000000000001</c:v>
                </c:pt>
                <c:pt idx="821">
                  <c:v>3.8660000000000005</c:v>
                </c:pt>
                <c:pt idx="822">
                  <c:v>3.8710000000000004</c:v>
                </c:pt>
                <c:pt idx="823">
                  <c:v>3.8790000000000004</c:v>
                </c:pt>
                <c:pt idx="824">
                  <c:v>3.883</c:v>
                </c:pt>
                <c:pt idx="825">
                  <c:v>3.8879999999999999</c:v>
                </c:pt>
                <c:pt idx="826">
                  <c:v>3.8920000000000003</c:v>
                </c:pt>
                <c:pt idx="827">
                  <c:v>3.8979999999999997</c:v>
                </c:pt>
                <c:pt idx="828">
                  <c:v>3.9039999999999999</c:v>
                </c:pt>
                <c:pt idx="829">
                  <c:v>3.9089999999999998</c:v>
                </c:pt>
                <c:pt idx="830">
                  <c:v>3.9130000000000003</c:v>
                </c:pt>
                <c:pt idx="831">
                  <c:v>3.92</c:v>
                </c:pt>
                <c:pt idx="832">
                  <c:v>3.9270000000000005</c:v>
                </c:pt>
                <c:pt idx="833">
                  <c:v>3.931</c:v>
                </c:pt>
                <c:pt idx="834">
                  <c:v>3.9379999999999997</c:v>
                </c:pt>
                <c:pt idx="835">
                  <c:v>3.9430000000000005</c:v>
                </c:pt>
                <c:pt idx="836">
                  <c:v>3.9480000000000004</c:v>
                </c:pt>
                <c:pt idx="837">
                  <c:v>3.9530000000000003</c:v>
                </c:pt>
                <c:pt idx="838">
                  <c:v>3.9619999999999997</c:v>
                </c:pt>
                <c:pt idx="839">
                  <c:v>3.9670000000000005</c:v>
                </c:pt>
                <c:pt idx="840">
                  <c:v>3.9710000000000001</c:v>
                </c:pt>
                <c:pt idx="841">
                  <c:v>3.9770000000000003</c:v>
                </c:pt>
                <c:pt idx="842">
                  <c:v>3.9820000000000002</c:v>
                </c:pt>
                <c:pt idx="843">
                  <c:v>3.9859999999999998</c:v>
                </c:pt>
                <c:pt idx="844">
                  <c:v>3.9910000000000005</c:v>
                </c:pt>
                <c:pt idx="845">
                  <c:v>3.9950000000000001</c:v>
                </c:pt>
                <c:pt idx="846">
                  <c:v>3.9990000000000006</c:v>
                </c:pt>
                <c:pt idx="847">
                  <c:v>4.0030000000000001</c:v>
                </c:pt>
                <c:pt idx="848">
                  <c:v>4.008</c:v>
                </c:pt>
                <c:pt idx="849">
                  <c:v>4.0120000000000005</c:v>
                </c:pt>
                <c:pt idx="850">
                  <c:v>4.016</c:v>
                </c:pt>
                <c:pt idx="851">
                  <c:v>4.0209999999999999</c:v>
                </c:pt>
                <c:pt idx="852">
                  <c:v>4.0250000000000004</c:v>
                </c:pt>
                <c:pt idx="853">
                  <c:v>4.03</c:v>
                </c:pt>
                <c:pt idx="854">
                  <c:v>4.0339999999999998</c:v>
                </c:pt>
                <c:pt idx="855">
                  <c:v>4.0389999999999997</c:v>
                </c:pt>
                <c:pt idx="856">
                  <c:v>4.0440000000000005</c:v>
                </c:pt>
                <c:pt idx="857">
                  <c:v>4.048</c:v>
                </c:pt>
                <c:pt idx="858">
                  <c:v>4.0529999999999999</c:v>
                </c:pt>
                <c:pt idx="859">
                  <c:v>4.0579999999999998</c:v>
                </c:pt>
                <c:pt idx="860">
                  <c:v>4.0620000000000003</c:v>
                </c:pt>
                <c:pt idx="861">
                  <c:v>4.0659999999999998</c:v>
                </c:pt>
                <c:pt idx="862">
                  <c:v>4.0709999999999997</c:v>
                </c:pt>
                <c:pt idx="863">
                  <c:v>4.0760000000000005</c:v>
                </c:pt>
                <c:pt idx="864">
                  <c:v>4.08</c:v>
                </c:pt>
                <c:pt idx="865">
                  <c:v>4.0840000000000005</c:v>
                </c:pt>
                <c:pt idx="866">
                  <c:v>4.0890000000000004</c:v>
                </c:pt>
                <c:pt idx="867">
                  <c:v>4.093</c:v>
                </c:pt>
                <c:pt idx="868">
                  <c:v>4.0979999999999999</c:v>
                </c:pt>
                <c:pt idx="869">
                  <c:v>4.1020000000000003</c:v>
                </c:pt>
                <c:pt idx="870">
                  <c:v>4.1059999999999999</c:v>
                </c:pt>
                <c:pt idx="871">
                  <c:v>4.1109999999999998</c:v>
                </c:pt>
                <c:pt idx="872">
                  <c:v>4.1150000000000002</c:v>
                </c:pt>
                <c:pt idx="873">
                  <c:v>4.1189999999999998</c:v>
                </c:pt>
                <c:pt idx="874">
                  <c:v>4.1240000000000006</c:v>
                </c:pt>
                <c:pt idx="875">
                  <c:v>4.1280000000000001</c:v>
                </c:pt>
                <c:pt idx="876">
                  <c:v>4.1320000000000006</c:v>
                </c:pt>
                <c:pt idx="877">
                  <c:v>4.1360000000000001</c:v>
                </c:pt>
                <c:pt idx="878">
                  <c:v>4.141</c:v>
                </c:pt>
                <c:pt idx="879">
                  <c:v>4.1450000000000005</c:v>
                </c:pt>
                <c:pt idx="880">
                  <c:v>4.149</c:v>
                </c:pt>
                <c:pt idx="881">
                  <c:v>4.1530000000000005</c:v>
                </c:pt>
                <c:pt idx="882">
                  <c:v>4.1580000000000004</c:v>
                </c:pt>
                <c:pt idx="883">
                  <c:v>4.1619999999999999</c:v>
                </c:pt>
                <c:pt idx="884">
                  <c:v>4.1669999999999998</c:v>
                </c:pt>
                <c:pt idx="885">
                  <c:v>4.1719999999999997</c:v>
                </c:pt>
                <c:pt idx="886">
                  <c:v>4.1760000000000002</c:v>
                </c:pt>
                <c:pt idx="887">
                  <c:v>4.1820000000000004</c:v>
                </c:pt>
                <c:pt idx="888">
                  <c:v>4.194</c:v>
                </c:pt>
                <c:pt idx="889">
                  <c:v>4.1989999999999998</c:v>
                </c:pt>
                <c:pt idx="890">
                  <c:v>4.2030000000000003</c:v>
                </c:pt>
                <c:pt idx="891">
                  <c:v>4.2080000000000002</c:v>
                </c:pt>
                <c:pt idx="892">
                  <c:v>4.2119999999999997</c:v>
                </c:pt>
                <c:pt idx="893">
                  <c:v>4.2160000000000002</c:v>
                </c:pt>
                <c:pt idx="894">
                  <c:v>4.22</c:v>
                </c:pt>
                <c:pt idx="895">
                  <c:v>4.2240000000000002</c:v>
                </c:pt>
                <c:pt idx="896">
                  <c:v>4.2290000000000001</c:v>
                </c:pt>
                <c:pt idx="897">
                  <c:v>4.2330000000000005</c:v>
                </c:pt>
                <c:pt idx="898">
                  <c:v>4.2389999999999999</c:v>
                </c:pt>
                <c:pt idx="899">
                  <c:v>4.2430000000000003</c:v>
                </c:pt>
                <c:pt idx="900">
                  <c:v>4.2469999999999999</c:v>
                </c:pt>
                <c:pt idx="901">
                  <c:v>4.2510000000000003</c:v>
                </c:pt>
                <c:pt idx="902">
                  <c:v>4.2560000000000002</c:v>
                </c:pt>
                <c:pt idx="903">
                  <c:v>4.2610000000000001</c:v>
                </c:pt>
                <c:pt idx="904">
                  <c:v>4.2650000000000006</c:v>
                </c:pt>
                <c:pt idx="905">
                  <c:v>4.2700000000000005</c:v>
                </c:pt>
                <c:pt idx="906">
                  <c:v>4.2759999999999998</c:v>
                </c:pt>
                <c:pt idx="907">
                  <c:v>4.2809999999999997</c:v>
                </c:pt>
                <c:pt idx="908">
                  <c:v>4.2850000000000001</c:v>
                </c:pt>
                <c:pt idx="909">
                  <c:v>4.2910000000000004</c:v>
                </c:pt>
                <c:pt idx="910">
                  <c:v>4.2949999999999999</c:v>
                </c:pt>
                <c:pt idx="911">
                  <c:v>4.2990000000000004</c:v>
                </c:pt>
                <c:pt idx="912">
                  <c:v>4.3040000000000003</c:v>
                </c:pt>
                <c:pt idx="913">
                  <c:v>4.3090000000000002</c:v>
                </c:pt>
                <c:pt idx="914">
                  <c:v>4.3129999999999997</c:v>
                </c:pt>
                <c:pt idx="915">
                  <c:v>4.3180000000000005</c:v>
                </c:pt>
                <c:pt idx="916">
                  <c:v>4.3220000000000001</c:v>
                </c:pt>
                <c:pt idx="917">
                  <c:v>4.3260000000000005</c:v>
                </c:pt>
                <c:pt idx="918">
                  <c:v>4.33</c:v>
                </c:pt>
                <c:pt idx="919">
                  <c:v>4.335</c:v>
                </c:pt>
                <c:pt idx="920">
                  <c:v>4.3390000000000004</c:v>
                </c:pt>
                <c:pt idx="921">
                  <c:v>4.343</c:v>
                </c:pt>
                <c:pt idx="922">
                  <c:v>4.3470000000000004</c:v>
                </c:pt>
                <c:pt idx="923">
                  <c:v>4.3520000000000003</c:v>
                </c:pt>
                <c:pt idx="924">
                  <c:v>4.3559999999999999</c:v>
                </c:pt>
                <c:pt idx="925">
                  <c:v>4.3609999999999998</c:v>
                </c:pt>
                <c:pt idx="926">
                  <c:v>4.3650000000000002</c:v>
                </c:pt>
                <c:pt idx="927">
                  <c:v>4.3689999999999998</c:v>
                </c:pt>
                <c:pt idx="928">
                  <c:v>4.3769999999999998</c:v>
                </c:pt>
                <c:pt idx="929">
                  <c:v>4.3810000000000002</c:v>
                </c:pt>
                <c:pt idx="930">
                  <c:v>4.3849999999999998</c:v>
                </c:pt>
                <c:pt idx="931">
                  <c:v>4.3920000000000003</c:v>
                </c:pt>
                <c:pt idx="932">
                  <c:v>4.3959999999999999</c:v>
                </c:pt>
                <c:pt idx="933">
                  <c:v>4.4009999999999998</c:v>
                </c:pt>
                <c:pt idx="934">
                  <c:v>4.4059999999999997</c:v>
                </c:pt>
                <c:pt idx="935">
                  <c:v>4.41</c:v>
                </c:pt>
                <c:pt idx="936">
                  <c:v>4.4139999999999997</c:v>
                </c:pt>
                <c:pt idx="937">
                  <c:v>4.4190000000000005</c:v>
                </c:pt>
                <c:pt idx="938">
                  <c:v>4.423</c:v>
                </c:pt>
                <c:pt idx="939">
                  <c:v>4.4279999999999999</c:v>
                </c:pt>
                <c:pt idx="940">
                  <c:v>4.4340000000000002</c:v>
                </c:pt>
                <c:pt idx="941">
                  <c:v>4.4390000000000001</c:v>
                </c:pt>
                <c:pt idx="942">
                  <c:v>4.444</c:v>
                </c:pt>
                <c:pt idx="943">
                  <c:v>4.4489999999999998</c:v>
                </c:pt>
                <c:pt idx="944">
                  <c:v>4.4530000000000003</c:v>
                </c:pt>
                <c:pt idx="945">
                  <c:v>4.4580000000000002</c:v>
                </c:pt>
                <c:pt idx="946">
                  <c:v>4.4619999999999997</c:v>
                </c:pt>
                <c:pt idx="947">
                  <c:v>4.4660000000000002</c:v>
                </c:pt>
                <c:pt idx="948">
                  <c:v>4.4710000000000001</c:v>
                </c:pt>
                <c:pt idx="949">
                  <c:v>4.476</c:v>
                </c:pt>
                <c:pt idx="950">
                  <c:v>4.4809999999999999</c:v>
                </c:pt>
                <c:pt idx="951">
                  <c:v>4.4850000000000003</c:v>
                </c:pt>
                <c:pt idx="952">
                  <c:v>4.49</c:v>
                </c:pt>
                <c:pt idx="953">
                  <c:v>4.4939999999999998</c:v>
                </c:pt>
                <c:pt idx="954">
                  <c:v>4.4980000000000002</c:v>
                </c:pt>
                <c:pt idx="955">
                  <c:v>4.5019999999999998</c:v>
                </c:pt>
                <c:pt idx="956">
                  <c:v>4.5060000000000002</c:v>
                </c:pt>
                <c:pt idx="957">
                  <c:v>4.5110000000000001</c:v>
                </c:pt>
                <c:pt idx="958">
                  <c:v>4.5150000000000006</c:v>
                </c:pt>
                <c:pt idx="959">
                  <c:v>4.5190000000000001</c:v>
                </c:pt>
                <c:pt idx="960">
                  <c:v>4.5250000000000004</c:v>
                </c:pt>
                <c:pt idx="961">
                  <c:v>4.5289999999999999</c:v>
                </c:pt>
                <c:pt idx="962">
                  <c:v>4.5330000000000004</c:v>
                </c:pt>
                <c:pt idx="963">
                  <c:v>4.5369999999999999</c:v>
                </c:pt>
                <c:pt idx="964">
                  <c:v>4.5430000000000001</c:v>
                </c:pt>
                <c:pt idx="965">
                  <c:v>4.5490000000000004</c:v>
                </c:pt>
                <c:pt idx="966">
                  <c:v>4.556</c:v>
                </c:pt>
                <c:pt idx="967">
                  <c:v>4.5609999999999999</c:v>
                </c:pt>
                <c:pt idx="968">
                  <c:v>4.5650000000000004</c:v>
                </c:pt>
                <c:pt idx="969">
                  <c:v>4.5730000000000004</c:v>
                </c:pt>
                <c:pt idx="970">
                  <c:v>4.5789999999999997</c:v>
                </c:pt>
                <c:pt idx="971">
                  <c:v>4.5830000000000002</c:v>
                </c:pt>
                <c:pt idx="972">
                  <c:v>4.5890000000000004</c:v>
                </c:pt>
                <c:pt idx="973">
                  <c:v>4.5920000000000005</c:v>
                </c:pt>
                <c:pt idx="974">
                  <c:v>4.5970000000000004</c:v>
                </c:pt>
                <c:pt idx="975">
                  <c:v>4.6020000000000003</c:v>
                </c:pt>
                <c:pt idx="976">
                  <c:v>4.609</c:v>
                </c:pt>
                <c:pt idx="977">
                  <c:v>4.6130000000000004</c:v>
                </c:pt>
                <c:pt idx="978">
                  <c:v>4.6210000000000004</c:v>
                </c:pt>
                <c:pt idx="979">
                  <c:v>4.6290000000000004</c:v>
                </c:pt>
                <c:pt idx="980">
                  <c:v>4.6349999999999998</c:v>
                </c:pt>
                <c:pt idx="981">
                  <c:v>4.641</c:v>
                </c:pt>
                <c:pt idx="982">
                  <c:v>4.6450000000000005</c:v>
                </c:pt>
                <c:pt idx="983">
                  <c:v>4.6500000000000004</c:v>
                </c:pt>
                <c:pt idx="984">
                  <c:v>4.6539999999999999</c:v>
                </c:pt>
                <c:pt idx="985">
                  <c:v>4.6610000000000005</c:v>
                </c:pt>
                <c:pt idx="986">
                  <c:v>4.665</c:v>
                </c:pt>
                <c:pt idx="987">
                  <c:v>4.6690000000000005</c:v>
                </c:pt>
                <c:pt idx="988">
                  <c:v>4.673</c:v>
                </c:pt>
                <c:pt idx="989">
                  <c:v>4.6779999999999999</c:v>
                </c:pt>
                <c:pt idx="990">
                  <c:v>4.6820000000000004</c:v>
                </c:pt>
                <c:pt idx="991">
                  <c:v>4.6859999999999999</c:v>
                </c:pt>
                <c:pt idx="992">
                  <c:v>4.6900000000000004</c:v>
                </c:pt>
                <c:pt idx="993">
                  <c:v>4.694</c:v>
                </c:pt>
                <c:pt idx="994">
                  <c:v>4.6980000000000004</c:v>
                </c:pt>
                <c:pt idx="995">
                  <c:v>4.702</c:v>
                </c:pt>
                <c:pt idx="996">
                  <c:v>4.7060000000000004</c:v>
                </c:pt>
                <c:pt idx="997">
                  <c:v>4.71</c:v>
                </c:pt>
                <c:pt idx="998">
                  <c:v>4.7160000000000002</c:v>
                </c:pt>
                <c:pt idx="999">
                  <c:v>4.7210000000000001</c:v>
                </c:pt>
                <c:pt idx="1000">
                  <c:v>4.7270000000000003</c:v>
                </c:pt>
                <c:pt idx="1001">
                  <c:v>4.7320000000000002</c:v>
                </c:pt>
                <c:pt idx="1002">
                  <c:v>4.7359999999999998</c:v>
                </c:pt>
                <c:pt idx="1003">
                  <c:v>4.7450000000000001</c:v>
                </c:pt>
                <c:pt idx="1004">
                  <c:v>4.7490000000000006</c:v>
                </c:pt>
                <c:pt idx="1005">
                  <c:v>4.7549999999999999</c:v>
                </c:pt>
                <c:pt idx="1006">
                  <c:v>4.76</c:v>
                </c:pt>
                <c:pt idx="1007">
                  <c:v>4.7650000000000006</c:v>
                </c:pt>
                <c:pt idx="1008">
                  <c:v>4.7690000000000001</c:v>
                </c:pt>
                <c:pt idx="1009">
                  <c:v>4.7740000000000009</c:v>
                </c:pt>
                <c:pt idx="1010">
                  <c:v>4.7780000000000005</c:v>
                </c:pt>
                <c:pt idx="1011">
                  <c:v>4.782</c:v>
                </c:pt>
                <c:pt idx="1012">
                  <c:v>4.7859999999999996</c:v>
                </c:pt>
                <c:pt idx="1013">
                  <c:v>4.7910000000000004</c:v>
                </c:pt>
                <c:pt idx="1014">
                  <c:v>4.798</c:v>
                </c:pt>
                <c:pt idx="1015">
                  <c:v>4.8030000000000008</c:v>
                </c:pt>
                <c:pt idx="1016">
                  <c:v>4.8089999999999993</c:v>
                </c:pt>
                <c:pt idx="1017">
                  <c:v>4.8140000000000001</c:v>
                </c:pt>
                <c:pt idx="1018">
                  <c:v>4.8190000000000008</c:v>
                </c:pt>
                <c:pt idx="1019">
                  <c:v>4.8249999999999993</c:v>
                </c:pt>
                <c:pt idx="1020">
                  <c:v>4.8309999999999995</c:v>
                </c:pt>
                <c:pt idx="1021">
                  <c:v>4.8350000000000009</c:v>
                </c:pt>
                <c:pt idx="1022">
                  <c:v>4.8409999999999993</c:v>
                </c:pt>
                <c:pt idx="1023">
                  <c:v>4.8460000000000001</c:v>
                </c:pt>
                <c:pt idx="1024">
                  <c:v>4.8499999999999996</c:v>
                </c:pt>
                <c:pt idx="1025">
                  <c:v>4.854000000000001</c:v>
                </c:pt>
                <c:pt idx="1026">
                  <c:v>4.859</c:v>
                </c:pt>
                <c:pt idx="1027">
                  <c:v>4.8640000000000008</c:v>
                </c:pt>
                <c:pt idx="1028">
                  <c:v>4.8689999999999998</c:v>
                </c:pt>
                <c:pt idx="1029">
                  <c:v>4.875</c:v>
                </c:pt>
                <c:pt idx="1030">
                  <c:v>4.8810000000000002</c:v>
                </c:pt>
                <c:pt idx="1031">
                  <c:v>4.8870000000000005</c:v>
                </c:pt>
                <c:pt idx="1032">
                  <c:v>4.8930000000000007</c:v>
                </c:pt>
                <c:pt idx="1033">
                  <c:v>4.8979999999999997</c:v>
                </c:pt>
                <c:pt idx="1034">
                  <c:v>4.9019999999999992</c:v>
                </c:pt>
                <c:pt idx="1035">
                  <c:v>4.907</c:v>
                </c:pt>
                <c:pt idx="1036">
                  <c:v>4.9120000000000008</c:v>
                </c:pt>
                <c:pt idx="1037">
                  <c:v>4.9160000000000004</c:v>
                </c:pt>
                <c:pt idx="1038">
                  <c:v>4.9209999999999994</c:v>
                </c:pt>
                <c:pt idx="1039">
                  <c:v>4.9250000000000007</c:v>
                </c:pt>
                <c:pt idx="1040">
                  <c:v>4.9310000000000009</c:v>
                </c:pt>
                <c:pt idx="1041">
                  <c:v>4.9390000000000001</c:v>
                </c:pt>
                <c:pt idx="1042">
                  <c:v>4.9429999999999996</c:v>
                </c:pt>
                <c:pt idx="1043">
                  <c:v>4.9480000000000004</c:v>
                </c:pt>
                <c:pt idx="1044">
                  <c:v>4.9529999999999994</c:v>
                </c:pt>
                <c:pt idx="1045">
                  <c:v>4.9580000000000002</c:v>
                </c:pt>
                <c:pt idx="1046">
                  <c:v>4.9619999999999997</c:v>
                </c:pt>
                <c:pt idx="1047">
                  <c:v>4.9659999999999993</c:v>
                </c:pt>
                <c:pt idx="1048">
                  <c:v>4.9719999999999995</c:v>
                </c:pt>
                <c:pt idx="1049">
                  <c:v>4.9770000000000003</c:v>
                </c:pt>
                <c:pt idx="1050">
                  <c:v>4.9830000000000005</c:v>
                </c:pt>
                <c:pt idx="1051">
                  <c:v>4.9890000000000008</c:v>
                </c:pt>
                <c:pt idx="1052">
                  <c:v>4.9930000000000003</c:v>
                </c:pt>
                <c:pt idx="1053">
                  <c:v>4.9969999999999999</c:v>
                </c:pt>
                <c:pt idx="1054">
                  <c:v>5.0039999999999996</c:v>
                </c:pt>
                <c:pt idx="1055">
                  <c:v>5.0090000000000003</c:v>
                </c:pt>
                <c:pt idx="1056">
                  <c:v>5.0129999999999999</c:v>
                </c:pt>
                <c:pt idx="1057">
                  <c:v>5.0169999999999995</c:v>
                </c:pt>
                <c:pt idx="1058">
                  <c:v>5.0220000000000002</c:v>
                </c:pt>
                <c:pt idx="1059">
                  <c:v>5.0269999999999992</c:v>
                </c:pt>
                <c:pt idx="1060">
                  <c:v>5.0310000000000006</c:v>
                </c:pt>
                <c:pt idx="1061">
                  <c:v>5.0370000000000008</c:v>
                </c:pt>
                <c:pt idx="1062">
                  <c:v>5.0419999999999998</c:v>
                </c:pt>
                <c:pt idx="1063">
                  <c:v>5.0459999999999994</c:v>
                </c:pt>
                <c:pt idx="1064">
                  <c:v>5.0510000000000002</c:v>
                </c:pt>
                <c:pt idx="1065">
                  <c:v>5.0549999999999997</c:v>
                </c:pt>
                <c:pt idx="1066">
                  <c:v>5.0609999999999999</c:v>
                </c:pt>
                <c:pt idx="1067">
                  <c:v>5.0670000000000002</c:v>
                </c:pt>
                <c:pt idx="1068">
                  <c:v>5.0709999999999997</c:v>
                </c:pt>
                <c:pt idx="1069">
                  <c:v>5.0779999999999994</c:v>
                </c:pt>
                <c:pt idx="1070">
                  <c:v>5.0830000000000002</c:v>
                </c:pt>
                <c:pt idx="1071">
                  <c:v>5.0890000000000004</c:v>
                </c:pt>
                <c:pt idx="1072">
                  <c:v>5.0939999999999994</c:v>
                </c:pt>
                <c:pt idx="1073">
                  <c:v>5.0990000000000002</c:v>
                </c:pt>
                <c:pt idx="1074">
                  <c:v>5.104000000000001</c:v>
                </c:pt>
                <c:pt idx="1075">
                  <c:v>5.1099999999999994</c:v>
                </c:pt>
                <c:pt idx="1076">
                  <c:v>5.1150000000000002</c:v>
                </c:pt>
                <c:pt idx="1077">
                  <c:v>5.1210000000000004</c:v>
                </c:pt>
                <c:pt idx="1078">
                  <c:v>5.1280000000000001</c:v>
                </c:pt>
                <c:pt idx="1079">
                  <c:v>5.1319999999999997</c:v>
                </c:pt>
                <c:pt idx="1080">
                  <c:v>5.136000000000001</c:v>
                </c:pt>
                <c:pt idx="1081">
                  <c:v>5.1449999999999996</c:v>
                </c:pt>
                <c:pt idx="1082">
                  <c:v>5.1490000000000009</c:v>
                </c:pt>
                <c:pt idx="1083">
                  <c:v>5.1539999999999999</c:v>
                </c:pt>
                <c:pt idx="1084">
                  <c:v>5.16</c:v>
                </c:pt>
                <c:pt idx="1085">
                  <c:v>5.1639999999999997</c:v>
                </c:pt>
                <c:pt idx="1086">
                  <c:v>5.1690000000000005</c:v>
                </c:pt>
                <c:pt idx="1087">
                  <c:v>5.173</c:v>
                </c:pt>
                <c:pt idx="1088">
                  <c:v>5.18</c:v>
                </c:pt>
                <c:pt idx="1089">
                  <c:v>5.1839999999999993</c:v>
                </c:pt>
                <c:pt idx="1090">
                  <c:v>5.1880000000000006</c:v>
                </c:pt>
                <c:pt idx="1091">
                  <c:v>5.1929999999999996</c:v>
                </c:pt>
                <c:pt idx="1092">
                  <c:v>5.1980000000000004</c:v>
                </c:pt>
                <c:pt idx="1093">
                  <c:v>5.202</c:v>
                </c:pt>
                <c:pt idx="1094">
                  <c:v>5.2059999999999995</c:v>
                </c:pt>
                <c:pt idx="1095">
                  <c:v>5.2110000000000003</c:v>
                </c:pt>
                <c:pt idx="1096">
                  <c:v>5.2149999999999999</c:v>
                </c:pt>
                <c:pt idx="1097">
                  <c:v>5.2189999999999994</c:v>
                </c:pt>
                <c:pt idx="1098">
                  <c:v>5.2230000000000008</c:v>
                </c:pt>
                <c:pt idx="1099">
                  <c:v>5.2270000000000003</c:v>
                </c:pt>
                <c:pt idx="1100">
                  <c:v>5.2309999999999999</c:v>
                </c:pt>
                <c:pt idx="1101">
                  <c:v>5.2349999999999994</c:v>
                </c:pt>
                <c:pt idx="1102">
                  <c:v>5.2409999999999997</c:v>
                </c:pt>
                <c:pt idx="1103">
                  <c:v>5.245000000000001</c:v>
                </c:pt>
                <c:pt idx="1104">
                  <c:v>5.2509999999999994</c:v>
                </c:pt>
                <c:pt idx="1105">
                  <c:v>5.2560000000000002</c:v>
                </c:pt>
                <c:pt idx="1106">
                  <c:v>5.261000000000001</c:v>
                </c:pt>
                <c:pt idx="1107">
                  <c:v>5.2690000000000001</c:v>
                </c:pt>
                <c:pt idx="1108">
                  <c:v>5.2729999999999997</c:v>
                </c:pt>
                <c:pt idx="1109">
                  <c:v>5.2780000000000005</c:v>
                </c:pt>
                <c:pt idx="1110">
                  <c:v>5.2829999999999995</c:v>
                </c:pt>
                <c:pt idx="1111">
                  <c:v>5.2870000000000008</c:v>
                </c:pt>
                <c:pt idx="1112">
                  <c:v>5.2929999999999993</c:v>
                </c:pt>
                <c:pt idx="1113">
                  <c:v>5.298</c:v>
                </c:pt>
                <c:pt idx="1114">
                  <c:v>5.3019999999999996</c:v>
                </c:pt>
                <c:pt idx="1115">
                  <c:v>5.3100000000000005</c:v>
                </c:pt>
                <c:pt idx="1116">
                  <c:v>5.3140000000000001</c:v>
                </c:pt>
                <c:pt idx="1117">
                  <c:v>5.32</c:v>
                </c:pt>
                <c:pt idx="1118">
                  <c:v>5.3260000000000005</c:v>
                </c:pt>
                <c:pt idx="1119">
                  <c:v>5.33</c:v>
                </c:pt>
                <c:pt idx="1120">
                  <c:v>5.3360000000000003</c:v>
                </c:pt>
                <c:pt idx="1121">
                  <c:v>5.3409999999999993</c:v>
                </c:pt>
                <c:pt idx="1122">
                  <c:v>5.3460000000000001</c:v>
                </c:pt>
                <c:pt idx="1123">
                  <c:v>5.3520000000000003</c:v>
                </c:pt>
                <c:pt idx="1124">
                  <c:v>5.3629999999999995</c:v>
                </c:pt>
                <c:pt idx="1125">
                  <c:v>5.3689999999999998</c:v>
                </c:pt>
                <c:pt idx="1126">
                  <c:v>5.3830000000000009</c:v>
                </c:pt>
                <c:pt idx="1127">
                  <c:v>5.3889999999999993</c:v>
                </c:pt>
                <c:pt idx="1128">
                  <c:v>5.3930000000000007</c:v>
                </c:pt>
                <c:pt idx="1129">
                  <c:v>5.3979999999999997</c:v>
                </c:pt>
                <c:pt idx="1130">
                  <c:v>5.4019999999999992</c:v>
                </c:pt>
                <c:pt idx="1131">
                  <c:v>5.4060000000000006</c:v>
                </c:pt>
                <c:pt idx="1132">
                  <c:v>5.4130000000000003</c:v>
                </c:pt>
                <c:pt idx="1133">
                  <c:v>5.4190000000000005</c:v>
                </c:pt>
                <c:pt idx="1134">
                  <c:v>5.4290000000000003</c:v>
                </c:pt>
                <c:pt idx="1135">
                  <c:v>5.4339999999999993</c:v>
                </c:pt>
                <c:pt idx="1136">
                  <c:v>5.4410000000000007</c:v>
                </c:pt>
                <c:pt idx="1137">
                  <c:v>5.4450000000000003</c:v>
                </c:pt>
                <c:pt idx="1138">
                  <c:v>5.4489999999999998</c:v>
                </c:pt>
                <c:pt idx="1139">
                  <c:v>5.4550000000000001</c:v>
                </c:pt>
                <c:pt idx="1140">
                  <c:v>5.4600000000000009</c:v>
                </c:pt>
                <c:pt idx="1141">
                  <c:v>5.4640000000000004</c:v>
                </c:pt>
                <c:pt idx="1142">
                  <c:v>5.4689999999999994</c:v>
                </c:pt>
                <c:pt idx="1143">
                  <c:v>5.4730000000000008</c:v>
                </c:pt>
                <c:pt idx="1144">
                  <c:v>5.4779999999999998</c:v>
                </c:pt>
                <c:pt idx="1145">
                  <c:v>5.4830000000000005</c:v>
                </c:pt>
                <c:pt idx="1146">
                  <c:v>5.4870000000000001</c:v>
                </c:pt>
                <c:pt idx="1147">
                  <c:v>5.4920000000000009</c:v>
                </c:pt>
                <c:pt idx="1148">
                  <c:v>5.4960000000000004</c:v>
                </c:pt>
                <c:pt idx="1149">
                  <c:v>5.5020000000000007</c:v>
                </c:pt>
                <c:pt idx="1150">
                  <c:v>5.5080000000000009</c:v>
                </c:pt>
                <c:pt idx="1151">
                  <c:v>5.5129999999999999</c:v>
                </c:pt>
                <c:pt idx="1152">
                  <c:v>5.5169999999999995</c:v>
                </c:pt>
                <c:pt idx="1153">
                  <c:v>5.5210000000000008</c:v>
                </c:pt>
                <c:pt idx="1154">
                  <c:v>5.5250000000000004</c:v>
                </c:pt>
                <c:pt idx="1155">
                  <c:v>5.5299999999999994</c:v>
                </c:pt>
                <c:pt idx="1156">
                  <c:v>5.5359999999999996</c:v>
                </c:pt>
                <c:pt idx="1157">
                  <c:v>5.5429999999999993</c:v>
                </c:pt>
                <c:pt idx="1158">
                  <c:v>5.5470000000000006</c:v>
                </c:pt>
                <c:pt idx="1159">
                  <c:v>5.5530000000000008</c:v>
                </c:pt>
                <c:pt idx="1160">
                  <c:v>5.5600000000000005</c:v>
                </c:pt>
                <c:pt idx="1161">
                  <c:v>5.5640000000000001</c:v>
                </c:pt>
                <c:pt idx="1162">
                  <c:v>5.5690000000000008</c:v>
                </c:pt>
                <c:pt idx="1163">
                  <c:v>5.5730000000000004</c:v>
                </c:pt>
                <c:pt idx="1164">
                  <c:v>5.5779999999999994</c:v>
                </c:pt>
                <c:pt idx="1165">
                  <c:v>5.5820000000000007</c:v>
                </c:pt>
                <c:pt idx="1166">
                  <c:v>5.5860000000000003</c:v>
                </c:pt>
                <c:pt idx="1167">
                  <c:v>5.5969999999999995</c:v>
                </c:pt>
                <c:pt idx="1168">
                  <c:v>5.6020000000000003</c:v>
                </c:pt>
                <c:pt idx="1169">
                  <c:v>5.6059999999999999</c:v>
                </c:pt>
                <c:pt idx="1170">
                  <c:v>5.6110000000000007</c:v>
                </c:pt>
                <c:pt idx="1171">
                  <c:v>5.6150000000000002</c:v>
                </c:pt>
                <c:pt idx="1172">
                  <c:v>5.6189999999999998</c:v>
                </c:pt>
                <c:pt idx="1173">
                  <c:v>5.625</c:v>
                </c:pt>
                <c:pt idx="1174">
                  <c:v>5.6300000000000008</c:v>
                </c:pt>
                <c:pt idx="1175">
                  <c:v>5.6330000000000009</c:v>
                </c:pt>
                <c:pt idx="1176">
                  <c:v>5.6389999999999993</c:v>
                </c:pt>
                <c:pt idx="1177">
                  <c:v>5.6440000000000001</c:v>
                </c:pt>
                <c:pt idx="1178">
                  <c:v>5.6490000000000009</c:v>
                </c:pt>
                <c:pt idx="1179">
                  <c:v>5.6530000000000005</c:v>
                </c:pt>
                <c:pt idx="1180">
                  <c:v>5.6579999999999995</c:v>
                </c:pt>
                <c:pt idx="1181">
                  <c:v>5.6620000000000008</c:v>
                </c:pt>
                <c:pt idx="1182">
                  <c:v>5.6660000000000004</c:v>
                </c:pt>
                <c:pt idx="1183">
                  <c:v>5.6720000000000006</c:v>
                </c:pt>
                <c:pt idx="1184">
                  <c:v>5.6780000000000008</c:v>
                </c:pt>
                <c:pt idx="1185">
                  <c:v>5.6839999999999993</c:v>
                </c:pt>
                <c:pt idx="1186">
                  <c:v>5.6899999999999995</c:v>
                </c:pt>
                <c:pt idx="1187">
                  <c:v>5.6940000000000008</c:v>
                </c:pt>
                <c:pt idx="1188">
                  <c:v>5.6989999999999998</c:v>
                </c:pt>
                <c:pt idx="1189">
                  <c:v>5.7040000000000006</c:v>
                </c:pt>
                <c:pt idx="1190">
                  <c:v>5.7110000000000003</c:v>
                </c:pt>
                <c:pt idx="1191">
                  <c:v>5.7159999999999993</c:v>
                </c:pt>
                <c:pt idx="1192">
                  <c:v>5.7219999999999995</c:v>
                </c:pt>
                <c:pt idx="1193">
                  <c:v>5.7270000000000003</c:v>
                </c:pt>
                <c:pt idx="1194">
                  <c:v>5.7330000000000005</c:v>
                </c:pt>
                <c:pt idx="1195">
                  <c:v>5.7390000000000008</c:v>
                </c:pt>
                <c:pt idx="1196">
                  <c:v>5.7439999999999998</c:v>
                </c:pt>
                <c:pt idx="1197">
                  <c:v>5.75</c:v>
                </c:pt>
                <c:pt idx="1198">
                  <c:v>5.7569999999999997</c:v>
                </c:pt>
                <c:pt idx="1199">
                  <c:v>5.761000000000001</c:v>
                </c:pt>
                <c:pt idx="1200">
                  <c:v>5.766</c:v>
                </c:pt>
                <c:pt idx="1201">
                  <c:v>5.7729999999999997</c:v>
                </c:pt>
                <c:pt idx="1202">
                  <c:v>5.7780000000000005</c:v>
                </c:pt>
                <c:pt idx="1203">
                  <c:v>5.782</c:v>
                </c:pt>
                <c:pt idx="1204">
                  <c:v>5.7859999999999996</c:v>
                </c:pt>
                <c:pt idx="1205">
                  <c:v>5.7929999999999993</c:v>
                </c:pt>
                <c:pt idx="1206">
                  <c:v>5.8000000000000007</c:v>
                </c:pt>
                <c:pt idx="1207">
                  <c:v>5.8049999999999997</c:v>
                </c:pt>
                <c:pt idx="1208">
                  <c:v>5.8100000000000005</c:v>
                </c:pt>
                <c:pt idx="1209">
                  <c:v>5.8160000000000007</c:v>
                </c:pt>
                <c:pt idx="1210">
                  <c:v>5.822000000000001</c:v>
                </c:pt>
                <c:pt idx="1211">
                  <c:v>5.8260000000000005</c:v>
                </c:pt>
                <c:pt idx="1212">
                  <c:v>5.8309999999999995</c:v>
                </c:pt>
                <c:pt idx="1213">
                  <c:v>5.8369999999999997</c:v>
                </c:pt>
                <c:pt idx="1214">
                  <c:v>5.8409999999999993</c:v>
                </c:pt>
                <c:pt idx="1215">
                  <c:v>5.8450000000000006</c:v>
                </c:pt>
                <c:pt idx="1216">
                  <c:v>5.85</c:v>
                </c:pt>
                <c:pt idx="1217">
                  <c:v>5.8620000000000001</c:v>
                </c:pt>
                <c:pt idx="1218">
                  <c:v>5.8659999999999997</c:v>
                </c:pt>
                <c:pt idx="1219">
                  <c:v>5.8729999999999993</c:v>
                </c:pt>
                <c:pt idx="1220">
                  <c:v>5.8789999999999996</c:v>
                </c:pt>
                <c:pt idx="1221">
                  <c:v>5.886000000000001</c:v>
                </c:pt>
                <c:pt idx="1222">
                  <c:v>5.8919999999999995</c:v>
                </c:pt>
                <c:pt idx="1223">
                  <c:v>5.8960000000000008</c:v>
                </c:pt>
                <c:pt idx="1224">
                  <c:v>5.9019999999999992</c:v>
                </c:pt>
                <c:pt idx="1225">
                  <c:v>5.9090000000000007</c:v>
                </c:pt>
                <c:pt idx="1226">
                  <c:v>5.9130000000000003</c:v>
                </c:pt>
                <c:pt idx="1227">
                  <c:v>5.9190000000000005</c:v>
                </c:pt>
                <c:pt idx="1228">
                  <c:v>5.9250000000000007</c:v>
                </c:pt>
                <c:pt idx="1229">
                  <c:v>5.93</c:v>
                </c:pt>
                <c:pt idx="1230">
                  <c:v>5.9350000000000005</c:v>
                </c:pt>
                <c:pt idx="1231">
                  <c:v>5.9420000000000002</c:v>
                </c:pt>
                <c:pt idx="1232">
                  <c:v>5.947000000000001</c:v>
                </c:pt>
                <c:pt idx="1233">
                  <c:v>5.9529999999999994</c:v>
                </c:pt>
                <c:pt idx="1234">
                  <c:v>5.9640000000000004</c:v>
                </c:pt>
                <c:pt idx="1235">
                  <c:v>5.9689999999999994</c:v>
                </c:pt>
                <c:pt idx="1236">
                  <c:v>5.98</c:v>
                </c:pt>
                <c:pt idx="1237">
                  <c:v>5.984</c:v>
                </c:pt>
                <c:pt idx="1238">
                  <c:v>5.99</c:v>
                </c:pt>
                <c:pt idx="1239">
                  <c:v>5.9979999999999993</c:v>
                </c:pt>
                <c:pt idx="1240">
                  <c:v>6.0030000000000001</c:v>
                </c:pt>
                <c:pt idx="1241">
                  <c:v>6.0120000000000005</c:v>
                </c:pt>
                <c:pt idx="1242">
                  <c:v>6.0169999999999995</c:v>
                </c:pt>
                <c:pt idx="1243">
                  <c:v>6.032</c:v>
                </c:pt>
                <c:pt idx="1244">
                  <c:v>6.0380000000000003</c:v>
                </c:pt>
                <c:pt idx="1245">
                  <c:v>6.0429999999999993</c:v>
                </c:pt>
                <c:pt idx="1246">
                  <c:v>6.048</c:v>
                </c:pt>
                <c:pt idx="1247">
                  <c:v>6.0519999999999996</c:v>
                </c:pt>
                <c:pt idx="1248">
                  <c:v>6.0560000000000009</c:v>
                </c:pt>
                <c:pt idx="1249">
                  <c:v>6.0609999999999999</c:v>
                </c:pt>
                <c:pt idx="1250">
                  <c:v>6.0649999999999995</c:v>
                </c:pt>
                <c:pt idx="1251">
                  <c:v>6.0690000000000008</c:v>
                </c:pt>
                <c:pt idx="1252">
                  <c:v>6.0730000000000004</c:v>
                </c:pt>
                <c:pt idx="1253">
                  <c:v>6.0779999999999994</c:v>
                </c:pt>
                <c:pt idx="1254">
                  <c:v>6.0820000000000007</c:v>
                </c:pt>
                <c:pt idx="1255">
                  <c:v>6.0890000000000004</c:v>
                </c:pt>
                <c:pt idx="1256">
                  <c:v>6.0939999999999994</c:v>
                </c:pt>
                <c:pt idx="1257">
                  <c:v>6.1010000000000009</c:v>
                </c:pt>
                <c:pt idx="1258">
                  <c:v>6.1080000000000005</c:v>
                </c:pt>
                <c:pt idx="1259">
                  <c:v>6.1120000000000001</c:v>
                </c:pt>
                <c:pt idx="1260">
                  <c:v>6.1180000000000003</c:v>
                </c:pt>
                <c:pt idx="1261">
                  <c:v>6.1240000000000006</c:v>
                </c:pt>
                <c:pt idx="1262">
                  <c:v>6.1289999999999996</c:v>
                </c:pt>
                <c:pt idx="1263">
                  <c:v>6.1349999999999998</c:v>
                </c:pt>
                <c:pt idx="1264">
                  <c:v>6.1400000000000006</c:v>
                </c:pt>
                <c:pt idx="1265">
                  <c:v>6.1440000000000001</c:v>
                </c:pt>
                <c:pt idx="1266">
                  <c:v>6.1490000000000009</c:v>
                </c:pt>
                <c:pt idx="1267">
                  <c:v>6.1549999999999994</c:v>
                </c:pt>
                <c:pt idx="1268">
                  <c:v>6.1620000000000008</c:v>
                </c:pt>
                <c:pt idx="1269">
                  <c:v>6.1660000000000004</c:v>
                </c:pt>
                <c:pt idx="1270">
                  <c:v>6.1709999999999994</c:v>
                </c:pt>
                <c:pt idx="1271">
                  <c:v>6.1769999999999996</c:v>
                </c:pt>
                <c:pt idx="1272">
                  <c:v>6.1810000000000009</c:v>
                </c:pt>
                <c:pt idx="1273">
                  <c:v>6.1850000000000005</c:v>
                </c:pt>
                <c:pt idx="1274">
                  <c:v>6.1899999999999995</c:v>
                </c:pt>
                <c:pt idx="1275">
                  <c:v>6.1940000000000008</c:v>
                </c:pt>
                <c:pt idx="1276">
                  <c:v>6.1989999999999998</c:v>
                </c:pt>
                <c:pt idx="1277">
                  <c:v>6.2050000000000001</c:v>
                </c:pt>
                <c:pt idx="1278">
                  <c:v>6.2110000000000003</c:v>
                </c:pt>
                <c:pt idx="1279">
                  <c:v>6.2159999999999993</c:v>
                </c:pt>
                <c:pt idx="1280">
                  <c:v>6.2219999999999995</c:v>
                </c:pt>
                <c:pt idx="1281">
                  <c:v>6.2270000000000003</c:v>
                </c:pt>
                <c:pt idx="1282">
                  <c:v>6.2330000000000005</c:v>
                </c:pt>
                <c:pt idx="1283">
                  <c:v>6.2390000000000008</c:v>
                </c:pt>
                <c:pt idx="1284">
                  <c:v>6.2430000000000003</c:v>
                </c:pt>
                <c:pt idx="1285">
                  <c:v>6.2490000000000006</c:v>
                </c:pt>
                <c:pt idx="1286">
                  <c:v>6.2539999999999996</c:v>
                </c:pt>
                <c:pt idx="1287">
                  <c:v>6.261000000000001</c:v>
                </c:pt>
                <c:pt idx="1288">
                  <c:v>6.2650000000000006</c:v>
                </c:pt>
                <c:pt idx="1289">
                  <c:v>6.27</c:v>
                </c:pt>
                <c:pt idx="1290">
                  <c:v>6.2759999999999998</c:v>
                </c:pt>
                <c:pt idx="1291">
                  <c:v>6.2810000000000006</c:v>
                </c:pt>
                <c:pt idx="1292">
                  <c:v>6.2850000000000001</c:v>
                </c:pt>
                <c:pt idx="1293">
                  <c:v>6.2889999999999997</c:v>
                </c:pt>
                <c:pt idx="1294">
                  <c:v>6.2940000000000005</c:v>
                </c:pt>
                <c:pt idx="1295">
                  <c:v>6.298</c:v>
                </c:pt>
                <c:pt idx="1296">
                  <c:v>6.3030000000000008</c:v>
                </c:pt>
                <c:pt idx="1297">
                  <c:v>6.3070000000000004</c:v>
                </c:pt>
                <c:pt idx="1298">
                  <c:v>6.3119999999999994</c:v>
                </c:pt>
                <c:pt idx="1299">
                  <c:v>6.3160000000000007</c:v>
                </c:pt>
                <c:pt idx="1300">
                  <c:v>6.32</c:v>
                </c:pt>
                <c:pt idx="1301">
                  <c:v>6.3260000000000005</c:v>
                </c:pt>
                <c:pt idx="1302">
                  <c:v>6.3309999999999995</c:v>
                </c:pt>
                <c:pt idx="1303">
                  <c:v>6.3350000000000009</c:v>
                </c:pt>
                <c:pt idx="1304">
                  <c:v>6.3450000000000006</c:v>
                </c:pt>
                <c:pt idx="1305">
                  <c:v>6.3490000000000002</c:v>
                </c:pt>
                <c:pt idx="1306">
                  <c:v>6.354000000000001</c:v>
                </c:pt>
                <c:pt idx="1307">
                  <c:v>6.3599999999999994</c:v>
                </c:pt>
                <c:pt idx="1308">
                  <c:v>6.3650000000000002</c:v>
                </c:pt>
                <c:pt idx="1309">
                  <c:v>6.370000000000001</c:v>
                </c:pt>
                <c:pt idx="1310">
                  <c:v>6.3740000000000006</c:v>
                </c:pt>
                <c:pt idx="1311">
                  <c:v>6.3800000000000008</c:v>
                </c:pt>
                <c:pt idx="1312">
                  <c:v>6.3849999999999998</c:v>
                </c:pt>
                <c:pt idx="1313">
                  <c:v>6.3900000000000006</c:v>
                </c:pt>
                <c:pt idx="1314">
                  <c:v>6.3949999999999996</c:v>
                </c:pt>
                <c:pt idx="1315">
                  <c:v>6.3990000000000009</c:v>
                </c:pt>
                <c:pt idx="1316">
                  <c:v>6.4030000000000005</c:v>
                </c:pt>
                <c:pt idx="1317">
                  <c:v>6.407</c:v>
                </c:pt>
                <c:pt idx="1318">
                  <c:v>6.4120000000000008</c:v>
                </c:pt>
                <c:pt idx="1319">
                  <c:v>6.4160000000000004</c:v>
                </c:pt>
                <c:pt idx="1320">
                  <c:v>6.42</c:v>
                </c:pt>
                <c:pt idx="1321">
                  <c:v>6.423</c:v>
                </c:pt>
                <c:pt idx="1322">
                  <c:v>6.4280000000000008</c:v>
                </c:pt>
                <c:pt idx="1323">
                  <c:v>6.4320000000000004</c:v>
                </c:pt>
                <c:pt idx="1324">
                  <c:v>6.4350000000000005</c:v>
                </c:pt>
                <c:pt idx="1325">
                  <c:v>6.4390000000000001</c:v>
                </c:pt>
                <c:pt idx="1326">
                  <c:v>6.4440000000000008</c:v>
                </c:pt>
                <c:pt idx="1327">
                  <c:v>6.4480000000000004</c:v>
                </c:pt>
                <c:pt idx="1328">
                  <c:v>6.4529999999999994</c:v>
                </c:pt>
                <c:pt idx="1329">
                  <c:v>6.4589999999999996</c:v>
                </c:pt>
                <c:pt idx="1330">
                  <c:v>6.463000000000001</c:v>
                </c:pt>
                <c:pt idx="1331">
                  <c:v>6.468</c:v>
                </c:pt>
                <c:pt idx="1332">
                  <c:v>6.4740000000000002</c:v>
                </c:pt>
                <c:pt idx="1333">
                  <c:v>6.479000000000001</c:v>
                </c:pt>
                <c:pt idx="1334">
                  <c:v>6.4830000000000005</c:v>
                </c:pt>
                <c:pt idx="1335">
                  <c:v>6.4879999999999995</c:v>
                </c:pt>
                <c:pt idx="1336">
                  <c:v>6.4930000000000003</c:v>
                </c:pt>
                <c:pt idx="1337">
                  <c:v>6.4979999999999993</c:v>
                </c:pt>
                <c:pt idx="1338">
                  <c:v>6.5020000000000007</c:v>
                </c:pt>
                <c:pt idx="1339">
                  <c:v>6.5060000000000002</c:v>
                </c:pt>
                <c:pt idx="1340">
                  <c:v>6.5120000000000005</c:v>
                </c:pt>
                <c:pt idx="1341">
                  <c:v>6.516</c:v>
                </c:pt>
                <c:pt idx="1342">
                  <c:v>6.5229999999999997</c:v>
                </c:pt>
                <c:pt idx="1343">
                  <c:v>6.5280000000000005</c:v>
                </c:pt>
                <c:pt idx="1344">
                  <c:v>6.532</c:v>
                </c:pt>
                <c:pt idx="1345">
                  <c:v>6.5380000000000003</c:v>
                </c:pt>
                <c:pt idx="1346">
                  <c:v>6.5440000000000005</c:v>
                </c:pt>
                <c:pt idx="1347">
                  <c:v>6.5489999999999995</c:v>
                </c:pt>
                <c:pt idx="1348">
                  <c:v>6.5530000000000008</c:v>
                </c:pt>
                <c:pt idx="1349">
                  <c:v>6.5570000000000004</c:v>
                </c:pt>
                <c:pt idx="1350">
                  <c:v>6.5619999999999994</c:v>
                </c:pt>
                <c:pt idx="1351">
                  <c:v>6.5679999999999996</c:v>
                </c:pt>
                <c:pt idx="1352">
                  <c:v>6.5730000000000004</c:v>
                </c:pt>
                <c:pt idx="1353">
                  <c:v>6.5790000000000006</c:v>
                </c:pt>
                <c:pt idx="1354">
                  <c:v>6.5850000000000009</c:v>
                </c:pt>
                <c:pt idx="1355">
                  <c:v>6.59</c:v>
                </c:pt>
                <c:pt idx="1356">
                  <c:v>6.5950000000000006</c:v>
                </c:pt>
                <c:pt idx="1357">
                  <c:v>6.6</c:v>
                </c:pt>
                <c:pt idx="1358">
                  <c:v>6.6059999999999999</c:v>
                </c:pt>
                <c:pt idx="1359">
                  <c:v>6.6110000000000007</c:v>
                </c:pt>
                <c:pt idx="1360">
                  <c:v>6.6170000000000009</c:v>
                </c:pt>
                <c:pt idx="1361">
                  <c:v>6.6229999999999993</c:v>
                </c:pt>
                <c:pt idx="1362">
                  <c:v>6.6289999999999996</c:v>
                </c:pt>
                <c:pt idx="1363">
                  <c:v>6.6349999999999998</c:v>
                </c:pt>
                <c:pt idx="1364">
                  <c:v>6.641</c:v>
                </c:pt>
                <c:pt idx="1365">
                  <c:v>6.6449999999999996</c:v>
                </c:pt>
                <c:pt idx="1366">
                  <c:v>6.6509999999999998</c:v>
                </c:pt>
                <c:pt idx="1367">
                  <c:v>6.6590000000000007</c:v>
                </c:pt>
                <c:pt idx="1368">
                  <c:v>6.6630000000000003</c:v>
                </c:pt>
                <c:pt idx="1369">
                  <c:v>6.6679999999999993</c:v>
                </c:pt>
                <c:pt idx="1370">
                  <c:v>6.6720000000000006</c:v>
                </c:pt>
                <c:pt idx="1371">
                  <c:v>6.6780000000000008</c:v>
                </c:pt>
                <c:pt idx="1372">
                  <c:v>6.6829999999999998</c:v>
                </c:pt>
                <c:pt idx="1373">
                  <c:v>6.6890000000000001</c:v>
                </c:pt>
                <c:pt idx="1374">
                  <c:v>6.6950000000000003</c:v>
                </c:pt>
                <c:pt idx="1375">
                  <c:v>6.6999999999999993</c:v>
                </c:pt>
                <c:pt idx="1376">
                  <c:v>6.7050000000000001</c:v>
                </c:pt>
                <c:pt idx="1377">
                  <c:v>6.7110000000000003</c:v>
                </c:pt>
                <c:pt idx="1378">
                  <c:v>6.7170000000000005</c:v>
                </c:pt>
                <c:pt idx="1379">
                  <c:v>6.7219999999999995</c:v>
                </c:pt>
                <c:pt idx="1380">
                  <c:v>6.7270000000000003</c:v>
                </c:pt>
                <c:pt idx="1381">
                  <c:v>6.7330000000000005</c:v>
                </c:pt>
                <c:pt idx="1382">
                  <c:v>6.7390000000000008</c:v>
                </c:pt>
                <c:pt idx="1383">
                  <c:v>6.7439999999999998</c:v>
                </c:pt>
                <c:pt idx="1384">
                  <c:v>6.75</c:v>
                </c:pt>
                <c:pt idx="1385">
                  <c:v>6.7550000000000008</c:v>
                </c:pt>
                <c:pt idx="1386">
                  <c:v>6.7620000000000005</c:v>
                </c:pt>
                <c:pt idx="1387">
                  <c:v>6.766</c:v>
                </c:pt>
                <c:pt idx="1388">
                  <c:v>6.7720000000000002</c:v>
                </c:pt>
                <c:pt idx="1389">
                  <c:v>6.7780000000000005</c:v>
                </c:pt>
                <c:pt idx="1390">
                  <c:v>6.7829999999999995</c:v>
                </c:pt>
                <c:pt idx="1391">
                  <c:v>6.7870000000000008</c:v>
                </c:pt>
                <c:pt idx="1392">
                  <c:v>6.7910000000000004</c:v>
                </c:pt>
                <c:pt idx="1393">
                  <c:v>6.7949999999999999</c:v>
                </c:pt>
                <c:pt idx="1394">
                  <c:v>6.7989999999999995</c:v>
                </c:pt>
                <c:pt idx="1395">
                  <c:v>6.8030000000000008</c:v>
                </c:pt>
                <c:pt idx="1396">
                  <c:v>6.8079999999999998</c:v>
                </c:pt>
                <c:pt idx="1397">
                  <c:v>6.8119999999999994</c:v>
                </c:pt>
                <c:pt idx="1398">
                  <c:v>6.8160000000000007</c:v>
                </c:pt>
                <c:pt idx="1399">
                  <c:v>6.8209999999999997</c:v>
                </c:pt>
                <c:pt idx="1400">
                  <c:v>6.8279999999999994</c:v>
                </c:pt>
                <c:pt idx="1401">
                  <c:v>6.8320000000000007</c:v>
                </c:pt>
                <c:pt idx="1402">
                  <c:v>6.8360000000000003</c:v>
                </c:pt>
                <c:pt idx="1403">
                  <c:v>6.8409999999999993</c:v>
                </c:pt>
                <c:pt idx="1404">
                  <c:v>6.8460000000000001</c:v>
                </c:pt>
                <c:pt idx="1405">
                  <c:v>6.85</c:v>
                </c:pt>
                <c:pt idx="1406">
                  <c:v>6.8550000000000004</c:v>
                </c:pt>
                <c:pt idx="1407">
                  <c:v>6.8599999999999994</c:v>
                </c:pt>
                <c:pt idx="1408">
                  <c:v>6.8650000000000002</c:v>
                </c:pt>
                <c:pt idx="1409">
                  <c:v>6.8689999999999998</c:v>
                </c:pt>
                <c:pt idx="1410">
                  <c:v>6.8729999999999993</c:v>
                </c:pt>
                <c:pt idx="1411">
                  <c:v>6.8830000000000009</c:v>
                </c:pt>
                <c:pt idx="1412">
                  <c:v>6.8889999999999993</c:v>
                </c:pt>
                <c:pt idx="1413">
                  <c:v>6.8940000000000001</c:v>
                </c:pt>
                <c:pt idx="1414">
                  <c:v>6.8979999999999997</c:v>
                </c:pt>
                <c:pt idx="1415">
                  <c:v>6.9019999999999992</c:v>
                </c:pt>
                <c:pt idx="1416">
                  <c:v>6.9060000000000006</c:v>
                </c:pt>
                <c:pt idx="1417">
                  <c:v>6.9109999999999996</c:v>
                </c:pt>
                <c:pt idx="1418">
                  <c:v>6.9150000000000009</c:v>
                </c:pt>
                <c:pt idx="1419">
                  <c:v>6.9190000000000005</c:v>
                </c:pt>
                <c:pt idx="1420">
                  <c:v>6.9250000000000007</c:v>
                </c:pt>
                <c:pt idx="1421">
                  <c:v>6.9290000000000003</c:v>
                </c:pt>
                <c:pt idx="1422">
                  <c:v>6.9350000000000005</c:v>
                </c:pt>
                <c:pt idx="1423">
                  <c:v>6.9410000000000007</c:v>
                </c:pt>
                <c:pt idx="1424">
                  <c:v>6.9459999999999997</c:v>
                </c:pt>
                <c:pt idx="1425">
                  <c:v>6.9529999999999994</c:v>
                </c:pt>
                <c:pt idx="1426">
                  <c:v>6.9589999999999996</c:v>
                </c:pt>
                <c:pt idx="1427">
                  <c:v>6.9640000000000004</c:v>
                </c:pt>
                <c:pt idx="1428">
                  <c:v>6.968</c:v>
                </c:pt>
                <c:pt idx="1429">
                  <c:v>6.9730000000000008</c:v>
                </c:pt>
                <c:pt idx="1430">
                  <c:v>6.98</c:v>
                </c:pt>
                <c:pt idx="1431">
                  <c:v>6.984</c:v>
                </c:pt>
                <c:pt idx="1432">
                  <c:v>6.9890000000000008</c:v>
                </c:pt>
                <c:pt idx="1433">
                  <c:v>6.9939999999999998</c:v>
                </c:pt>
                <c:pt idx="1434">
                  <c:v>6.9979999999999993</c:v>
                </c:pt>
                <c:pt idx="1435">
                  <c:v>7.0030000000000001</c:v>
                </c:pt>
                <c:pt idx="1436">
                  <c:v>7.0069999999999997</c:v>
                </c:pt>
                <c:pt idx="1437">
                  <c:v>7.0120000000000005</c:v>
                </c:pt>
                <c:pt idx="1438">
                  <c:v>7.016</c:v>
                </c:pt>
                <c:pt idx="1439">
                  <c:v>7.0210000000000008</c:v>
                </c:pt>
                <c:pt idx="1440">
                  <c:v>7.0280000000000005</c:v>
                </c:pt>
                <c:pt idx="1441">
                  <c:v>7.032</c:v>
                </c:pt>
                <c:pt idx="1442">
                  <c:v>7.0359999999999996</c:v>
                </c:pt>
                <c:pt idx="1443">
                  <c:v>7.0429999999999993</c:v>
                </c:pt>
                <c:pt idx="1444">
                  <c:v>7.0470000000000006</c:v>
                </c:pt>
                <c:pt idx="1445">
                  <c:v>7.0519999999999996</c:v>
                </c:pt>
                <c:pt idx="1446">
                  <c:v>7.0560000000000009</c:v>
                </c:pt>
                <c:pt idx="1447">
                  <c:v>7.0609999999999999</c:v>
                </c:pt>
                <c:pt idx="1448">
                  <c:v>7.0670000000000002</c:v>
                </c:pt>
                <c:pt idx="1449">
                  <c:v>7.0730000000000004</c:v>
                </c:pt>
                <c:pt idx="1450">
                  <c:v>7.0779999999999994</c:v>
                </c:pt>
                <c:pt idx="1451">
                  <c:v>7.0820000000000007</c:v>
                </c:pt>
                <c:pt idx="1452">
                  <c:v>7.088000000000001</c:v>
                </c:pt>
                <c:pt idx="1453">
                  <c:v>7.093</c:v>
                </c:pt>
                <c:pt idx="1454">
                  <c:v>7.0969999999999995</c:v>
                </c:pt>
                <c:pt idx="1455">
                  <c:v>7.1029999999999998</c:v>
                </c:pt>
                <c:pt idx="1456">
                  <c:v>7.1099999999999994</c:v>
                </c:pt>
                <c:pt idx="1457">
                  <c:v>7.1140000000000008</c:v>
                </c:pt>
                <c:pt idx="1458">
                  <c:v>7.120000000000001</c:v>
                </c:pt>
                <c:pt idx="1459">
                  <c:v>7.1259999999999994</c:v>
                </c:pt>
                <c:pt idx="1460">
                  <c:v>7.1310000000000002</c:v>
                </c:pt>
                <c:pt idx="1461">
                  <c:v>7.1370000000000005</c:v>
                </c:pt>
                <c:pt idx="1462">
                  <c:v>7.1449999999999996</c:v>
                </c:pt>
                <c:pt idx="1463">
                  <c:v>7.1509999999999998</c:v>
                </c:pt>
                <c:pt idx="1464">
                  <c:v>7.157</c:v>
                </c:pt>
                <c:pt idx="1465">
                  <c:v>7.1679999999999993</c:v>
                </c:pt>
                <c:pt idx="1466">
                  <c:v>7.1739999999999995</c:v>
                </c:pt>
                <c:pt idx="1467">
                  <c:v>7.1880000000000006</c:v>
                </c:pt>
                <c:pt idx="1468">
                  <c:v>7.2080000000000002</c:v>
                </c:pt>
                <c:pt idx="1469">
                  <c:v>7.2189999999999994</c:v>
                </c:pt>
                <c:pt idx="1470">
                  <c:v>7.2240000000000002</c:v>
                </c:pt>
                <c:pt idx="1471">
                  <c:v>7.23</c:v>
                </c:pt>
                <c:pt idx="1472">
                  <c:v>7.234</c:v>
                </c:pt>
                <c:pt idx="1473">
                  <c:v>7.24</c:v>
                </c:pt>
                <c:pt idx="1474">
                  <c:v>7.2460000000000004</c:v>
                </c:pt>
                <c:pt idx="1475">
                  <c:v>7.2509999999999994</c:v>
                </c:pt>
                <c:pt idx="1476">
                  <c:v>7.2569999999999997</c:v>
                </c:pt>
                <c:pt idx="1477">
                  <c:v>7.2680000000000007</c:v>
                </c:pt>
                <c:pt idx="1478">
                  <c:v>7.2729999999999997</c:v>
                </c:pt>
                <c:pt idx="1479">
                  <c:v>7.2789999999999999</c:v>
                </c:pt>
                <c:pt idx="1480">
                  <c:v>7.2840000000000007</c:v>
                </c:pt>
                <c:pt idx="1481">
                  <c:v>7.2880000000000003</c:v>
                </c:pt>
                <c:pt idx="1482">
                  <c:v>7.2940000000000005</c:v>
                </c:pt>
                <c:pt idx="1483">
                  <c:v>7.298</c:v>
                </c:pt>
                <c:pt idx="1484">
                  <c:v>7.3030000000000008</c:v>
                </c:pt>
                <c:pt idx="1485">
                  <c:v>7.3070000000000004</c:v>
                </c:pt>
                <c:pt idx="1486">
                  <c:v>7.3119999999999994</c:v>
                </c:pt>
                <c:pt idx="1487">
                  <c:v>7.3160000000000007</c:v>
                </c:pt>
                <c:pt idx="1488">
                  <c:v>7.32</c:v>
                </c:pt>
                <c:pt idx="1489">
                  <c:v>7.3239999999999998</c:v>
                </c:pt>
                <c:pt idx="1490">
                  <c:v>7.3309999999999995</c:v>
                </c:pt>
                <c:pt idx="1491">
                  <c:v>7.3350000000000009</c:v>
                </c:pt>
                <c:pt idx="1492">
                  <c:v>7.3390000000000004</c:v>
                </c:pt>
                <c:pt idx="1493">
                  <c:v>7.3439999999999994</c:v>
                </c:pt>
                <c:pt idx="1494">
                  <c:v>7.3480000000000008</c:v>
                </c:pt>
                <c:pt idx="1495">
                  <c:v>7.3529999999999998</c:v>
                </c:pt>
                <c:pt idx="1496">
                  <c:v>7.3580000000000005</c:v>
                </c:pt>
                <c:pt idx="1497">
                  <c:v>7.3629999999999995</c:v>
                </c:pt>
                <c:pt idx="1498">
                  <c:v>7.3680000000000003</c:v>
                </c:pt>
                <c:pt idx="1499">
                  <c:v>7.3729999999999993</c:v>
                </c:pt>
                <c:pt idx="1500">
                  <c:v>7.3840000000000003</c:v>
                </c:pt>
                <c:pt idx="1501">
                  <c:v>7.3879999999999999</c:v>
                </c:pt>
                <c:pt idx="1502">
                  <c:v>7.3940000000000001</c:v>
                </c:pt>
                <c:pt idx="1503">
                  <c:v>7.3979999999999997</c:v>
                </c:pt>
                <c:pt idx="1504">
                  <c:v>7.4030000000000005</c:v>
                </c:pt>
                <c:pt idx="1505">
                  <c:v>7.407</c:v>
                </c:pt>
                <c:pt idx="1506">
                  <c:v>7.4109999999999996</c:v>
                </c:pt>
                <c:pt idx="1507">
                  <c:v>7.4150000000000009</c:v>
                </c:pt>
                <c:pt idx="1508">
                  <c:v>7.4190000000000005</c:v>
                </c:pt>
                <c:pt idx="1509">
                  <c:v>7.423</c:v>
                </c:pt>
                <c:pt idx="1510">
                  <c:v>7.4280000000000008</c:v>
                </c:pt>
                <c:pt idx="1511">
                  <c:v>7.4320000000000004</c:v>
                </c:pt>
                <c:pt idx="1512">
                  <c:v>7.4359999999999999</c:v>
                </c:pt>
                <c:pt idx="1513">
                  <c:v>7.4399999999999995</c:v>
                </c:pt>
                <c:pt idx="1514">
                  <c:v>7.4440000000000008</c:v>
                </c:pt>
                <c:pt idx="1515">
                  <c:v>7.4489999999999998</c:v>
                </c:pt>
                <c:pt idx="1516">
                  <c:v>7.452</c:v>
                </c:pt>
                <c:pt idx="1517">
                  <c:v>7.4580000000000002</c:v>
                </c:pt>
                <c:pt idx="1518">
                  <c:v>7.4619999999999997</c:v>
                </c:pt>
                <c:pt idx="1519">
                  <c:v>7.4700000000000006</c:v>
                </c:pt>
                <c:pt idx="1520">
                  <c:v>7.4749999999999996</c:v>
                </c:pt>
                <c:pt idx="1521">
                  <c:v>7.4809999999999999</c:v>
                </c:pt>
                <c:pt idx="1522">
                  <c:v>7.4849999999999994</c:v>
                </c:pt>
                <c:pt idx="1523">
                  <c:v>7.4890000000000008</c:v>
                </c:pt>
                <c:pt idx="1524">
                  <c:v>7.4939999999999998</c:v>
                </c:pt>
                <c:pt idx="1525">
                  <c:v>7.4979999999999993</c:v>
                </c:pt>
                <c:pt idx="1526">
                  <c:v>7.5030000000000001</c:v>
                </c:pt>
                <c:pt idx="1527">
                  <c:v>7.5069999999999997</c:v>
                </c:pt>
                <c:pt idx="1528">
                  <c:v>7.511000000000001</c:v>
                </c:pt>
                <c:pt idx="1529">
                  <c:v>7.5150000000000006</c:v>
                </c:pt>
                <c:pt idx="1530">
                  <c:v>7.5210000000000008</c:v>
                </c:pt>
                <c:pt idx="1531">
                  <c:v>7.5269999999999992</c:v>
                </c:pt>
                <c:pt idx="1532">
                  <c:v>7.532</c:v>
                </c:pt>
                <c:pt idx="1533">
                  <c:v>7.5359999999999996</c:v>
                </c:pt>
                <c:pt idx="1534">
                  <c:v>7.5419999999999998</c:v>
                </c:pt>
                <c:pt idx="1535">
                  <c:v>7.5470000000000006</c:v>
                </c:pt>
                <c:pt idx="1536">
                  <c:v>7.5510000000000002</c:v>
                </c:pt>
                <c:pt idx="1537">
                  <c:v>7.5549999999999997</c:v>
                </c:pt>
                <c:pt idx="1538">
                  <c:v>7.5589999999999993</c:v>
                </c:pt>
                <c:pt idx="1539">
                  <c:v>7.5640000000000001</c:v>
                </c:pt>
                <c:pt idx="1540">
                  <c:v>7.5690000000000008</c:v>
                </c:pt>
                <c:pt idx="1541">
                  <c:v>7.5730000000000004</c:v>
                </c:pt>
                <c:pt idx="1542">
                  <c:v>7.5779999999999994</c:v>
                </c:pt>
                <c:pt idx="1543">
                  <c:v>7.5820000000000007</c:v>
                </c:pt>
                <c:pt idx="1544">
                  <c:v>7.5860000000000003</c:v>
                </c:pt>
                <c:pt idx="1545">
                  <c:v>7.5909999999999993</c:v>
                </c:pt>
                <c:pt idx="1546">
                  <c:v>7.5950000000000006</c:v>
                </c:pt>
                <c:pt idx="1547">
                  <c:v>7.5990000000000002</c:v>
                </c:pt>
                <c:pt idx="1548">
                  <c:v>7.604000000000001</c:v>
                </c:pt>
                <c:pt idx="1549">
                  <c:v>7.6080000000000005</c:v>
                </c:pt>
                <c:pt idx="1550">
                  <c:v>7.6120000000000001</c:v>
                </c:pt>
                <c:pt idx="1551">
                  <c:v>7.6170000000000009</c:v>
                </c:pt>
                <c:pt idx="1552">
                  <c:v>7.6289999999999996</c:v>
                </c:pt>
                <c:pt idx="1553">
                  <c:v>7.6340000000000003</c:v>
                </c:pt>
                <c:pt idx="1554">
                  <c:v>7.6389999999999993</c:v>
                </c:pt>
                <c:pt idx="1555">
                  <c:v>7.6440000000000001</c:v>
                </c:pt>
                <c:pt idx="1556">
                  <c:v>7.6479999999999997</c:v>
                </c:pt>
                <c:pt idx="1557">
                  <c:v>7.6549999999999994</c:v>
                </c:pt>
                <c:pt idx="1558">
                  <c:v>7.6590000000000007</c:v>
                </c:pt>
                <c:pt idx="1559">
                  <c:v>7.6639999999999997</c:v>
                </c:pt>
                <c:pt idx="1560">
                  <c:v>7.67</c:v>
                </c:pt>
                <c:pt idx="1561">
                  <c:v>7.6739999999999995</c:v>
                </c:pt>
                <c:pt idx="1562">
                  <c:v>7.6790000000000003</c:v>
                </c:pt>
                <c:pt idx="1563">
                  <c:v>7.6829999999999998</c:v>
                </c:pt>
                <c:pt idx="1564">
                  <c:v>7.6890000000000001</c:v>
                </c:pt>
                <c:pt idx="1565">
                  <c:v>7.6989999999999998</c:v>
                </c:pt>
                <c:pt idx="1566">
                  <c:v>7.7050000000000001</c:v>
                </c:pt>
                <c:pt idx="1567">
                  <c:v>7.718</c:v>
                </c:pt>
                <c:pt idx="1568">
                  <c:v>7.7230000000000008</c:v>
                </c:pt>
                <c:pt idx="1569">
                  <c:v>7.7309999999999999</c:v>
                </c:pt>
                <c:pt idx="1570">
                  <c:v>7.7360000000000007</c:v>
                </c:pt>
                <c:pt idx="1571">
                  <c:v>7.7590000000000003</c:v>
                </c:pt>
                <c:pt idx="1572">
                  <c:v>7.7769999999999992</c:v>
                </c:pt>
                <c:pt idx="1573">
                  <c:v>7.7850000000000001</c:v>
                </c:pt>
                <c:pt idx="1574">
                  <c:v>7.7900000000000009</c:v>
                </c:pt>
                <c:pt idx="1575">
                  <c:v>7.7959999999999994</c:v>
                </c:pt>
                <c:pt idx="1576">
                  <c:v>7.8010000000000002</c:v>
                </c:pt>
                <c:pt idx="1577">
                  <c:v>7.8060000000000009</c:v>
                </c:pt>
                <c:pt idx="1578">
                  <c:v>7.8140000000000001</c:v>
                </c:pt>
                <c:pt idx="1579">
                  <c:v>7.8190000000000008</c:v>
                </c:pt>
                <c:pt idx="1580">
                  <c:v>7.8230000000000004</c:v>
                </c:pt>
                <c:pt idx="1581">
                  <c:v>7.8290000000000006</c:v>
                </c:pt>
                <c:pt idx="1582">
                  <c:v>7.8330000000000002</c:v>
                </c:pt>
                <c:pt idx="1583">
                  <c:v>7.838000000000001</c:v>
                </c:pt>
                <c:pt idx="1584">
                  <c:v>7.8439999999999994</c:v>
                </c:pt>
                <c:pt idx="1585">
                  <c:v>7.8490000000000002</c:v>
                </c:pt>
                <c:pt idx="1586">
                  <c:v>7.8559999999999999</c:v>
                </c:pt>
                <c:pt idx="1587">
                  <c:v>7.8629999999999995</c:v>
                </c:pt>
                <c:pt idx="1588">
                  <c:v>7.8670000000000009</c:v>
                </c:pt>
                <c:pt idx="1589">
                  <c:v>7.8719999999999999</c:v>
                </c:pt>
                <c:pt idx="1590">
                  <c:v>7.8770000000000007</c:v>
                </c:pt>
                <c:pt idx="1591">
                  <c:v>7.8840000000000003</c:v>
                </c:pt>
                <c:pt idx="1592">
                  <c:v>7.8879999999999999</c:v>
                </c:pt>
                <c:pt idx="1593">
                  <c:v>7.8919999999999995</c:v>
                </c:pt>
                <c:pt idx="1594">
                  <c:v>7.8960000000000008</c:v>
                </c:pt>
                <c:pt idx="1595">
                  <c:v>7.9</c:v>
                </c:pt>
                <c:pt idx="1596">
                  <c:v>7.9039999999999999</c:v>
                </c:pt>
                <c:pt idx="1597">
                  <c:v>7.9079999999999995</c:v>
                </c:pt>
                <c:pt idx="1598">
                  <c:v>7.9130000000000003</c:v>
                </c:pt>
                <c:pt idx="1599">
                  <c:v>7.9169999999999998</c:v>
                </c:pt>
                <c:pt idx="1600">
                  <c:v>7.9220000000000006</c:v>
                </c:pt>
                <c:pt idx="1601">
                  <c:v>7.9290000000000003</c:v>
                </c:pt>
                <c:pt idx="1602">
                  <c:v>7.9339999999999993</c:v>
                </c:pt>
                <c:pt idx="1603">
                  <c:v>7.9390000000000001</c:v>
                </c:pt>
                <c:pt idx="1604">
                  <c:v>7.9450000000000003</c:v>
                </c:pt>
                <c:pt idx="1605">
                  <c:v>7.9489999999999998</c:v>
                </c:pt>
                <c:pt idx="1606">
                  <c:v>7.9540000000000006</c:v>
                </c:pt>
                <c:pt idx="1607">
                  <c:v>7.9600000000000009</c:v>
                </c:pt>
                <c:pt idx="1608">
                  <c:v>7.9649999999999999</c:v>
                </c:pt>
                <c:pt idx="1609">
                  <c:v>7.9689999999999994</c:v>
                </c:pt>
                <c:pt idx="1610">
                  <c:v>7.9740000000000002</c:v>
                </c:pt>
                <c:pt idx="1611">
                  <c:v>7.9779999999999998</c:v>
                </c:pt>
                <c:pt idx="1612">
                  <c:v>7.9830000000000005</c:v>
                </c:pt>
                <c:pt idx="1613">
                  <c:v>7.9870000000000001</c:v>
                </c:pt>
                <c:pt idx="1614">
                  <c:v>7.9920000000000009</c:v>
                </c:pt>
                <c:pt idx="1615">
                  <c:v>7.9960000000000004</c:v>
                </c:pt>
                <c:pt idx="1616">
                  <c:v>8.0020000000000007</c:v>
                </c:pt>
                <c:pt idx="1617">
                  <c:v>8.0060000000000002</c:v>
                </c:pt>
                <c:pt idx="1618">
                  <c:v>8.011000000000001</c:v>
                </c:pt>
                <c:pt idx="1619">
                  <c:v>8.0150000000000006</c:v>
                </c:pt>
                <c:pt idx="1620">
                  <c:v>8.0190000000000001</c:v>
                </c:pt>
                <c:pt idx="1621">
                  <c:v>8.0250000000000004</c:v>
                </c:pt>
                <c:pt idx="1622">
                  <c:v>8.0289999999999999</c:v>
                </c:pt>
                <c:pt idx="1623">
                  <c:v>8.0340000000000007</c:v>
                </c:pt>
                <c:pt idx="1624">
                  <c:v>8.0389999999999997</c:v>
                </c:pt>
                <c:pt idx="1625">
                  <c:v>8.0449999999999999</c:v>
                </c:pt>
                <c:pt idx="1626">
                  <c:v>8.0489999999999995</c:v>
                </c:pt>
                <c:pt idx="1627">
                  <c:v>8.0540000000000003</c:v>
                </c:pt>
                <c:pt idx="1628">
                  <c:v>8.0579999999999998</c:v>
                </c:pt>
                <c:pt idx="1629">
                  <c:v>8.0630000000000006</c:v>
                </c:pt>
                <c:pt idx="1630">
                  <c:v>8.0670000000000002</c:v>
                </c:pt>
                <c:pt idx="1631">
                  <c:v>8.072000000000001</c:v>
                </c:pt>
                <c:pt idx="1632">
                  <c:v>8.0779999999999994</c:v>
                </c:pt>
                <c:pt idx="1633">
                  <c:v>8.0820000000000007</c:v>
                </c:pt>
                <c:pt idx="1634">
                  <c:v>8.0869999999999997</c:v>
                </c:pt>
                <c:pt idx="1635">
                  <c:v>8.0909999999999993</c:v>
                </c:pt>
                <c:pt idx="1636">
                  <c:v>8.0960000000000001</c:v>
                </c:pt>
                <c:pt idx="1637">
                  <c:v>8.1</c:v>
                </c:pt>
                <c:pt idx="1638">
                  <c:v>8.104000000000001</c:v>
                </c:pt>
                <c:pt idx="1639">
                  <c:v>8.109</c:v>
                </c:pt>
                <c:pt idx="1640">
                  <c:v>8.1129999999999995</c:v>
                </c:pt>
                <c:pt idx="1641">
                  <c:v>8.1170000000000009</c:v>
                </c:pt>
                <c:pt idx="1642">
                  <c:v>8.1219999999999999</c:v>
                </c:pt>
                <c:pt idx="1643">
                  <c:v>8.125</c:v>
                </c:pt>
                <c:pt idx="1644">
                  <c:v>8.1300000000000008</c:v>
                </c:pt>
                <c:pt idx="1645">
                  <c:v>8.1340000000000003</c:v>
                </c:pt>
                <c:pt idx="1646">
                  <c:v>8.1379999999999999</c:v>
                </c:pt>
                <c:pt idx="1647">
                  <c:v>8.1430000000000007</c:v>
                </c:pt>
                <c:pt idx="1648">
                  <c:v>8.1470000000000002</c:v>
                </c:pt>
                <c:pt idx="1649">
                  <c:v>8.1509999999999998</c:v>
                </c:pt>
                <c:pt idx="1650">
                  <c:v>8.1549999999999994</c:v>
                </c:pt>
                <c:pt idx="1651">
                  <c:v>8.16</c:v>
                </c:pt>
                <c:pt idx="1652">
                  <c:v>8.1639999999999997</c:v>
                </c:pt>
                <c:pt idx="1653">
                  <c:v>8.1690000000000005</c:v>
                </c:pt>
                <c:pt idx="1654">
                  <c:v>8.1739999999999995</c:v>
                </c:pt>
                <c:pt idx="1655">
                  <c:v>8.1820000000000004</c:v>
                </c:pt>
                <c:pt idx="1656">
                  <c:v>8.1869999999999994</c:v>
                </c:pt>
                <c:pt idx="1657">
                  <c:v>8.1910000000000007</c:v>
                </c:pt>
                <c:pt idx="1658">
                  <c:v>8.1989999999999998</c:v>
                </c:pt>
                <c:pt idx="1659">
                  <c:v>8.2040000000000006</c:v>
                </c:pt>
                <c:pt idx="1660">
                  <c:v>8.2089999999999996</c:v>
                </c:pt>
                <c:pt idx="1661">
                  <c:v>8.2140000000000004</c:v>
                </c:pt>
                <c:pt idx="1662">
                  <c:v>8.2189999999999994</c:v>
                </c:pt>
                <c:pt idx="1663">
                  <c:v>8.2249999999999996</c:v>
                </c:pt>
                <c:pt idx="1664">
                  <c:v>8.2309999999999999</c:v>
                </c:pt>
                <c:pt idx="1665">
                  <c:v>8.2379999999999995</c:v>
                </c:pt>
                <c:pt idx="1666">
                  <c:v>8.2420000000000009</c:v>
                </c:pt>
                <c:pt idx="1667">
                  <c:v>8.2490000000000006</c:v>
                </c:pt>
                <c:pt idx="1668">
                  <c:v>8.2530000000000001</c:v>
                </c:pt>
                <c:pt idx="1669">
                  <c:v>8.2590000000000003</c:v>
                </c:pt>
                <c:pt idx="1670">
                  <c:v>8.266</c:v>
                </c:pt>
                <c:pt idx="1671">
                  <c:v>8.2710000000000008</c:v>
                </c:pt>
                <c:pt idx="1672">
                  <c:v>8.2750000000000004</c:v>
                </c:pt>
                <c:pt idx="1673">
                  <c:v>8.2799999999999994</c:v>
                </c:pt>
                <c:pt idx="1674">
                  <c:v>8.2840000000000007</c:v>
                </c:pt>
                <c:pt idx="1675">
                  <c:v>8.2889999999999997</c:v>
                </c:pt>
                <c:pt idx="1676">
                  <c:v>8.2929999999999993</c:v>
                </c:pt>
                <c:pt idx="1677">
                  <c:v>8.298</c:v>
                </c:pt>
                <c:pt idx="1678">
                  <c:v>8.3019999999999996</c:v>
                </c:pt>
                <c:pt idx="1679">
                  <c:v>8.3060000000000009</c:v>
                </c:pt>
                <c:pt idx="1680">
                  <c:v>8.3109999999999999</c:v>
                </c:pt>
                <c:pt idx="1681">
                  <c:v>8.3149999999999995</c:v>
                </c:pt>
                <c:pt idx="1682">
                  <c:v>8.3190000000000008</c:v>
                </c:pt>
                <c:pt idx="1683">
                  <c:v>8.3230000000000004</c:v>
                </c:pt>
                <c:pt idx="1684">
                  <c:v>8.3279999999999994</c:v>
                </c:pt>
                <c:pt idx="1685">
                  <c:v>8.3320000000000007</c:v>
                </c:pt>
                <c:pt idx="1686">
                  <c:v>8.3360000000000003</c:v>
                </c:pt>
                <c:pt idx="1687">
                  <c:v>8.3409999999999993</c:v>
                </c:pt>
                <c:pt idx="1688">
                  <c:v>8.3469999999999995</c:v>
                </c:pt>
                <c:pt idx="1689">
                  <c:v>8.3520000000000003</c:v>
                </c:pt>
                <c:pt idx="1690">
                  <c:v>8.3580000000000005</c:v>
                </c:pt>
                <c:pt idx="1691">
                  <c:v>8.3629999999999995</c:v>
                </c:pt>
                <c:pt idx="1692">
                  <c:v>8.3680000000000003</c:v>
                </c:pt>
                <c:pt idx="1693">
                  <c:v>8.3729999999999993</c:v>
                </c:pt>
                <c:pt idx="1694">
                  <c:v>8.3780000000000001</c:v>
                </c:pt>
                <c:pt idx="1695">
                  <c:v>8.3849999999999998</c:v>
                </c:pt>
                <c:pt idx="1696">
                  <c:v>8.3889999999999993</c:v>
                </c:pt>
                <c:pt idx="1697">
                  <c:v>8.3940000000000001</c:v>
                </c:pt>
                <c:pt idx="1698">
                  <c:v>8.3990000000000009</c:v>
                </c:pt>
                <c:pt idx="1699">
                  <c:v>8.4030000000000005</c:v>
                </c:pt>
                <c:pt idx="1700">
                  <c:v>8.4079999999999995</c:v>
                </c:pt>
                <c:pt idx="1701">
                  <c:v>8.4130000000000003</c:v>
                </c:pt>
                <c:pt idx="1702">
                  <c:v>8.4179999999999993</c:v>
                </c:pt>
                <c:pt idx="1703">
                  <c:v>8.423</c:v>
                </c:pt>
                <c:pt idx="1704">
                  <c:v>8.4269999999999996</c:v>
                </c:pt>
                <c:pt idx="1705">
                  <c:v>8.4320000000000004</c:v>
                </c:pt>
                <c:pt idx="1706">
                  <c:v>8.4359999999999999</c:v>
                </c:pt>
                <c:pt idx="1707">
                  <c:v>8.4410000000000007</c:v>
                </c:pt>
                <c:pt idx="1708">
                  <c:v>8.4450000000000003</c:v>
                </c:pt>
                <c:pt idx="1709">
                  <c:v>8.4499999999999993</c:v>
                </c:pt>
                <c:pt idx="1710">
                  <c:v>8.4540000000000006</c:v>
                </c:pt>
                <c:pt idx="1711">
                  <c:v>8.4589999999999996</c:v>
                </c:pt>
                <c:pt idx="1712">
                  <c:v>8.4649999999999999</c:v>
                </c:pt>
                <c:pt idx="1713">
                  <c:v>8.4719999999999995</c:v>
                </c:pt>
                <c:pt idx="1714">
                  <c:v>8.48</c:v>
                </c:pt>
                <c:pt idx="1715">
                  <c:v>8.484</c:v>
                </c:pt>
                <c:pt idx="1716">
                  <c:v>8.4890000000000008</c:v>
                </c:pt>
                <c:pt idx="1717">
                  <c:v>8.4930000000000003</c:v>
                </c:pt>
                <c:pt idx="1718">
                  <c:v>8.5</c:v>
                </c:pt>
                <c:pt idx="1719">
                  <c:v>8.5050000000000008</c:v>
                </c:pt>
                <c:pt idx="1720">
                  <c:v>8.51</c:v>
                </c:pt>
                <c:pt idx="1721">
                  <c:v>8.5150000000000006</c:v>
                </c:pt>
                <c:pt idx="1722">
                  <c:v>8.5190000000000001</c:v>
                </c:pt>
                <c:pt idx="1723">
                  <c:v>8.5240000000000009</c:v>
                </c:pt>
                <c:pt idx="1724">
                  <c:v>8.5289999999999999</c:v>
                </c:pt>
                <c:pt idx="1725">
                  <c:v>8.5329999999999995</c:v>
                </c:pt>
                <c:pt idx="1726">
                  <c:v>8.5389999999999997</c:v>
                </c:pt>
                <c:pt idx="1727">
                  <c:v>8.5429999999999993</c:v>
                </c:pt>
                <c:pt idx="1728">
                  <c:v>8.548</c:v>
                </c:pt>
                <c:pt idx="1729">
                  <c:v>8.5540000000000003</c:v>
                </c:pt>
                <c:pt idx="1730">
                  <c:v>8.5579999999999998</c:v>
                </c:pt>
                <c:pt idx="1731">
                  <c:v>8.5640000000000001</c:v>
                </c:pt>
                <c:pt idx="1732">
                  <c:v>8.5679999999999996</c:v>
                </c:pt>
                <c:pt idx="1733">
                  <c:v>8.5730000000000004</c:v>
                </c:pt>
                <c:pt idx="1734">
                  <c:v>8.577</c:v>
                </c:pt>
                <c:pt idx="1735">
                  <c:v>8.5830000000000002</c:v>
                </c:pt>
                <c:pt idx="1736">
                  <c:v>8.5869999999999997</c:v>
                </c:pt>
                <c:pt idx="1737">
                  <c:v>8.5920000000000005</c:v>
                </c:pt>
                <c:pt idx="1738">
                  <c:v>8.5960000000000001</c:v>
                </c:pt>
                <c:pt idx="1739">
                  <c:v>8.6010000000000009</c:v>
                </c:pt>
                <c:pt idx="1740">
                  <c:v>8.6050000000000004</c:v>
                </c:pt>
                <c:pt idx="1741">
                  <c:v>8.609</c:v>
                </c:pt>
                <c:pt idx="1742">
                  <c:v>8.6140000000000008</c:v>
                </c:pt>
                <c:pt idx="1743">
                  <c:v>8.6180000000000003</c:v>
                </c:pt>
                <c:pt idx="1744">
                  <c:v>8.6219999999999999</c:v>
                </c:pt>
                <c:pt idx="1745">
                  <c:v>8.6259999999999994</c:v>
                </c:pt>
                <c:pt idx="1746">
                  <c:v>8.6310000000000002</c:v>
                </c:pt>
                <c:pt idx="1747">
                  <c:v>8.6349999999999998</c:v>
                </c:pt>
                <c:pt idx="1748">
                  <c:v>8.64</c:v>
                </c:pt>
                <c:pt idx="1749">
                  <c:v>8.6440000000000001</c:v>
                </c:pt>
                <c:pt idx="1750">
                  <c:v>8.6490000000000009</c:v>
                </c:pt>
                <c:pt idx="1751">
                  <c:v>8.6530000000000005</c:v>
                </c:pt>
                <c:pt idx="1752">
                  <c:v>8.6590000000000007</c:v>
                </c:pt>
                <c:pt idx="1753">
                  <c:v>8.6630000000000003</c:v>
                </c:pt>
                <c:pt idx="1754">
                  <c:v>8.6679999999999993</c:v>
                </c:pt>
                <c:pt idx="1755">
                  <c:v>8.6739999999999995</c:v>
                </c:pt>
                <c:pt idx="1756">
                  <c:v>8.6790000000000003</c:v>
                </c:pt>
                <c:pt idx="1757">
                  <c:v>8.6839999999999993</c:v>
                </c:pt>
                <c:pt idx="1758">
                  <c:v>8.6880000000000006</c:v>
                </c:pt>
                <c:pt idx="1759">
                  <c:v>8.6920000000000002</c:v>
                </c:pt>
                <c:pt idx="1760">
                  <c:v>8.697000000000001</c:v>
                </c:pt>
                <c:pt idx="1761">
                  <c:v>8.7010000000000005</c:v>
                </c:pt>
                <c:pt idx="1762">
                  <c:v>8.7059999999999995</c:v>
                </c:pt>
                <c:pt idx="1763">
                  <c:v>8.7100000000000009</c:v>
                </c:pt>
                <c:pt idx="1764">
                  <c:v>8.7149999999999999</c:v>
                </c:pt>
                <c:pt idx="1765">
                  <c:v>8.7189999999999994</c:v>
                </c:pt>
                <c:pt idx="1766">
                  <c:v>8.7219999999999995</c:v>
                </c:pt>
                <c:pt idx="1767">
                  <c:v>8.73</c:v>
                </c:pt>
                <c:pt idx="1768">
                  <c:v>8.734</c:v>
                </c:pt>
                <c:pt idx="1769">
                  <c:v>8.7390000000000008</c:v>
                </c:pt>
                <c:pt idx="1770">
                  <c:v>8.7430000000000003</c:v>
                </c:pt>
                <c:pt idx="1771">
                  <c:v>8.7479999999999993</c:v>
                </c:pt>
                <c:pt idx="1772">
                  <c:v>8.7520000000000007</c:v>
                </c:pt>
                <c:pt idx="1773">
                  <c:v>8.7569999999999997</c:v>
                </c:pt>
                <c:pt idx="1774">
                  <c:v>8.761000000000001</c:v>
                </c:pt>
                <c:pt idx="1775">
                  <c:v>8.766</c:v>
                </c:pt>
                <c:pt idx="1776">
                  <c:v>8.7710000000000008</c:v>
                </c:pt>
                <c:pt idx="1777">
                  <c:v>8.7769999999999992</c:v>
                </c:pt>
                <c:pt idx="1778">
                  <c:v>8.782</c:v>
                </c:pt>
                <c:pt idx="1779">
                  <c:v>8.7880000000000003</c:v>
                </c:pt>
                <c:pt idx="1780">
                  <c:v>8.7929999999999993</c:v>
                </c:pt>
                <c:pt idx="1781">
                  <c:v>8.798</c:v>
                </c:pt>
                <c:pt idx="1782">
                  <c:v>8.8040000000000003</c:v>
                </c:pt>
                <c:pt idx="1783">
                  <c:v>8.8209999999999997</c:v>
                </c:pt>
                <c:pt idx="1784">
                  <c:v>8.827</c:v>
                </c:pt>
                <c:pt idx="1785">
                  <c:v>8.8360000000000003</c:v>
                </c:pt>
                <c:pt idx="1786">
                  <c:v>8.8480000000000008</c:v>
                </c:pt>
                <c:pt idx="1787">
                  <c:v>8.8529999999999998</c:v>
                </c:pt>
                <c:pt idx="1788">
                  <c:v>8.859</c:v>
                </c:pt>
                <c:pt idx="1789">
                  <c:v>8.8729999999999993</c:v>
                </c:pt>
                <c:pt idx="1790">
                  <c:v>8.891</c:v>
                </c:pt>
                <c:pt idx="1791">
                  <c:v>8.8979999999999997</c:v>
                </c:pt>
                <c:pt idx="1792">
                  <c:v>8.9019999999999992</c:v>
                </c:pt>
                <c:pt idx="1793">
                  <c:v>8.9060000000000006</c:v>
                </c:pt>
                <c:pt idx="1794">
                  <c:v>8.9120000000000008</c:v>
                </c:pt>
                <c:pt idx="1795">
                  <c:v>8.9169999999999998</c:v>
                </c:pt>
                <c:pt idx="1796">
                  <c:v>8.9209999999999994</c:v>
                </c:pt>
                <c:pt idx="1797">
                  <c:v>8.9250000000000007</c:v>
                </c:pt>
                <c:pt idx="1798">
                  <c:v>8.9310000000000009</c:v>
                </c:pt>
                <c:pt idx="1799">
                  <c:v>8.9350000000000005</c:v>
                </c:pt>
                <c:pt idx="1800">
                  <c:v>8.9390000000000001</c:v>
                </c:pt>
                <c:pt idx="1801">
                  <c:v>8.9429999999999996</c:v>
                </c:pt>
                <c:pt idx="1802">
                  <c:v>8.9480000000000004</c:v>
                </c:pt>
                <c:pt idx="1803">
                  <c:v>8.952</c:v>
                </c:pt>
                <c:pt idx="1804">
                  <c:v>8.9559999999999995</c:v>
                </c:pt>
                <c:pt idx="1805">
                  <c:v>8.9619999999999997</c:v>
                </c:pt>
                <c:pt idx="1806">
                  <c:v>8.9659999999999993</c:v>
                </c:pt>
                <c:pt idx="1807">
                  <c:v>8.9710000000000001</c:v>
                </c:pt>
                <c:pt idx="1808">
                  <c:v>8.9770000000000003</c:v>
                </c:pt>
                <c:pt idx="1809">
                  <c:v>8.9830000000000005</c:v>
                </c:pt>
                <c:pt idx="1810">
                  <c:v>8.9879999999999995</c:v>
                </c:pt>
                <c:pt idx="1811">
                  <c:v>8.9930000000000003</c:v>
                </c:pt>
                <c:pt idx="1812">
                  <c:v>8.9979999999999993</c:v>
                </c:pt>
                <c:pt idx="1813">
                  <c:v>9.0020000000000007</c:v>
                </c:pt>
                <c:pt idx="1814">
                  <c:v>9.0069999999999997</c:v>
                </c:pt>
                <c:pt idx="1815">
                  <c:v>9.0129999999999999</c:v>
                </c:pt>
                <c:pt idx="1816">
                  <c:v>9.0169999999999995</c:v>
                </c:pt>
                <c:pt idx="1817">
                  <c:v>9.0210000000000008</c:v>
                </c:pt>
                <c:pt idx="1818">
                  <c:v>9.0259999999999998</c:v>
                </c:pt>
                <c:pt idx="1819">
                  <c:v>9.0310000000000006</c:v>
                </c:pt>
                <c:pt idx="1820">
                  <c:v>9.0350000000000001</c:v>
                </c:pt>
                <c:pt idx="1821">
                  <c:v>9.0410000000000004</c:v>
                </c:pt>
                <c:pt idx="1822">
                  <c:v>9.0500000000000007</c:v>
                </c:pt>
                <c:pt idx="1823">
                  <c:v>9.0540000000000003</c:v>
                </c:pt>
                <c:pt idx="1824">
                  <c:v>9.06</c:v>
                </c:pt>
                <c:pt idx="1825">
                  <c:v>9.0649999999999995</c:v>
                </c:pt>
                <c:pt idx="1826">
                  <c:v>9.0690000000000008</c:v>
                </c:pt>
                <c:pt idx="1827">
                  <c:v>9.0739999999999998</c:v>
                </c:pt>
                <c:pt idx="1828">
                  <c:v>9.0790000000000006</c:v>
                </c:pt>
                <c:pt idx="1829">
                  <c:v>9.0839999999999996</c:v>
                </c:pt>
                <c:pt idx="1830">
                  <c:v>9.0890000000000004</c:v>
                </c:pt>
                <c:pt idx="1831">
                  <c:v>9.093</c:v>
                </c:pt>
                <c:pt idx="1832">
                  <c:v>9.0980000000000008</c:v>
                </c:pt>
                <c:pt idx="1833">
                  <c:v>9.1029999999999998</c:v>
                </c:pt>
                <c:pt idx="1834">
                  <c:v>9.1069999999999993</c:v>
                </c:pt>
                <c:pt idx="1835">
                  <c:v>9.1120000000000001</c:v>
                </c:pt>
                <c:pt idx="1836">
                  <c:v>9.1170000000000009</c:v>
                </c:pt>
                <c:pt idx="1837">
                  <c:v>9.1210000000000004</c:v>
                </c:pt>
                <c:pt idx="1838">
                  <c:v>9.1259999999999994</c:v>
                </c:pt>
                <c:pt idx="1839">
                  <c:v>9.1300000000000008</c:v>
                </c:pt>
                <c:pt idx="1840">
                  <c:v>9.1349999999999998</c:v>
                </c:pt>
                <c:pt idx="1841">
                  <c:v>9.1389999999999993</c:v>
                </c:pt>
                <c:pt idx="1842">
                  <c:v>9.1430000000000007</c:v>
                </c:pt>
                <c:pt idx="1843">
                  <c:v>9.1479999999999997</c:v>
                </c:pt>
                <c:pt idx="1844">
                  <c:v>9.1519999999999992</c:v>
                </c:pt>
                <c:pt idx="1845">
                  <c:v>9.1560000000000006</c:v>
                </c:pt>
                <c:pt idx="1846">
                  <c:v>9.1620000000000008</c:v>
                </c:pt>
                <c:pt idx="1847">
                  <c:v>9.1660000000000004</c:v>
                </c:pt>
                <c:pt idx="1848">
                  <c:v>9.1709999999999994</c:v>
                </c:pt>
                <c:pt idx="1849">
                  <c:v>9.1760000000000002</c:v>
                </c:pt>
                <c:pt idx="1850">
                  <c:v>9.18</c:v>
                </c:pt>
                <c:pt idx="1851">
                  <c:v>9.1839999999999993</c:v>
                </c:pt>
                <c:pt idx="1852">
                  <c:v>9.1890000000000001</c:v>
                </c:pt>
                <c:pt idx="1853">
                  <c:v>9.1929999999999996</c:v>
                </c:pt>
                <c:pt idx="1854">
                  <c:v>9.1980000000000004</c:v>
                </c:pt>
                <c:pt idx="1855">
                  <c:v>9.202</c:v>
                </c:pt>
                <c:pt idx="1856">
                  <c:v>9.2059999999999995</c:v>
                </c:pt>
                <c:pt idx="1857">
                  <c:v>9.2110000000000003</c:v>
                </c:pt>
                <c:pt idx="1858">
                  <c:v>9.2159999999999993</c:v>
                </c:pt>
                <c:pt idx="1859">
                  <c:v>9.2219999999999995</c:v>
                </c:pt>
                <c:pt idx="1860">
                  <c:v>9.2260000000000009</c:v>
                </c:pt>
                <c:pt idx="1861">
                  <c:v>9.2309999999999999</c:v>
                </c:pt>
                <c:pt idx="1862">
                  <c:v>9.2349999999999994</c:v>
                </c:pt>
                <c:pt idx="1863">
                  <c:v>9.24</c:v>
                </c:pt>
                <c:pt idx="1864">
                  <c:v>9.245000000000001</c:v>
                </c:pt>
                <c:pt idx="1865">
                  <c:v>9.2490000000000006</c:v>
                </c:pt>
                <c:pt idx="1866">
                  <c:v>9.2530000000000001</c:v>
                </c:pt>
                <c:pt idx="1867">
                  <c:v>9.2590000000000003</c:v>
                </c:pt>
                <c:pt idx="1868">
                  <c:v>9.2629999999999999</c:v>
                </c:pt>
                <c:pt idx="1869">
                  <c:v>9.2669999999999995</c:v>
                </c:pt>
                <c:pt idx="1870">
                  <c:v>9.2720000000000002</c:v>
                </c:pt>
                <c:pt idx="1871">
                  <c:v>9.2759999999999998</c:v>
                </c:pt>
                <c:pt idx="1872">
                  <c:v>9.2810000000000006</c:v>
                </c:pt>
                <c:pt idx="1873">
                  <c:v>9.2850000000000001</c:v>
                </c:pt>
                <c:pt idx="1874">
                  <c:v>9.2889999999999997</c:v>
                </c:pt>
                <c:pt idx="1875">
                  <c:v>9.2929999999999993</c:v>
                </c:pt>
                <c:pt idx="1876">
                  <c:v>9.298</c:v>
                </c:pt>
                <c:pt idx="1877">
                  <c:v>9.3030000000000008</c:v>
                </c:pt>
                <c:pt idx="1878">
                  <c:v>9.3060000000000009</c:v>
                </c:pt>
                <c:pt idx="1879">
                  <c:v>9.3109999999999999</c:v>
                </c:pt>
                <c:pt idx="1880">
                  <c:v>9.3149999999999995</c:v>
                </c:pt>
                <c:pt idx="1881">
                  <c:v>9.32</c:v>
                </c:pt>
                <c:pt idx="1882">
                  <c:v>9.3249999999999993</c:v>
                </c:pt>
                <c:pt idx="1883">
                  <c:v>9.33</c:v>
                </c:pt>
                <c:pt idx="1884">
                  <c:v>9.3339999999999996</c:v>
                </c:pt>
                <c:pt idx="1885">
                  <c:v>9.34</c:v>
                </c:pt>
                <c:pt idx="1886">
                  <c:v>9.3439999999999994</c:v>
                </c:pt>
                <c:pt idx="1887">
                  <c:v>9.3480000000000008</c:v>
                </c:pt>
                <c:pt idx="1888">
                  <c:v>9.3520000000000003</c:v>
                </c:pt>
                <c:pt idx="1889">
                  <c:v>9.3559999999999999</c:v>
                </c:pt>
                <c:pt idx="1890">
                  <c:v>9.3620000000000001</c:v>
                </c:pt>
                <c:pt idx="1891">
                  <c:v>9.3670000000000009</c:v>
                </c:pt>
                <c:pt idx="1892">
                  <c:v>9.3729999999999993</c:v>
                </c:pt>
                <c:pt idx="1893">
                  <c:v>9.3780000000000001</c:v>
                </c:pt>
                <c:pt idx="1894">
                  <c:v>9.3870000000000005</c:v>
                </c:pt>
                <c:pt idx="1895">
                  <c:v>9.3919999999999995</c:v>
                </c:pt>
                <c:pt idx="1896">
                  <c:v>9.4009999999999998</c:v>
                </c:pt>
                <c:pt idx="1897">
                  <c:v>9.4060000000000006</c:v>
                </c:pt>
                <c:pt idx="1898">
                  <c:v>9.4109999999999996</c:v>
                </c:pt>
                <c:pt idx="1899">
                  <c:v>9.42</c:v>
                </c:pt>
                <c:pt idx="1900">
                  <c:v>9.4420000000000002</c:v>
                </c:pt>
                <c:pt idx="1901">
                  <c:v>9.4589999999999996</c:v>
                </c:pt>
                <c:pt idx="1902">
                  <c:v>9.4649999999999999</c:v>
                </c:pt>
                <c:pt idx="1903">
                  <c:v>9.4700000000000006</c:v>
                </c:pt>
                <c:pt idx="1904">
                  <c:v>9.4749999999999996</c:v>
                </c:pt>
                <c:pt idx="1905">
                  <c:v>9.48</c:v>
                </c:pt>
                <c:pt idx="1906">
                  <c:v>9.484</c:v>
                </c:pt>
                <c:pt idx="1907">
                  <c:v>9.4890000000000008</c:v>
                </c:pt>
                <c:pt idx="1908">
                  <c:v>9.4930000000000003</c:v>
                </c:pt>
                <c:pt idx="1909">
                  <c:v>9.4969999999999999</c:v>
                </c:pt>
                <c:pt idx="1910">
                  <c:v>9.5009999999999994</c:v>
                </c:pt>
                <c:pt idx="1911">
                  <c:v>9.5050000000000008</c:v>
                </c:pt>
                <c:pt idx="1912">
                  <c:v>9.51</c:v>
                </c:pt>
                <c:pt idx="1913">
                  <c:v>9.5139999999999993</c:v>
                </c:pt>
                <c:pt idx="1914">
                  <c:v>9.5180000000000007</c:v>
                </c:pt>
                <c:pt idx="1915">
                  <c:v>9.5220000000000002</c:v>
                </c:pt>
                <c:pt idx="1916">
                  <c:v>9.5259999999999998</c:v>
                </c:pt>
                <c:pt idx="1917">
                  <c:v>9.5310000000000006</c:v>
                </c:pt>
                <c:pt idx="1918">
                  <c:v>9.5350000000000001</c:v>
                </c:pt>
                <c:pt idx="1919">
                  <c:v>9.5400000000000009</c:v>
                </c:pt>
                <c:pt idx="1920">
                  <c:v>9.5440000000000005</c:v>
                </c:pt>
                <c:pt idx="1921">
                  <c:v>9.5489999999999995</c:v>
                </c:pt>
                <c:pt idx="1922">
                  <c:v>9.5530000000000008</c:v>
                </c:pt>
                <c:pt idx="1923">
                  <c:v>9.5579999999999998</c:v>
                </c:pt>
                <c:pt idx="1924">
                  <c:v>9.5630000000000006</c:v>
                </c:pt>
                <c:pt idx="1925">
                  <c:v>9.5670000000000002</c:v>
                </c:pt>
                <c:pt idx="1926">
                  <c:v>9.5730000000000004</c:v>
                </c:pt>
                <c:pt idx="1927">
                  <c:v>9.5779999999999994</c:v>
                </c:pt>
                <c:pt idx="1928">
                  <c:v>9.5820000000000007</c:v>
                </c:pt>
                <c:pt idx="1929">
                  <c:v>9.5860000000000003</c:v>
                </c:pt>
                <c:pt idx="1930">
                  <c:v>9.5909999999999993</c:v>
                </c:pt>
                <c:pt idx="1931">
                  <c:v>9.5960000000000001</c:v>
                </c:pt>
                <c:pt idx="1932">
                  <c:v>9.6010000000000009</c:v>
                </c:pt>
                <c:pt idx="1933">
                  <c:v>9.6050000000000004</c:v>
                </c:pt>
                <c:pt idx="1934">
                  <c:v>9.61</c:v>
                </c:pt>
                <c:pt idx="1935">
                  <c:v>9.6150000000000002</c:v>
                </c:pt>
                <c:pt idx="1936">
                  <c:v>9.6189999999999998</c:v>
                </c:pt>
                <c:pt idx="1937">
                  <c:v>9.6229999999999993</c:v>
                </c:pt>
                <c:pt idx="1938">
                  <c:v>9.6289999999999996</c:v>
                </c:pt>
                <c:pt idx="1939">
                  <c:v>9.6330000000000009</c:v>
                </c:pt>
                <c:pt idx="1940">
                  <c:v>9.6389999999999993</c:v>
                </c:pt>
                <c:pt idx="1941">
                  <c:v>9.6449999999999996</c:v>
                </c:pt>
                <c:pt idx="1942">
                  <c:v>9.6490000000000009</c:v>
                </c:pt>
                <c:pt idx="1943">
                  <c:v>9.6530000000000005</c:v>
                </c:pt>
                <c:pt idx="1944">
                  <c:v>9.6579999999999995</c:v>
                </c:pt>
                <c:pt idx="1945">
                  <c:v>9.6639999999999997</c:v>
                </c:pt>
                <c:pt idx="1946">
                  <c:v>9.6690000000000005</c:v>
                </c:pt>
                <c:pt idx="1947">
                  <c:v>9.673</c:v>
                </c:pt>
                <c:pt idx="1948">
                  <c:v>9.6790000000000003</c:v>
                </c:pt>
                <c:pt idx="1949">
                  <c:v>9.6850000000000005</c:v>
                </c:pt>
                <c:pt idx="1950">
                  <c:v>9.69</c:v>
                </c:pt>
                <c:pt idx="1951">
                  <c:v>9.6940000000000008</c:v>
                </c:pt>
                <c:pt idx="1952">
                  <c:v>9.6999999999999993</c:v>
                </c:pt>
                <c:pt idx="1953">
                  <c:v>9.7040000000000006</c:v>
                </c:pt>
                <c:pt idx="1954">
                  <c:v>9.7089999999999996</c:v>
                </c:pt>
                <c:pt idx="1955">
                  <c:v>9.713000000000001</c:v>
                </c:pt>
                <c:pt idx="1956">
                  <c:v>9.718</c:v>
                </c:pt>
                <c:pt idx="1957">
                  <c:v>9.7219999999999995</c:v>
                </c:pt>
                <c:pt idx="1958">
                  <c:v>9.7260000000000009</c:v>
                </c:pt>
                <c:pt idx="1959">
                  <c:v>9.7309999999999999</c:v>
                </c:pt>
                <c:pt idx="1960">
                  <c:v>9.7349999999999994</c:v>
                </c:pt>
                <c:pt idx="1961">
                  <c:v>9.7390000000000008</c:v>
                </c:pt>
                <c:pt idx="1962">
                  <c:v>9.7439999999999998</c:v>
                </c:pt>
                <c:pt idx="1963">
                  <c:v>9.7479999999999993</c:v>
                </c:pt>
                <c:pt idx="1964">
                  <c:v>9.7530000000000001</c:v>
                </c:pt>
                <c:pt idx="1965">
                  <c:v>9.7590000000000003</c:v>
                </c:pt>
                <c:pt idx="1966">
                  <c:v>9.7629999999999999</c:v>
                </c:pt>
                <c:pt idx="1967">
                  <c:v>9.7680000000000007</c:v>
                </c:pt>
                <c:pt idx="1968">
                  <c:v>9.7729999999999997</c:v>
                </c:pt>
                <c:pt idx="1969">
                  <c:v>9.7780000000000005</c:v>
                </c:pt>
                <c:pt idx="1970">
                  <c:v>9.7840000000000007</c:v>
                </c:pt>
                <c:pt idx="1971">
                  <c:v>9.7889999999999997</c:v>
                </c:pt>
                <c:pt idx="1972">
                  <c:v>9.7929999999999993</c:v>
                </c:pt>
                <c:pt idx="1973">
                  <c:v>9.7989999999999995</c:v>
                </c:pt>
                <c:pt idx="1974">
                  <c:v>9.8030000000000008</c:v>
                </c:pt>
                <c:pt idx="1975">
                  <c:v>9.8079999999999998</c:v>
                </c:pt>
                <c:pt idx="1976">
                  <c:v>9.8140000000000001</c:v>
                </c:pt>
                <c:pt idx="1977">
                  <c:v>9.8190000000000008</c:v>
                </c:pt>
                <c:pt idx="1978">
                  <c:v>9.8239999999999998</c:v>
                </c:pt>
                <c:pt idx="1979">
                  <c:v>9.8309999999999995</c:v>
                </c:pt>
                <c:pt idx="1980">
                  <c:v>9.8360000000000003</c:v>
                </c:pt>
                <c:pt idx="1981">
                  <c:v>9.8420000000000005</c:v>
                </c:pt>
                <c:pt idx="1982">
                  <c:v>9.8490000000000002</c:v>
                </c:pt>
                <c:pt idx="1983">
                  <c:v>9.8529999999999998</c:v>
                </c:pt>
                <c:pt idx="1984">
                  <c:v>9.859</c:v>
                </c:pt>
                <c:pt idx="1985">
                  <c:v>9.8640000000000008</c:v>
                </c:pt>
                <c:pt idx="1986">
                  <c:v>9.8689999999999998</c:v>
                </c:pt>
                <c:pt idx="1987">
                  <c:v>9.8729999999999993</c:v>
                </c:pt>
                <c:pt idx="1988">
                  <c:v>9.8819999999999997</c:v>
                </c:pt>
                <c:pt idx="1989">
                  <c:v>9.8870000000000005</c:v>
                </c:pt>
                <c:pt idx="1990">
                  <c:v>9.8919999999999995</c:v>
                </c:pt>
                <c:pt idx="1991">
                  <c:v>9.8970000000000002</c:v>
                </c:pt>
                <c:pt idx="1992">
                  <c:v>9.9019999999999992</c:v>
                </c:pt>
                <c:pt idx="1993">
                  <c:v>9.9079999999999995</c:v>
                </c:pt>
                <c:pt idx="1994">
                  <c:v>9.9150000000000009</c:v>
                </c:pt>
                <c:pt idx="1995">
                  <c:v>9.9190000000000005</c:v>
                </c:pt>
                <c:pt idx="1996">
                  <c:v>9.9250000000000007</c:v>
                </c:pt>
                <c:pt idx="1997">
                  <c:v>9.9310000000000009</c:v>
                </c:pt>
                <c:pt idx="1998">
                  <c:v>9.9350000000000005</c:v>
                </c:pt>
                <c:pt idx="1999">
                  <c:v>9.94</c:v>
                </c:pt>
                <c:pt idx="2000">
                  <c:v>9.9440000000000008</c:v>
                </c:pt>
                <c:pt idx="2001">
                  <c:v>9.9489999999999998</c:v>
                </c:pt>
                <c:pt idx="2002">
                  <c:v>9.9529999999999994</c:v>
                </c:pt>
                <c:pt idx="2003">
                  <c:v>9.9580000000000002</c:v>
                </c:pt>
                <c:pt idx="2004">
                  <c:v>9.9619999999999997</c:v>
                </c:pt>
                <c:pt idx="2005">
                  <c:v>9.9659999999999993</c:v>
                </c:pt>
                <c:pt idx="2006">
                  <c:v>9.9710000000000001</c:v>
                </c:pt>
                <c:pt idx="2007">
                  <c:v>9.9749999999999996</c:v>
                </c:pt>
                <c:pt idx="2008">
                  <c:v>9.9849999999999994</c:v>
                </c:pt>
                <c:pt idx="2009">
                  <c:v>9.9909999999999997</c:v>
                </c:pt>
                <c:pt idx="2010">
                  <c:v>9.9990000000000006</c:v>
                </c:pt>
                <c:pt idx="2011">
                  <c:v>10.004</c:v>
                </c:pt>
                <c:pt idx="2012">
                  <c:v>10.008000000000001</c:v>
                </c:pt>
                <c:pt idx="2013">
                  <c:v>10.012</c:v>
                </c:pt>
                <c:pt idx="2014">
                  <c:v>10.016999999999999</c:v>
                </c:pt>
                <c:pt idx="2015">
                  <c:v>10.021000000000001</c:v>
                </c:pt>
                <c:pt idx="2016">
                  <c:v>10.028</c:v>
                </c:pt>
                <c:pt idx="2017">
                  <c:v>10.032</c:v>
                </c:pt>
                <c:pt idx="2018">
                  <c:v>10.037000000000001</c:v>
                </c:pt>
                <c:pt idx="2019">
                  <c:v>10.041</c:v>
                </c:pt>
                <c:pt idx="2020">
                  <c:v>10.045</c:v>
                </c:pt>
                <c:pt idx="2021">
                  <c:v>10.050000000000001</c:v>
                </c:pt>
                <c:pt idx="2022">
                  <c:v>10.054</c:v>
                </c:pt>
                <c:pt idx="2023">
                  <c:v>10.058999999999999</c:v>
                </c:pt>
                <c:pt idx="2024">
                  <c:v>10.063000000000001</c:v>
                </c:pt>
                <c:pt idx="2025">
                  <c:v>10.068</c:v>
                </c:pt>
                <c:pt idx="2026">
                  <c:v>10.074</c:v>
                </c:pt>
                <c:pt idx="2027">
                  <c:v>10.077999999999999</c:v>
                </c:pt>
                <c:pt idx="2028">
                  <c:v>10.084</c:v>
                </c:pt>
                <c:pt idx="2029">
                  <c:v>10.089</c:v>
                </c:pt>
                <c:pt idx="2030">
                  <c:v>10.093</c:v>
                </c:pt>
                <c:pt idx="2031">
                  <c:v>10.098000000000001</c:v>
                </c:pt>
                <c:pt idx="2032">
                  <c:v>10.102</c:v>
                </c:pt>
                <c:pt idx="2033">
                  <c:v>10.106</c:v>
                </c:pt>
                <c:pt idx="2034">
                  <c:v>10.111000000000001</c:v>
                </c:pt>
                <c:pt idx="2035">
                  <c:v>10.115</c:v>
                </c:pt>
                <c:pt idx="2036">
                  <c:v>10.119</c:v>
                </c:pt>
                <c:pt idx="2037">
                  <c:v>10.122999999999999</c:v>
                </c:pt>
                <c:pt idx="2038">
                  <c:v>10.128</c:v>
                </c:pt>
                <c:pt idx="2039">
                  <c:v>10.132</c:v>
                </c:pt>
                <c:pt idx="2040">
                  <c:v>10.136000000000001</c:v>
                </c:pt>
                <c:pt idx="2041">
                  <c:v>10.14</c:v>
                </c:pt>
                <c:pt idx="2042">
                  <c:v>10.144</c:v>
                </c:pt>
                <c:pt idx="2043">
                  <c:v>10.149000000000001</c:v>
                </c:pt>
                <c:pt idx="2044">
                  <c:v>10.154</c:v>
                </c:pt>
                <c:pt idx="2045">
                  <c:v>10.159000000000001</c:v>
                </c:pt>
                <c:pt idx="2046">
                  <c:v>10.164</c:v>
                </c:pt>
                <c:pt idx="2047">
                  <c:v>10.167999999999999</c:v>
                </c:pt>
                <c:pt idx="2048">
                  <c:v>10.173999999999999</c:v>
                </c:pt>
                <c:pt idx="2049">
                  <c:v>10.179</c:v>
                </c:pt>
                <c:pt idx="2050">
                  <c:v>10.183999999999999</c:v>
                </c:pt>
                <c:pt idx="2051">
                  <c:v>10.19</c:v>
                </c:pt>
                <c:pt idx="2052">
                  <c:v>10.196</c:v>
                </c:pt>
                <c:pt idx="2053">
                  <c:v>10.201000000000001</c:v>
                </c:pt>
                <c:pt idx="2054">
                  <c:v>10.206</c:v>
                </c:pt>
                <c:pt idx="2055">
                  <c:v>10.210000000000001</c:v>
                </c:pt>
                <c:pt idx="2056">
                  <c:v>10.215</c:v>
                </c:pt>
                <c:pt idx="2057">
                  <c:v>10.227</c:v>
                </c:pt>
                <c:pt idx="2058">
                  <c:v>10.233000000000001</c:v>
                </c:pt>
                <c:pt idx="2059">
                  <c:v>10.238</c:v>
                </c:pt>
                <c:pt idx="2060">
                  <c:v>10.243</c:v>
                </c:pt>
                <c:pt idx="2061">
                  <c:v>10.247999999999999</c:v>
                </c:pt>
                <c:pt idx="2062">
                  <c:v>10.252000000000001</c:v>
                </c:pt>
                <c:pt idx="2063">
                  <c:v>10.259</c:v>
                </c:pt>
                <c:pt idx="2064">
                  <c:v>10.265000000000001</c:v>
                </c:pt>
                <c:pt idx="2065">
                  <c:v>10.269</c:v>
                </c:pt>
                <c:pt idx="2066">
                  <c:v>10.274000000000001</c:v>
                </c:pt>
                <c:pt idx="2067">
                  <c:v>10.278</c:v>
                </c:pt>
                <c:pt idx="2068">
                  <c:v>10.282999999999999</c:v>
                </c:pt>
                <c:pt idx="2069">
                  <c:v>10.289</c:v>
                </c:pt>
                <c:pt idx="2070">
                  <c:v>10.292999999999999</c:v>
                </c:pt>
                <c:pt idx="2071">
                  <c:v>10.297000000000001</c:v>
                </c:pt>
                <c:pt idx="2072">
                  <c:v>10.302</c:v>
                </c:pt>
                <c:pt idx="2073">
                  <c:v>10.307</c:v>
                </c:pt>
                <c:pt idx="2074">
                  <c:v>10.313000000000001</c:v>
                </c:pt>
                <c:pt idx="2075">
                  <c:v>10.318</c:v>
                </c:pt>
                <c:pt idx="2076">
                  <c:v>10.324</c:v>
                </c:pt>
                <c:pt idx="2077">
                  <c:v>10.33</c:v>
                </c:pt>
                <c:pt idx="2078">
                  <c:v>10.334</c:v>
                </c:pt>
                <c:pt idx="2079">
                  <c:v>10.34</c:v>
                </c:pt>
                <c:pt idx="2080">
                  <c:v>10.346</c:v>
                </c:pt>
                <c:pt idx="2081">
                  <c:v>10.35</c:v>
                </c:pt>
                <c:pt idx="2082">
                  <c:v>10.356</c:v>
                </c:pt>
                <c:pt idx="2083">
                  <c:v>10.363</c:v>
                </c:pt>
                <c:pt idx="2084">
                  <c:v>10.368</c:v>
                </c:pt>
                <c:pt idx="2085">
                  <c:v>10.372</c:v>
                </c:pt>
                <c:pt idx="2086">
                  <c:v>10.379</c:v>
                </c:pt>
                <c:pt idx="2087">
                  <c:v>10.385</c:v>
                </c:pt>
                <c:pt idx="2088">
                  <c:v>10.388999999999999</c:v>
                </c:pt>
                <c:pt idx="2089">
                  <c:v>10.393000000000001</c:v>
                </c:pt>
                <c:pt idx="2090">
                  <c:v>10.407</c:v>
                </c:pt>
                <c:pt idx="2091">
                  <c:v>10.411</c:v>
                </c:pt>
                <c:pt idx="2092">
                  <c:v>10.422000000000001</c:v>
                </c:pt>
                <c:pt idx="2093">
                  <c:v>10.435</c:v>
                </c:pt>
                <c:pt idx="2094">
                  <c:v>10.441000000000001</c:v>
                </c:pt>
                <c:pt idx="2095">
                  <c:v>10.459</c:v>
                </c:pt>
                <c:pt idx="2096">
                  <c:v>10.471</c:v>
                </c:pt>
                <c:pt idx="2097">
                  <c:v>10.475</c:v>
                </c:pt>
                <c:pt idx="2098">
                  <c:v>10.489000000000001</c:v>
                </c:pt>
                <c:pt idx="2099">
                  <c:v>10.493</c:v>
                </c:pt>
                <c:pt idx="2100">
                  <c:v>10.499000000000001</c:v>
                </c:pt>
                <c:pt idx="2101">
                  <c:v>10.503</c:v>
                </c:pt>
                <c:pt idx="2102">
                  <c:v>10.507</c:v>
                </c:pt>
                <c:pt idx="2103">
                  <c:v>10.511000000000001</c:v>
                </c:pt>
                <c:pt idx="2104">
                  <c:v>10.515000000000001</c:v>
                </c:pt>
                <c:pt idx="2105">
                  <c:v>10.519</c:v>
                </c:pt>
                <c:pt idx="2106">
                  <c:v>10.523</c:v>
                </c:pt>
                <c:pt idx="2107">
                  <c:v>10.526999999999999</c:v>
                </c:pt>
                <c:pt idx="2108">
                  <c:v>10.532999999999999</c:v>
                </c:pt>
                <c:pt idx="2109">
                  <c:v>10.537000000000001</c:v>
                </c:pt>
                <c:pt idx="2110">
                  <c:v>10.541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10.554</c:v>
                </c:pt>
                <c:pt idx="2114">
                  <c:v>10.56</c:v>
                </c:pt>
                <c:pt idx="2115">
                  <c:v>10.565</c:v>
                </c:pt>
                <c:pt idx="2116">
                  <c:v>10.569000000000001</c:v>
                </c:pt>
                <c:pt idx="2117">
                  <c:v>10.573</c:v>
                </c:pt>
                <c:pt idx="2118">
                  <c:v>10.579000000000001</c:v>
                </c:pt>
                <c:pt idx="2119">
                  <c:v>10.583</c:v>
                </c:pt>
                <c:pt idx="2120">
                  <c:v>10.589</c:v>
                </c:pt>
                <c:pt idx="2121">
                  <c:v>10.593999999999999</c:v>
                </c:pt>
                <c:pt idx="2122">
                  <c:v>10.599</c:v>
                </c:pt>
                <c:pt idx="2123">
                  <c:v>10.603</c:v>
                </c:pt>
                <c:pt idx="2124">
                  <c:v>10.609</c:v>
                </c:pt>
                <c:pt idx="2125">
                  <c:v>10.613</c:v>
                </c:pt>
                <c:pt idx="2126">
                  <c:v>10.618</c:v>
                </c:pt>
                <c:pt idx="2127">
                  <c:v>10.622</c:v>
                </c:pt>
                <c:pt idx="2128">
                  <c:v>10.625999999999999</c:v>
                </c:pt>
                <c:pt idx="2129">
                  <c:v>10.631</c:v>
                </c:pt>
                <c:pt idx="2130">
                  <c:v>10.635</c:v>
                </c:pt>
                <c:pt idx="2131">
                  <c:v>10.638999999999999</c:v>
                </c:pt>
                <c:pt idx="2132">
                  <c:v>10.643000000000001</c:v>
                </c:pt>
                <c:pt idx="2133">
                  <c:v>10.649000000000001</c:v>
                </c:pt>
                <c:pt idx="2134">
                  <c:v>10.654</c:v>
                </c:pt>
                <c:pt idx="2135">
                  <c:v>10.657999999999999</c:v>
                </c:pt>
                <c:pt idx="2136">
                  <c:v>10.662000000000001</c:v>
                </c:pt>
                <c:pt idx="2137">
                  <c:v>10.667</c:v>
                </c:pt>
                <c:pt idx="2138">
                  <c:v>10.670999999999999</c:v>
                </c:pt>
                <c:pt idx="2139">
                  <c:v>10.675000000000001</c:v>
                </c:pt>
                <c:pt idx="2140">
                  <c:v>10.681000000000001</c:v>
                </c:pt>
                <c:pt idx="2141">
                  <c:v>10.685</c:v>
                </c:pt>
                <c:pt idx="2142">
                  <c:v>10.689</c:v>
                </c:pt>
                <c:pt idx="2143">
                  <c:v>10.695</c:v>
                </c:pt>
                <c:pt idx="2144">
                  <c:v>10.7</c:v>
                </c:pt>
                <c:pt idx="2145">
                  <c:v>10.704000000000001</c:v>
                </c:pt>
                <c:pt idx="2146">
                  <c:v>10.709</c:v>
                </c:pt>
                <c:pt idx="2147">
                  <c:v>10.715</c:v>
                </c:pt>
                <c:pt idx="2148">
                  <c:v>10.72</c:v>
                </c:pt>
                <c:pt idx="2149">
                  <c:v>10.724</c:v>
                </c:pt>
                <c:pt idx="2150">
                  <c:v>10.729000000000001</c:v>
                </c:pt>
                <c:pt idx="2151">
                  <c:v>10.734</c:v>
                </c:pt>
                <c:pt idx="2152">
                  <c:v>10.738</c:v>
                </c:pt>
                <c:pt idx="2153">
                  <c:v>10.744</c:v>
                </c:pt>
                <c:pt idx="2154">
                  <c:v>10.749000000000001</c:v>
                </c:pt>
                <c:pt idx="2155">
                  <c:v>10.753</c:v>
                </c:pt>
                <c:pt idx="2156">
                  <c:v>10.759</c:v>
                </c:pt>
                <c:pt idx="2157">
                  <c:v>10.763999999999999</c:v>
                </c:pt>
                <c:pt idx="2158">
                  <c:v>10.768000000000001</c:v>
                </c:pt>
                <c:pt idx="2159">
                  <c:v>10.773</c:v>
                </c:pt>
                <c:pt idx="2160">
                  <c:v>10.776999999999999</c:v>
                </c:pt>
                <c:pt idx="2161">
                  <c:v>10.782</c:v>
                </c:pt>
                <c:pt idx="2162">
                  <c:v>10.787000000000001</c:v>
                </c:pt>
                <c:pt idx="2163">
                  <c:v>10.792</c:v>
                </c:pt>
                <c:pt idx="2164">
                  <c:v>10.797000000000001</c:v>
                </c:pt>
                <c:pt idx="2165">
                  <c:v>10.801</c:v>
                </c:pt>
                <c:pt idx="2166">
                  <c:v>10.807</c:v>
                </c:pt>
                <c:pt idx="2167">
                  <c:v>10.811999999999999</c:v>
                </c:pt>
                <c:pt idx="2168">
                  <c:v>10.816000000000001</c:v>
                </c:pt>
                <c:pt idx="2169">
                  <c:v>10.821</c:v>
                </c:pt>
                <c:pt idx="2170">
                  <c:v>10.824999999999999</c:v>
                </c:pt>
                <c:pt idx="2171">
                  <c:v>10.829000000000001</c:v>
                </c:pt>
                <c:pt idx="2172">
                  <c:v>10.833</c:v>
                </c:pt>
                <c:pt idx="2173">
                  <c:v>10.838000000000001</c:v>
                </c:pt>
                <c:pt idx="2174">
                  <c:v>10.843999999999999</c:v>
                </c:pt>
                <c:pt idx="2175">
                  <c:v>10.849</c:v>
                </c:pt>
                <c:pt idx="2176">
                  <c:v>10.853</c:v>
                </c:pt>
                <c:pt idx="2177">
                  <c:v>10.859</c:v>
                </c:pt>
                <c:pt idx="2178">
                  <c:v>10.865</c:v>
                </c:pt>
                <c:pt idx="2179">
                  <c:v>10.870000000000001</c:v>
                </c:pt>
                <c:pt idx="2180">
                  <c:v>10.875</c:v>
                </c:pt>
                <c:pt idx="2181">
                  <c:v>10.89</c:v>
                </c:pt>
                <c:pt idx="2182">
                  <c:v>10.895</c:v>
                </c:pt>
                <c:pt idx="2183">
                  <c:v>10.901999999999999</c:v>
                </c:pt>
                <c:pt idx="2184">
                  <c:v>10.909000000000001</c:v>
                </c:pt>
                <c:pt idx="2185">
                  <c:v>10.914</c:v>
                </c:pt>
                <c:pt idx="2186">
                  <c:v>10.919</c:v>
                </c:pt>
                <c:pt idx="2187">
                  <c:v>10.923</c:v>
                </c:pt>
                <c:pt idx="2188">
                  <c:v>10.929</c:v>
                </c:pt>
                <c:pt idx="2189">
                  <c:v>10.935</c:v>
                </c:pt>
                <c:pt idx="2190">
                  <c:v>10.939</c:v>
                </c:pt>
                <c:pt idx="2191">
                  <c:v>10.945</c:v>
                </c:pt>
                <c:pt idx="2192">
                  <c:v>10.971</c:v>
                </c:pt>
                <c:pt idx="2193">
                  <c:v>10.975</c:v>
                </c:pt>
                <c:pt idx="2194">
                  <c:v>10.986000000000001</c:v>
                </c:pt>
                <c:pt idx="2195">
                  <c:v>10.994</c:v>
                </c:pt>
                <c:pt idx="2196">
                  <c:v>11.002000000000001</c:v>
                </c:pt>
                <c:pt idx="2197">
                  <c:v>11.008000000000001</c:v>
                </c:pt>
                <c:pt idx="2198">
                  <c:v>11.019</c:v>
                </c:pt>
                <c:pt idx="2199">
                  <c:v>11.024000000000001</c:v>
                </c:pt>
                <c:pt idx="2200">
                  <c:v>11.029</c:v>
                </c:pt>
                <c:pt idx="2201">
                  <c:v>11.042</c:v>
                </c:pt>
                <c:pt idx="2202">
                  <c:v>11.054</c:v>
                </c:pt>
                <c:pt idx="2203">
                  <c:v>11.058999999999999</c:v>
                </c:pt>
                <c:pt idx="2204">
                  <c:v>11.066000000000001</c:v>
                </c:pt>
                <c:pt idx="2205">
                  <c:v>11.071</c:v>
                </c:pt>
                <c:pt idx="2206">
                  <c:v>11.074999999999999</c:v>
                </c:pt>
                <c:pt idx="2207">
                  <c:v>11.079000000000001</c:v>
                </c:pt>
                <c:pt idx="2208">
                  <c:v>11.085000000000001</c:v>
                </c:pt>
                <c:pt idx="2209">
                  <c:v>11.09</c:v>
                </c:pt>
                <c:pt idx="2210">
                  <c:v>11.093999999999999</c:v>
                </c:pt>
                <c:pt idx="2211">
                  <c:v>11.099</c:v>
                </c:pt>
                <c:pt idx="2212">
                  <c:v>11.103</c:v>
                </c:pt>
                <c:pt idx="2213">
                  <c:v>11.108000000000001</c:v>
                </c:pt>
                <c:pt idx="2214">
                  <c:v>11.112</c:v>
                </c:pt>
                <c:pt idx="2215">
                  <c:v>11.116</c:v>
                </c:pt>
                <c:pt idx="2216">
                  <c:v>11.121</c:v>
                </c:pt>
                <c:pt idx="2217">
                  <c:v>11.125</c:v>
                </c:pt>
                <c:pt idx="2218">
                  <c:v>11.129</c:v>
                </c:pt>
                <c:pt idx="2219">
                  <c:v>11.134</c:v>
                </c:pt>
                <c:pt idx="2220">
                  <c:v>11.138</c:v>
                </c:pt>
                <c:pt idx="2221">
                  <c:v>11.143000000000001</c:v>
                </c:pt>
                <c:pt idx="2222">
                  <c:v>11.147</c:v>
                </c:pt>
                <c:pt idx="2223">
                  <c:v>11.151</c:v>
                </c:pt>
                <c:pt idx="2224">
                  <c:v>11.154999999999999</c:v>
                </c:pt>
                <c:pt idx="2225">
                  <c:v>11.16</c:v>
                </c:pt>
                <c:pt idx="2226">
                  <c:v>11.164</c:v>
                </c:pt>
                <c:pt idx="2227">
                  <c:v>11.169</c:v>
                </c:pt>
                <c:pt idx="2228">
                  <c:v>11.172000000000001</c:v>
                </c:pt>
                <c:pt idx="2229">
                  <c:v>11.176</c:v>
                </c:pt>
                <c:pt idx="2230">
                  <c:v>11.181000000000001</c:v>
                </c:pt>
                <c:pt idx="2231">
                  <c:v>11.185</c:v>
                </c:pt>
                <c:pt idx="2232">
                  <c:v>11.189</c:v>
                </c:pt>
                <c:pt idx="2233">
                  <c:v>11.194000000000001</c:v>
                </c:pt>
                <c:pt idx="2234">
                  <c:v>11.201000000000001</c:v>
                </c:pt>
                <c:pt idx="2235">
                  <c:v>11.205</c:v>
                </c:pt>
                <c:pt idx="2236">
                  <c:v>11.209</c:v>
                </c:pt>
                <c:pt idx="2237">
                  <c:v>11.214</c:v>
                </c:pt>
                <c:pt idx="2238">
                  <c:v>11.218999999999999</c:v>
                </c:pt>
                <c:pt idx="2239">
                  <c:v>11.223000000000001</c:v>
                </c:pt>
                <c:pt idx="2240">
                  <c:v>11.228</c:v>
                </c:pt>
                <c:pt idx="2241">
                  <c:v>11.233000000000001</c:v>
                </c:pt>
                <c:pt idx="2242">
                  <c:v>11.237</c:v>
                </c:pt>
                <c:pt idx="2243">
                  <c:v>11.243</c:v>
                </c:pt>
                <c:pt idx="2244">
                  <c:v>11.249000000000001</c:v>
                </c:pt>
                <c:pt idx="2245">
                  <c:v>11.254</c:v>
                </c:pt>
                <c:pt idx="2246">
                  <c:v>11.259</c:v>
                </c:pt>
                <c:pt idx="2247">
                  <c:v>11.263</c:v>
                </c:pt>
                <c:pt idx="2248">
                  <c:v>11.268000000000001</c:v>
                </c:pt>
                <c:pt idx="2249">
                  <c:v>11.272</c:v>
                </c:pt>
                <c:pt idx="2250">
                  <c:v>11.276999999999999</c:v>
                </c:pt>
                <c:pt idx="2251">
                  <c:v>11.282</c:v>
                </c:pt>
                <c:pt idx="2252">
                  <c:v>11.286</c:v>
                </c:pt>
                <c:pt idx="2253">
                  <c:v>11.291</c:v>
                </c:pt>
                <c:pt idx="2254">
                  <c:v>11.295</c:v>
                </c:pt>
                <c:pt idx="2255">
                  <c:v>11.301</c:v>
                </c:pt>
                <c:pt idx="2256">
                  <c:v>11.305</c:v>
                </c:pt>
                <c:pt idx="2257">
                  <c:v>11.31</c:v>
                </c:pt>
                <c:pt idx="2258">
                  <c:v>11.314</c:v>
                </c:pt>
                <c:pt idx="2259">
                  <c:v>11.319000000000001</c:v>
                </c:pt>
                <c:pt idx="2260">
                  <c:v>11.323</c:v>
                </c:pt>
                <c:pt idx="2261">
                  <c:v>11.327</c:v>
                </c:pt>
                <c:pt idx="2262">
                  <c:v>11.332000000000001</c:v>
                </c:pt>
                <c:pt idx="2263">
                  <c:v>11.338000000000001</c:v>
                </c:pt>
                <c:pt idx="2264">
                  <c:v>11.342000000000001</c:v>
                </c:pt>
                <c:pt idx="2265">
                  <c:v>11.346</c:v>
                </c:pt>
                <c:pt idx="2266">
                  <c:v>11.351000000000001</c:v>
                </c:pt>
                <c:pt idx="2267">
                  <c:v>11.355</c:v>
                </c:pt>
                <c:pt idx="2268">
                  <c:v>11.36</c:v>
                </c:pt>
                <c:pt idx="2269">
                  <c:v>11.384</c:v>
                </c:pt>
                <c:pt idx="2270">
                  <c:v>11.391</c:v>
                </c:pt>
                <c:pt idx="2271">
                  <c:v>11.398</c:v>
                </c:pt>
                <c:pt idx="2272">
                  <c:v>11.404999999999999</c:v>
                </c:pt>
                <c:pt idx="2273">
                  <c:v>11.41</c:v>
                </c:pt>
                <c:pt idx="2274">
                  <c:v>11.416</c:v>
                </c:pt>
                <c:pt idx="2275">
                  <c:v>11.420999999999999</c:v>
                </c:pt>
                <c:pt idx="2276">
                  <c:v>11.427</c:v>
                </c:pt>
                <c:pt idx="2277">
                  <c:v>11.432</c:v>
                </c:pt>
                <c:pt idx="2278">
                  <c:v>11.438000000000001</c:v>
                </c:pt>
                <c:pt idx="2279">
                  <c:v>11.443</c:v>
                </c:pt>
                <c:pt idx="2280">
                  <c:v>11.449</c:v>
                </c:pt>
                <c:pt idx="2281">
                  <c:v>11.454000000000001</c:v>
                </c:pt>
                <c:pt idx="2282">
                  <c:v>11.458</c:v>
                </c:pt>
                <c:pt idx="2283">
                  <c:v>11.463000000000001</c:v>
                </c:pt>
                <c:pt idx="2284">
                  <c:v>11.468</c:v>
                </c:pt>
                <c:pt idx="2285">
                  <c:v>11.472</c:v>
                </c:pt>
                <c:pt idx="2286">
                  <c:v>11.476000000000001</c:v>
                </c:pt>
                <c:pt idx="2287">
                  <c:v>11.481</c:v>
                </c:pt>
                <c:pt idx="2288">
                  <c:v>11.486000000000001</c:v>
                </c:pt>
                <c:pt idx="2289">
                  <c:v>11.49</c:v>
                </c:pt>
                <c:pt idx="2290">
                  <c:v>11.494</c:v>
                </c:pt>
                <c:pt idx="2291">
                  <c:v>11.499000000000001</c:v>
                </c:pt>
                <c:pt idx="2292">
                  <c:v>11.503</c:v>
                </c:pt>
                <c:pt idx="2293">
                  <c:v>11.508000000000001</c:v>
                </c:pt>
                <c:pt idx="2294">
                  <c:v>11.512</c:v>
                </c:pt>
                <c:pt idx="2295">
                  <c:v>11.516</c:v>
                </c:pt>
                <c:pt idx="2296">
                  <c:v>11.521000000000001</c:v>
                </c:pt>
                <c:pt idx="2297">
                  <c:v>11.525</c:v>
                </c:pt>
                <c:pt idx="2298">
                  <c:v>11.529</c:v>
                </c:pt>
                <c:pt idx="2299">
                  <c:v>11.534000000000001</c:v>
                </c:pt>
                <c:pt idx="2300">
                  <c:v>11.539</c:v>
                </c:pt>
                <c:pt idx="2301">
                  <c:v>11.542999999999999</c:v>
                </c:pt>
                <c:pt idx="2302">
                  <c:v>11.553000000000001</c:v>
                </c:pt>
                <c:pt idx="2303">
                  <c:v>11.558</c:v>
                </c:pt>
                <c:pt idx="2304">
                  <c:v>11.563000000000001</c:v>
                </c:pt>
                <c:pt idx="2305">
                  <c:v>11.568</c:v>
                </c:pt>
                <c:pt idx="2306">
                  <c:v>11.572000000000001</c:v>
                </c:pt>
                <c:pt idx="2307">
                  <c:v>11.576000000000001</c:v>
                </c:pt>
                <c:pt idx="2308">
                  <c:v>11.581</c:v>
                </c:pt>
                <c:pt idx="2309">
                  <c:v>11.586</c:v>
                </c:pt>
                <c:pt idx="2310">
                  <c:v>11.590999999999999</c:v>
                </c:pt>
                <c:pt idx="2311">
                  <c:v>11.595000000000001</c:v>
                </c:pt>
                <c:pt idx="2312">
                  <c:v>11.599</c:v>
                </c:pt>
                <c:pt idx="2313">
                  <c:v>11.603</c:v>
                </c:pt>
                <c:pt idx="2314">
                  <c:v>11.608000000000001</c:v>
                </c:pt>
                <c:pt idx="2315">
                  <c:v>11.611000000000001</c:v>
                </c:pt>
                <c:pt idx="2316">
                  <c:v>11.616</c:v>
                </c:pt>
                <c:pt idx="2317">
                  <c:v>11.620000000000001</c:v>
                </c:pt>
                <c:pt idx="2318">
                  <c:v>11.624000000000001</c:v>
                </c:pt>
                <c:pt idx="2319">
                  <c:v>11.629</c:v>
                </c:pt>
                <c:pt idx="2320">
                  <c:v>11.633000000000001</c:v>
                </c:pt>
                <c:pt idx="2321">
                  <c:v>11.637</c:v>
                </c:pt>
                <c:pt idx="2322">
                  <c:v>11.641</c:v>
                </c:pt>
                <c:pt idx="2323">
                  <c:v>11.645</c:v>
                </c:pt>
                <c:pt idx="2324">
                  <c:v>11.649000000000001</c:v>
                </c:pt>
                <c:pt idx="2325">
                  <c:v>11.653</c:v>
                </c:pt>
                <c:pt idx="2326">
                  <c:v>11.657999999999999</c:v>
                </c:pt>
                <c:pt idx="2327">
                  <c:v>11.662000000000001</c:v>
                </c:pt>
                <c:pt idx="2328">
                  <c:v>11.667</c:v>
                </c:pt>
                <c:pt idx="2329">
                  <c:v>11.672000000000001</c:v>
                </c:pt>
                <c:pt idx="2330">
                  <c:v>11.677</c:v>
                </c:pt>
                <c:pt idx="2331">
                  <c:v>11.683</c:v>
                </c:pt>
                <c:pt idx="2332">
                  <c:v>11.686999999999999</c:v>
                </c:pt>
                <c:pt idx="2333">
                  <c:v>11.693</c:v>
                </c:pt>
                <c:pt idx="2334">
                  <c:v>11.699</c:v>
                </c:pt>
                <c:pt idx="2335">
                  <c:v>11.702999999999999</c:v>
                </c:pt>
                <c:pt idx="2336">
                  <c:v>11.707000000000001</c:v>
                </c:pt>
                <c:pt idx="2337">
                  <c:v>11.711</c:v>
                </c:pt>
                <c:pt idx="2338">
                  <c:v>11.715</c:v>
                </c:pt>
                <c:pt idx="2339">
                  <c:v>11.718999999999999</c:v>
                </c:pt>
                <c:pt idx="2340">
                  <c:v>11.723000000000001</c:v>
                </c:pt>
                <c:pt idx="2341">
                  <c:v>11.729000000000001</c:v>
                </c:pt>
                <c:pt idx="2342">
                  <c:v>11.733000000000001</c:v>
                </c:pt>
                <c:pt idx="2343">
                  <c:v>11.738</c:v>
                </c:pt>
                <c:pt idx="2344">
                  <c:v>11.745000000000001</c:v>
                </c:pt>
                <c:pt idx="2345">
                  <c:v>11.75</c:v>
                </c:pt>
                <c:pt idx="2346">
                  <c:v>11.754</c:v>
                </c:pt>
                <c:pt idx="2347">
                  <c:v>11.759</c:v>
                </c:pt>
                <c:pt idx="2348">
                  <c:v>11.763</c:v>
                </c:pt>
                <c:pt idx="2349">
                  <c:v>11.768000000000001</c:v>
                </c:pt>
                <c:pt idx="2350">
                  <c:v>11.772</c:v>
                </c:pt>
                <c:pt idx="2351">
                  <c:v>11.778</c:v>
                </c:pt>
                <c:pt idx="2352">
                  <c:v>11.782999999999999</c:v>
                </c:pt>
                <c:pt idx="2353">
                  <c:v>11.787000000000001</c:v>
                </c:pt>
                <c:pt idx="2354">
                  <c:v>11.792999999999999</c:v>
                </c:pt>
                <c:pt idx="2355">
                  <c:v>11.798999999999999</c:v>
                </c:pt>
                <c:pt idx="2356">
                  <c:v>11.803000000000001</c:v>
                </c:pt>
                <c:pt idx="2357">
                  <c:v>11.808</c:v>
                </c:pt>
                <c:pt idx="2358">
                  <c:v>11.811999999999999</c:v>
                </c:pt>
                <c:pt idx="2359">
                  <c:v>11.817</c:v>
                </c:pt>
                <c:pt idx="2360">
                  <c:v>11.821</c:v>
                </c:pt>
                <c:pt idx="2361">
                  <c:v>11.826000000000001</c:v>
                </c:pt>
                <c:pt idx="2362">
                  <c:v>11.833</c:v>
                </c:pt>
                <c:pt idx="2363">
                  <c:v>11.837</c:v>
                </c:pt>
                <c:pt idx="2364">
                  <c:v>11.842000000000001</c:v>
                </c:pt>
                <c:pt idx="2365">
                  <c:v>11.846</c:v>
                </c:pt>
                <c:pt idx="2366">
                  <c:v>11.852</c:v>
                </c:pt>
                <c:pt idx="2367">
                  <c:v>11.856</c:v>
                </c:pt>
                <c:pt idx="2368">
                  <c:v>11.861000000000001</c:v>
                </c:pt>
                <c:pt idx="2369">
                  <c:v>11.866</c:v>
                </c:pt>
                <c:pt idx="2370">
                  <c:v>11.871</c:v>
                </c:pt>
                <c:pt idx="2371">
                  <c:v>11.875999999999999</c:v>
                </c:pt>
                <c:pt idx="2372">
                  <c:v>11.886000000000001</c:v>
                </c:pt>
                <c:pt idx="2373">
                  <c:v>11.893000000000001</c:v>
                </c:pt>
                <c:pt idx="2374">
                  <c:v>11.901</c:v>
                </c:pt>
                <c:pt idx="2375">
                  <c:v>11.906000000000001</c:v>
                </c:pt>
                <c:pt idx="2376">
                  <c:v>11.911</c:v>
                </c:pt>
                <c:pt idx="2377">
                  <c:v>11.92</c:v>
                </c:pt>
                <c:pt idx="2378">
                  <c:v>11.925000000000001</c:v>
                </c:pt>
                <c:pt idx="2379">
                  <c:v>11.935</c:v>
                </c:pt>
                <c:pt idx="2380">
                  <c:v>11.939</c:v>
                </c:pt>
                <c:pt idx="2381">
                  <c:v>11.944000000000001</c:v>
                </c:pt>
                <c:pt idx="2382">
                  <c:v>11.949</c:v>
                </c:pt>
                <c:pt idx="2383">
                  <c:v>11.954000000000001</c:v>
                </c:pt>
                <c:pt idx="2384">
                  <c:v>11.958</c:v>
                </c:pt>
                <c:pt idx="2385">
                  <c:v>11.962</c:v>
                </c:pt>
                <c:pt idx="2386">
                  <c:v>11.967000000000001</c:v>
                </c:pt>
                <c:pt idx="2387">
                  <c:v>11.971</c:v>
                </c:pt>
                <c:pt idx="2388">
                  <c:v>11.976000000000001</c:v>
                </c:pt>
                <c:pt idx="2389">
                  <c:v>11.981</c:v>
                </c:pt>
                <c:pt idx="2390">
                  <c:v>11.984999999999999</c:v>
                </c:pt>
                <c:pt idx="2391">
                  <c:v>11.989000000000001</c:v>
                </c:pt>
                <c:pt idx="2392">
                  <c:v>11.993</c:v>
                </c:pt>
                <c:pt idx="2393">
                  <c:v>11.997</c:v>
                </c:pt>
                <c:pt idx="2394">
                  <c:v>12.002000000000001</c:v>
                </c:pt>
                <c:pt idx="2395">
                  <c:v>12.008000000000001</c:v>
                </c:pt>
                <c:pt idx="2396">
                  <c:v>12.013999999999999</c:v>
                </c:pt>
                <c:pt idx="2397">
                  <c:v>12.018000000000001</c:v>
                </c:pt>
                <c:pt idx="2398">
                  <c:v>12.024000000000001</c:v>
                </c:pt>
                <c:pt idx="2399">
                  <c:v>12.03</c:v>
                </c:pt>
                <c:pt idx="2400">
                  <c:v>12.034000000000001</c:v>
                </c:pt>
                <c:pt idx="2401">
                  <c:v>12.039</c:v>
                </c:pt>
                <c:pt idx="2402">
                  <c:v>12.044</c:v>
                </c:pt>
                <c:pt idx="2403">
                  <c:v>12.048999999999999</c:v>
                </c:pt>
                <c:pt idx="2404">
                  <c:v>12.053000000000001</c:v>
                </c:pt>
                <c:pt idx="2405">
                  <c:v>12.058999999999999</c:v>
                </c:pt>
                <c:pt idx="2406">
                  <c:v>12.065</c:v>
                </c:pt>
                <c:pt idx="2407">
                  <c:v>12.07</c:v>
                </c:pt>
                <c:pt idx="2408">
                  <c:v>12.074</c:v>
                </c:pt>
                <c:pt idx="2409">
                  <c:v>12.079000000000001</c:v>
                </c:pt>
                <c:pt idx="2410">
                  <c:v>12.083</c:v>
                </c:pt>
                <c:pt idx="2411">
                  <c:v>12.088000000000001</c:v>
                </c:pt>
                <c:pt idx="2412">
                  <c:v>12.092000000000001</c:v>
                </c:pt>
                <c:pt idx="2413">
                  <c:v>12.096</c:v>
                </c:pt>
                <c:pt idx="2414">
                  <c:v>12.101000000000001</c:v>
                </c:pt>
                <c:pt idx="2415">
                  <c:v>12.106</c:v>
                </c:pt>
                <c:pt idx="2416">
                  <c:v>12.11</c:v>
                </c:pt>
                <c:pt idx="2417">
                  <c:v>12.114000000000001</c:v>
                </c:pt>
                <c:pt idx="2418">
                  <c:v>12.119</c:v>
                </c:pt>
                <c:pt idx="2419">
                  <c:v>12.122999999999999</c:v>
                </c:pt>
                <c:pt idx="2420">
                  <c:v>12.129</c:v>
                </c:pt>
                <c:pt idx="2421">
                  <c:v>12.133000000000001</c:v>
                </c:pt>
                <c:pt idx="2422">
                  <c:v>12.137</c:v>
                </c:pt>
                <c:pt idx="2423">
                  <c:v>12.141999999999999</c:v>
                </c:pt>
                <c:pt idx="2424">
                  <c:v>12.146000000000001</c:v>
                </c:pt>
                <c:pt idx="2425">
                  <c:v>12.151</c:v>
                </c:pt>
                <c:pt idx="2426">
                  <c:v>12.154999999999999</c:v>
                </c:pt>
                <c:pt idx="2427">
                  <c:v>12.159000000000001</c:v>
                </c:pt>
                <c:pt idx="2428">
                  <c:v>12.163</c:v>
                </c:pt>
                <c:pt idx="2429">
                  <c:v>12.167999999999999</c:v>
                </c:pt>
                <c:pt idx="2430">
                  <c:v>12.172000000000001</c:v>
                </c:pt>
                <c:pt idx="2431">
                  <c:v>12.177</c:v>
                </c:pt>
                <c:pt idx="2432">
                  <c:v>12.185</c:v>
                </c:pt>
                <c:pt idx="2433">
                  <c:v>12.189</c:v>
                </c:pt>
                <c:pt idx="2434">
                  <c:v>12.193</c:v>
                </c:pt>
                <c:pt idx="2435">
                  <c:v>12.204000000000001</c:v>
                </c:pt>
                <c:pt idx="2436">
                  <c:v>12.209</c:v>
                </c:pt>
                <c:pt idx="2437">
                  <c:v>12.217000000000001</c:v>
                </c:pt>
                <c:pt idx="2438">
                  <c:v>12.222</c:v>
                </c:pt>
                <c:pt idx="2439">
                  <c:v>12.226000000000001</c:v>
                </c:pt>
                <c:pt idx="2440">
                  <c:v>12.231999999999999</c:v>
                </c:pt>
                <c:pt idx="2441">
                  <c:v>12.237</c:v>
                </c:pt>
                <c:pt idx="2442">
                  <c:v>12.241</c:v>
                </c:pt>
                <c:pt idx="2443">
                  <c:v>12.247</c:v>
                </c:pt>
                <c:pt idx="2444">
                  <c:v>12.252000000000001</c:v>
                </c:pt>
                <c:pt idx="2445">
                  <c:v>12.256</c:v>
                </c:pt>
                <c:pt idx="2446">
                  <c:v>12.262</c:v>
                </c:pt>
                <c:pt idx="2447">
                  <c:v>12.27</c:v>
                </c:pt>
                <c:pt idx="2448">
                  <c:v>12.274000000000001</c:v>
                </c:pt>
                <c:pt idx="2449">
                  <c:v>12.282999999999999</c:v>
                </c:pt>
                <c:pt idx="2450">
                  <c:v>12.288</c:v>
                </c:pt>
                <c:pt idx="2451">
                  <c:v>12.292</c:v>
                </c:pt>
                <c:pt idx="2452">
                  <c:v>12.297000000000001</c:v>
                </c:pt>
                <c:pt idx="2453">
                  <c:v>12.301</c:v>
                </c:pt>
                <c:pt idx="2454">
                  <c:v>12.306000000000001</c:v>
                </c:pt>
                <c:pt idx="2455">
                  <c:v>12.31</c:v>
                </c:pt>
                <c:pt idx="2456">
                  <c:v>12.314</c:v>
                </c:pt>
                <c:pt idx="2457">
                  <c:v>12.319000000000001</c:v>
                </c:pt>
                <c:pt idx="2458">
                  <c:v>12.323</c:v>
                </c:pt>
                <c:pt idx="2459">
                  <c:v>12.327999999999999</c:v>
                </c:pt>
                <c:pt idx="2460">
                  <c:v>12.332000000000001</c:v>
                </c:pt>
                <c:pt idx="2461">
                  <c:v>12.336</c:v>
                </c:pt>
                <c:pt idx="2462">
                  <c:v>12.340999999999999</c:v>
                </c:pt>
                <c:pt idx="2463">
                  <c:v>12.347</c:v>
                </c:pt>
                <c:pt idx="2464">
                  <c:v>12.352</c:v>
                </c:pt>
                <c:pt idx="2465">
                  <c:v>12.356</c:v>
                </c:pt>
                <c:pt idx="2466">
                  <c:v>12.361000000000001</c:v>
                </c:pt>
                <c:pt idx="2467">
                  <c:v>12.367000000000001</c:v>
                </c:pt>
                <c:pt idx="2468">
                  <c:v>12.372</c:v>
                </c:pt>
                <c:pt idx="2469">
                  <c:v>12.377000000000001</c:v>
                </c:pt>
                <c:pt idx="2470">
                  <c:v>12.382</c:v>
                </c:pt>
                <c:pt idx="2471">
                  <c:v>12.387</c:v>
                </c:pt>
                <c:pt idx="2472">
                  <c:v>12.391</c:v>
                </c:pt>
                <c:pt idx="2473">
                  <c:v>12.396000000000001</c:v>
                </c:pt>
                <c:pt idx="2474">
                  <c:v>12.401</c:v>
                </c:pt>
                <c:pt idx="2475">
                  <c:v>12.404999999999999</c:v>
                </c:pt>
                <c:pt idx="2476">
                  <c:v>12.41</c:v>
                </c:pt>
                <c:pt idx="2477">
                  <c:v>12.414</c:v>
                </c:pt>
                <c:pt idx="2478">
                  <c:v>12.417999999999999</c:v>
                </c:pt>
                <c:pt idx="2479">
                  <c:v>12.423</c:v>
                </c:pt>
                <c:pt idx="2480">
                  <c:v>12.429</c:v>
                </c:pt>
                <c:pt idx="2481">
                  <c:v>12.433</c:v>
                </c:pt>
                <c:pt idx="2482">
                  <c:v>12.439</c:v>
                </c:pt>
                <c:pt idx="2483">
                  <c:v>12.444000000000001</c:v>
                </c:pt>
                <c:pt idx="2484">
                  <c:v>12.448</c:v>
                </c:pt>
                <c:pt idx="2485">
                  <c:v>12.452999999999999</c:v>
                </c:pt>
                <c:pt idx="2486">
                  <c:v>12.458</c:v>
                </c:pt>
                <c:pt idx="2487">
                  <c:v>12.462</c:v>
                </c:pt>
                <c:pt idx="2488">
                  <c:v>12.467000000000001</c:v>
                </c:pt>
                <c:pt idx="2489">
                  <c:v>12.471</c:v>
                </c:pt>
                <c:pt idx="2490">
                  <c:v>12.476000000000001</c:v>
                </c:pt>
                <c:pt idx="2491">
                  <c:v>12.481</c:v>
                </c:pt>
                <c:pt idx="2492">
                  <c:v>12.484999999999999</c:v>
                </c:pt>
                <c:pt idx="2493">
                  <c:v>12.489000000000001</c:v>
                </c:pt>
                <c:pt idx="2494">
                  <c:v>12.494</c:v>
                </c:pt>
                <c:pt idx="2495">
                  <c:v>12.497999999999999</c:v>
                </c:pt>
                <c:pt idx="2496">
                  <c:v>12.502000000000001</c:v>
                </c:pt>
                <c:pt idx="2497">
                  <c:v>12.506</c:v>
                </c:pt>
                <c:pt idx="2498">
                  <c:v>12.511000000000001</c:v>
                </c:pt>
                <c:pt idx="2499">
                  <c:v>12.516</c:v>
                </c:pt>
                <c:pt idx="2500">
                  <c:v>12.521000000000001</c:v>
                </c:pt>
                <c:pt idx="2501">
                  <c:v>12.525</c:v>
                </c:pt>
                <c:pt idx="2502">
                  <c:v>12.529</c:v>
                </c:pt>
                <c:pt idx="2503">
                  <c:v>12.534000000000001</c:v>
                </c:pt>
                <c:pt idx="2504">
                  <c:v>12.539</c:v>
                </c:pt>
                <c:pt idx="2505">
                  <c:v>12.542999999999999</c:v>
                </c:pt>
                <c:pt idx="2506">
                  <c:v>12.548999999999999</c:v>
                </c:pt>
                <c:pt idx="2507">
                  <c:v>12.554</c:v>
                </c:pt>
                <c:pt idx="2508">
                  <c:v>12.558999999999999</c:v>
                </c:pt>
                <c:pt idx="2509">
                  <c:v>12.565</c:v>
                </c:pt>
                <c:pt idx="2510">
                  <c:v>12.57</c:v>
                </c:pt>
                <c:pt idx="2511">
                  <c:v>12.574</c:v>
                </c:pt>
                <c:pt idx="2512">
                  <c:v>12.579000000000001</c:v>
                </c:pt>
                <c:pt idx="2513">
                  <c:v>12.583</c:v>
                </c:pt>
                <c:pt idx="2514">
                  <c:v>12.588000000000001</c:v>
                </c:pt>
                <c:pt idx="2515">
                  <c:v>12.592000000000001</c:v>
                </c:pt>
                <c:pt idx="2516">
                  <c:v>12.596</c:v>
                </c:pt>
                <c:pt idx="2517">
                  <c:v>12.609</c:v>
                </c:pt>
                <c:pt idx="2518">
                  <c:v>12.614000000000001</c:v>
                </c:pt>
                <c:pt idx="2519">
                  <c:v>12.619</c:v>
                </c:pt>
                <c:pt idx="2520">
                  <c:v>12.624000000000001</c:v>
                </c:pt>
                <c:pt idx="2521">
                  <c:v>12.628</c:v>
                </c:pt>
                <c:pt idx="2522">
                  <c:v>12.634</c:v>
                </c:pt>
                <c:pt idx="2523">
                  <c:v>12.638999999999999</c:v>
                </c:pt>
                <c:pt idx="2524">
                  <c:v>12.644</c:v>
                </c:pt>
                <c:pt idx="2525">
                  <c:v>12.65</c:v>
                </c:pt>
                <c:pt idx="2526">
                  <c:v>12.654</c:v>
                </c:pt>
                <c:pt idx="2527">
                  <c:v>12.659000000000001</c:v>
                </c:pt>
                <c:pt idx="2528">
                  <c:v>12.664</c:v>
                </c:pt>
                <c:pt idx="2529">
                  <c:v>12.669</c:v>
                </c:pt>
                <c:pt idx="2530">
                  <c:v>12.673999999999999</c:v>
                </c:pt>
                <c:pt idx="2531">
                  <c:v>12.68</c:v>
                </c:pt>
                <c:pt idx="2532">
                  <c:v>12.685</c:v>
                </c:pt>
                <c:pt idx="2533">
                  <c:v>12.69</c:v>
                </c:pt>
                <c:pt idx="2534">
                  <c:v>12.694000000000001</c:v>
                </c:pt>
                <c:pt idx="2535">
                  <c:v>12.699</c:v>
                </c:pt>
                <c:pt idx="2536">
                  <c:v>12.702999999999999</c:v>
                </c:pt>
                <c:pt idx="2537">
                  <c:v>12.707000000000001</c:v>
                </c:pt>
                <c:pt idx="2538">
                  <c:v>12.712</c:v>
                </c:pt>
                <c:pt idx="2539">
                  <c:v>12.717000000000001</c:v>
                </c:pt>
                <c:pt idx="2540">
                  <c:v>12.721</c:v>
                </c:pt>
                <c:pt idx="2541">
                  <c:v>12.726000000000001</c:v>
                </c:pt>
                <c:pt idx="2542">
                  <c:v>12.73</c:v>
                </c:pt>
                <c:pt idx="2543">
                  <c:v>12.734999999999999</c:v>
                </c:pt>
                <c:pt idx="2544">
                  <c:v>12.742000000000001</c:v>
                </c:pt>
                <c:pt idx="2545">
                  <c:v>12.747999999999999</c:v>
                </c:pt>
                <c:pt idx="2546">
                  <c:v>12.752000000000001</c:v>
                </c:pt>
                <c:pt idx="2547">
                  <c:v>12.757</c:v>
                </c:pt>
                <c:pt idx="2548">
                  <c:v>12.761000000000001</c:v>
                </c:pt>
                <c:pt idx="2549">
                  <c:v>12.766999999999999</c:v>
                </c:pt>
                <c:pt idx="2550">
                  <c:v>12.770999999999999</c:v>
                </c:pt>
                <c:pt idx="2551">
                  <c:v>12.775</c:v>
                </c:pt>
                <c:pt idx="2552">
                  <c:v>12.78</c:v>
                </c:pt>
                <c:pt idx="2553">
                  <c:v>12.784000000000001</c:v>
                </c:pt>
                <c:pt idx="2554">
                  <c:v>12.789</c:v>
                </c:pt>
                <c:pt idx="2555">
                  <c:v>12.793000000000001</c:v>
                </c:pt>
                <c:pt idx="2556">
                  <c:v>12.796999999999999</c:v>
                </c:pt>
                <c:pt idx="2557">
                  <c:v>12.802000000000001</c:v>
                </c:pt>
                <c:pt idx="2558">
                  <c:v>12.807</c:v>
                </c:pt>
                <c:pt idx="2559">
                  <c:v>12.811999999999999</c:v>
                </c:pt>
                <c:pt idx="2560">
                  <c:v>12.816999999999998</c:v>
                </c:pt>
                <c:pt idx="2561">
                  <c:v>12.822999999999999</c:v>
                </c:pt>
                <c:pt idx="2562">
                  <c:v>12.828000000000001</c:v>
                </c:pt>
                <c:pt idx="2563">
                  <c:v>12.833</c:v>
                </c:pt>
                <c:pt idx="2564">
                  <c:v>12.837999999999999</c:v>
                </c:pt>
                <c:pt idx="2565">
                  <c:v>12.842000000000001</c:v>
                </c:pt>
                <c:pt idx="2566">
                  <c:v>12.846000000000002</c:v>
                </c:pt>
                <c:pt idx="2567">
                  <c:v>12.851000000000001</c:v>
                </c:pt>
                <c:pt idx="2568">
                  <c:v>12.854999999999999</c:v>
                </c:pt>
                <c:pt idx="2569">
                  <c:v>12.859</c:v>
                </c:pt>
                <c:pt idx="2570">
                  <c:v>12.863999999999999</c:v>
                </c:pt>
                <c:pt idx="2571">
                  <c:v>12.869000000000002</c:v>
                </c:pt>
                <c:pt idx="2572">
                  <c:v>12.872999999999999</c:v>
                </c:pt>
                <c:pt idx="2573">
                  <c:v>12.878000000000002</c:v>
                </c:pt>
                <c:pt idx="2574">
                  <c:v>12.883999999999999</c:v>
                </c:pt>
                <c:pt idx="2575">
                  <c:v>12.889999999999999</c:v>
                </c:pt>
                <c:pt idx="2576">
                  <c:v>12.894</c:v>
                </c:pt>
                <c:pt idx="2577">
                  <c:v>12.9</c:v>
                </c:pt>
                <c:pt idx="2578">
                  <c:v>12.904999999999999</c:v>
                </c:pt>
                <c:pt idx="2579">
                  <c:v>12.909000000000001</c:v>
                </c:pt>
                <c:pt idx="2580">
                  <c:v>12.915000000000001</c:v>
                </c:pt>
                <c:pt idx="2581">
                  <c:v>12.92</c:v>
                </c:pt>
                <c:pt idx="2582">
                  <c:v>12.924000000000001</c:v>
                </c:pt>
                <c:pt idx="2583">
                  <c:v>12.930000000000001</c:v>
                </c:pt>
                <c:pt idx="2584">
                  <c:v>12.935</c:v>
                </c:pt>
                <c:pt idx="2585">
                  <c:v>12.941000000000001</c:v>
                </c:pt>
                <c:pt idx="2586">
                  <c:v>12.946</c:v>
                </c:pt>
                <c:pt idx="2587">
                  <c:v>12.955</c:v>
                </c:pt>
                <c:pt idx="2588">
                  <c:v>12.959999999999999</c:v>
                </c:pt>
                <c:pt idx="2589">
                  <c:v>12.964</c:v>
                </c:pt>
                <c:pt idx="2590">
                  <c:v>12.968999999999999</c:v>
                </c:pt>
                <c:pt idx="2591">
                  <c:v>12.973999999999998</c:v>
                </c:pt>
                <c:pt idx="2592">
                  <c:v>12.979000000000001</c:v>
                </c:pt>
                <c:pt idx="2593">
                  <c:v>12.984</c:v>
                </c:pt>
                <c:pt idx="2594">
                  <c:v>12.988999999999999</c:v>
                </c:pt>
                <c:pt idx="2595">
                  <c:v>12.993</c:v>
                </c:pt>
                <c:pt idx="2596">
                  <c:v>12.997000000000002</c:v>
                </c:pt>
                <c:pt idx="2597">
                  <c:v>13.004</c:v>
                </c:pt>
                <c:pt idx="2598">
                  <c:v>13.008999999999999</c:v>
                </c:pt>
                <c:pt idx="2599">
                  <c:v>13.013</c:v>
                </c:pt>
                <c:pt idx="2600">
                  <c:v>13.022</c:v>
                </c:pt>
                <c:pt idx="2601">
                  <c:v>13.026999999999999</c:v>
                </c:pt>
                <c:pt idx="2602">
                  <c:v>13.034000000000001</c:v>
                </c:pt>
                <c:pt idx="2603">
                  <c:v>13.039</c:v>
                </c:pt>
                <c:pt idx="2604">
                  <c:v>13.043999999999999</c:v>
                </c:pt>
                <c:pt idx="2605">
                  <c:v>13.049000000000001</c:v>
                </c:pt>
                <c:pt idx="2606">
                  <c:v>13.055999999999999</c:v>
                </c:pt>
                <c:pt idx="2607">
                  <c:v>13.064000000000002</c:v>
                </c:pt>
                <c:pt idx="2608">
                  <c:v>13.072999999999999</c:v>
                </c:pt>
                <c:pt idx="2609">
                  <c:v>13.078999999999999</c:v>
                </c:pt>
                <c:pt idx="2610">
                  <c:v>13.086</c:v>
                </c:pt>
                <c:pt idx="2611">
                  <c:v>13.090999999999999</c:v>
                </c:pt>
                <c:pt idx="2612">
                  <c:v>13.096000000000002</c:v>
                </c:pt>
                <c:pt idx="2613">
                  <c:v>13.101999999999999</c:v>
                </c:pt>
                <c:pt idx="2614">
                  <c:v>13.106</c:v>
                </c:pt>
                <c:pt idx="2615">
                  <c:v>13.112</c:v>
                </c:pt>
                <c:pt idx="2616">
                  <c:v>13.118</c:v>
                </c:pt>
                <c:pt idx="2617">
                  <c:v>13.122999999999999</c:v>
                </c:pt>
                <c:pt idx="2618">
                  <c:v>13.128000000000002</c:v>
                </c:pt>
                <c:pt idx="2619">
                  <c:v>13.132</c:v>
                </c:pt>
                <c:pt idx="2620">
                  <c:v>13.136999999999999</c:v>
                </c:pt>
                <c:pt idx="2621">
                  <c:v>13.141</c:v>
                </c:pt>
                <c:pt idx="2622">
                  <c:v>13.145000000000001</c:v>
                </c:pt>
                <c:pt idx="2623">
                  <c:v>13.148999999999999</c:v>
                </c:pt>
                <c:pt idx="2624">
                  <c:v>13.154000000000002</c:v>
                </c:pt>
                <c:pt idx="2625">
                  <c:v>13.157999999999999</c:v>
                </c:pt>
                <c:pt idx="2626">
                  <c:v>13.162000000000001</c:v>
                </c:pt>
                <c:pt idx="2627">
                  <c:v>13.165999999999999</c:v>
                </c:pt>
                <c:pt idx="2628">
                  <c:v>13.17</c:v>
                </c:pt>
                <c:pt idx="2629">
                  <c:v>13.174000000000001</c:v>
                </c:pt>
                <c:pt idx="2630">
                  <c:v>13.179</c:v>
                </c:pt>
                <c:pt idx="2631">
                  <c:v>13.183000000000002</c:v>
                </c:pt>
                <c:pt idx="2632">
                  <c:v>13.188000000000001</c:v>
                </c:pt>
                <c:pt idx="2633">
                  <c:v>13.191999999999998</c:v>
                </c:pt>
                <c:pt idx="2634">
                  <c:v>13.197999999999999</c:v>
                </c:pt>
                <c:pt idx="2635">
                  <c:v>13.203999999999999</c:v>
                </c:pt>
                <c:pt idx="2636">
                  <c:v>13.209000000000001</c:v>
                </c:pt>
                <c:pt idx="2637">
                  <c:v>13.212999999999999</c:v>
                </c:pt>
                <c:pt idx="2638">
                  <c:v>13.218000000000002</c:v>
                </c:pt>
                <c:pt idx="2639">
                  <c:v>13.222</c:v>
                </c:pt>
                <c:pt idx="2640">
                  <c:v>13.226000000000001</c:v>
                </c:pt>
                <c:pt idx="2641">
                  <c:v>13.229999999999999</c:v>
                </c:pt>
                <c:pt idx="2642">
                  <c:v>13.237</c:v>
                </c:pt>
                <c:pt idx="2643">
                  <c:v>13.241999999999999</c:v>
                </c:pt>
                <c:pt idx="2644">
                  <c:v>13.247000000000002</c:v>
                </c:pt>
                <c:pt idx="2645">
                  <c:v>13.250999999999999</c:v>
                </c:pt>
                <c:pt idx="2646">
                  <c:v>13.255000000000001</c:v>
                </c:pt>
                <c:pt idx="2647">
                  <c:v>13.258999999999999</c:v>
                </c:pt>
                <c:pt idx="2648">
                  <c:v>13.263</c:v>
                </c:pt>
                <c:pt idx="2649">
                  <c:v>13.269</c:v>
                </c:pt>
                <c:pt idx="2650">
                  <c:v>13.273000000000001</c:v>
                </c:pt>
                <c:pt idx="2651">
                  <c:v>13.279000000000002</c:v>
                </c:pt>
                <c:pt idx="2652">
                  <c:v>13.284999999999998</c:v>
                </c:pt>
                <c:pt idx="2653">
                  <c:v>13.289</c:v>
                </c:pt>
                <c:pt idx="2654">
                  <c:v>13.293000000000001</c:v>
                </c:pt>
                <c:pt idx="2655">
                  <c:v>13.298</c:v>
                </c:pt>
                <c:pt idx="2656">
                  <c:v>13.302000000000001</c:v>
                </c:pt>
                <c:pt idx="2657">
                  <c:v>13.307</c:v>
                </c:pt>
                <c:pt idx="2658">
                  <c:v>13.311000000000002</c:v>
                </c:pt>
                <c:pt idx="2659">
                  <c:v>13.315</c:v>
                </c:pt>
                <c:pt idx="2660">
                  <c:v>13.319000000000001</c:v>
                </c:pt>
                <c:pt idx="2661">
                  <c:v>13.324</c:v>
                </c:pt>
                <c:pt idx="2662">
                  <c:v>13.328000000000001</c:v>
                </c:pt>
                <c:pt idx="2663">
                  <c:v>13.331999999999999</c:v>
                </c:pt>
                <c:pt idx="2664">
                  <c:v>13.337000000000002</c:v>
                </c:pt>
                <c:pt idx="2665">
                  <c:v>13.340999999999999</c:v>
                </c:pt>
                <c:pt idx="2666">
                  <c:v>13.345000000000001</c:v>
                </c:pt>
                <c:pt idx="2667">
                  <c:v>13.351000000000001</c:v>
                </c:pt>
                <c:pt idx="2668">
                  <c:v>13.369000000000002</c:v>
                </c:pt>
                <c:pt idx="2669">
                  <c:v>13.375999999999999</c:v>
                </c:pt>
                <c:pt idx="2670">
                  <c:v>13.404999999999999</c:v>
                </c:pt>
                <c:pt idx="2671">
                  <c:v>13.418999999999999</c:v>
                </c:pt>
                <c:pt idx="2672">
                  <c:v>13.426</c:v>
                </c:pt>
                <c:pt idx="2673">
                  <c:v>13.430999999999999</c:v>
                </c:pt>
                <c:pt idx="2674">
                  <c:v>13.436000000000002</c:v>
                </c:pt>
                <c:pt idx="2675">
                  <c:v>13.441000000000001</c:v>
                </c:pt>
                <c:pt idx="2676">
                  <c:v>13.444999999999999</c:v>
                </c:pt>
                <c:pt idx="2677">
                  <c:v>13.449</c:v>
                </c:pt>
                <c:pt idx="2678">
                  <c:v>13.453999999999999</c:v>
                </c:pt>
                <c:pt idx="2679">
                  <c:v>13.458</c:v>
                </c:pt>
                <c:pt idx="2680">
                  <c:v>13.462999999999999</c:v>
                </c:pt>
                <c:pt idx="2681">
                  <c:v>13.468999999999999</c:v>
                </c:pt>
                <c:pt idx="2682">
                  <c:v>13.473000000000001</c:v>
                </c:pt>
                <c:pt idx="2683">
                  <c:v>13.476999999999999</c:v>
                </c:pt>
                <c:pt idx="2684">
                  <c:v>13.481</c:v>
                </c:pt>
                <c:pt idx="2685">
                  <c:v>13.487</c:v>
                </c:pt>
                <c:pt idx="2686">
                  <c:v>13.491000000000001</c:v>
                </c:pt>
                <c:pt idx="2687">
                  <c:v>13.494999999999999</c:v>
                </c:pt>
                <c:pt idx="2688">
                  <c:v>13.500999999999999</c:v>
                </c:pt>
                <c:pt idx="2689">
                  <c:v>13.505999999999998</c:v>
                </c:pt>
                <c:pt idx="2690">
                  <c:v>13.51</c:v>
                </c:pt>
                <c:pt idx="2691">
                  <c:v>13.514000000000001</c:v>
                </c:pt>
                <c:pt idx="2692">
                  <c:v>13.519</c:v>
                </c:pt>
                <c:pt idx="2693">
                  <c:v>13.523000000000001</c:v>
                </c:pt>
                <c:pt idx="2694">
                  <c:v>13.526999999999999</c:v>
                </c:pt>
                <c:pt idx="2695">
                  <c:v>13.531000000000001</c:v>
                </c:pt>
                <c:pt idx="2696">
                  <c:v>13.534999999999998</c:v>
                </c:pt>
                <c:pt idx="2697">
                  <c:v>13.539</c:v>
                </c:pt>
                <c:pt idx="2698">
                  <c:v>13.543000000000001</c:v>
                </c:pt>
                <c:pt idx="2699">
                  <c:v>13.548</c:v>
                </c:pt>
                <c:pt idx="2700">
                  <c:v>13.552999999999999</c:v>
                </c:pt>
                <c:pt idx="2701">
                  <c:v>13.557</c:v>
                </c:pt>
                <c:pt idx="2702">
                  <c:v>13.563000000000001</c:v>
                </c:pt>
                <c:pt idx="2703">
                  <c:v>13.568</c:v>
                </c:pt>
                <c:pt idx="2704">
                  <c:v>13.572000000000001</c:v>
                </c:pt>
                <c:pt idx="2705">
                  <c:v>13.575999999999999</c:v>
                </c:pt>
                <c:pt idx="2706">
                  <c:v>13.581000000000001</c:v>
                </c:pt>
                <c:pt idx="2707">
                  <c:v>13.584999999999999</c:v>
                </c:pt>
                <c:pt idx="2708">
                  <c:v>13.589</c:v>
                </c:pt>
                <c:pt idx="2709">
                  <c:v>13.593000000000002</c:v>
                </c:pt>
                <c:pt idx="2710">
                  <c:v>13.598000000000001</c:v>
                </c:pt>
                <c:pt idx="2711">
                  <c:v>13.601999999999999</c:v>
                </c:pt>
                <c:pt idx="2712">
                  <c:v>13.606</c:v>
                </c:pt>
                <c:pt idx="2713">
                  <c:v>13.610000000000001</c:v>
                </c:pt>
                <c:pt idx="2714">
                  <c:v>13.615</c:v>
                </c:pt>
                <c:pt idx="2715">
                  <c:v>13.619000000000002</c:v>
                </c:pt>
                <c:pt idx="2716">
                  <c:v>13.622999999999999</c:v>
                </c:pt>
                <c:pt idx="2717">
                  <c:v>13.628000000000002</c:v>
                </c:pt>
                <c:pt idx="2718">
                  <c:v>13.632</c:v>
                </c:pt>
                <c:pt idx="2719">
                  <c:v>13.636000000000001</c:v>
                </c:pt>
                <c:pt idx="2720">
                  <c:v>13.639999999999999</c:v>
                </c:pt>
                <c:pt idx="2721">
                  <c:v>13.644</c:v>
                </c:pt>
                <c:pt idx="2722">
                  <c:v>13.648000000000001</c:v>
                </c:pt>
                <c:pt idx="2723">
                  <c:v>13.651999999999999</c:v>
                </c:pt>
                <c:pt idx="2724">
                  <c:v>13.657000000000002</c:v>
                </c:pt>
                <c:pt idx="2725">
                  <c:v>13.662000000000001</c:v>
                </c:pt>
                <c:pt idx="2726">
                  <c:v>13.674999999999999</c:v>
                </c:pt>
                <c:pt idx="2727">
                  <c:v>13.680999999999999</c:v>
                </c:pt>
                <c:pt idx="2728">
                  <c:v>13.688000000000001</c:v>
                </c:pt>
                <c:pt idx="2729">
                  <c:v>13.691999999999998</c:v>
                </c:pt>
                <c:pt idx="2730">
                  <c:v>13.697999999999999</c:v>
                </c:pt>
                <c:pt idx="2731">
                  <c:v>13.702</c:v>
                </c:pt>
                <c:pt idx="2732">
                  <c:v>13.708</c:v>
                </c:pt>
                <c:pt idx="2733">
                  <c:v>13.712000000000002</c:v>
                </c:pt>
                <c:pt idx="2734">
                  <c:v>13.715999999999999</c:v>
                </c:pt>
                <c:pt idx="2735">
                  <c:v>13.721000000000002</c:v>
                </c:pt>
                <c:pt idx="2736">
                  <c:v>13.725</c:v>
                </c:pt>
                <c:pt idx="2737">
                  <c:v>13.729000000000001</c:v>
                </c:pt>
                <c:pt idx="2738">
                  <c:v>13.732999999999999</c:v>
                </c:pt>
                <c:pt idx="2739">
                  <c:v>13.738000000000001</c:v>
                </c:pt>
                <c:pt idx="2740">
                  <c:v>13.743</c:v>
                </c:pt>
                <c:pt idx="2741">
                  <c:v>13.747000000000002</c:v>
                </c:pt>
                <c:pt idx="2742">
                  <c:v>13.752000000000001</c:v>
                </c:pt>
                <c:pt idx="2743">
                  <c:v>13.755999999999998</c:v>
                </c:pt>
                <c:pt idx="2744">
                  <c:v>13.761999999999999</c:v>
                </c:pt>
                <c:pt idx="2745">
                  <c:v>13.764999999999999</c:v>
                </c:pt>
                <c:pt idx="2746">
                  <c:v>13.770000000000001</c:v>
                </c:pt>
                <c:pt idx="2747">
                  <c:v>13.773999999999999</c:v>
                </c:pt>
                <c:pt idx="2748">
                  <c:v>13.779000000000002</c:v>
                </c:pt>
                <c:pt idx="2749">
                  <c:v>13.782000000000002</c:v>
                </c:pt>
                <c:pt idx="2750">
                  <c:v>13.787000000000001</c:v>
                </c:pt>
                <c:pt idx="2751">
                  <c:v>13.790999999999999</c:v>
                </c:pt>
                <c:pt idx="2752">
                  <c:v>13.795</c:v>
                </c:pt>
                <c:pt idx="2753">
                  <c:v>13.799999999999999</c:v>
                </c:pt>
                <c:pt idx="2754">
                  <c:v>13.804</c:v>
                </c:pt>
                <c:pt idx="2755">
                  <c:v>13.808999999999999</c:v>
                </c:pt>
                <c:pt idx="2756">
                  <c:v>13.813000000000001</c:v>
                </c:pt>
                <c:pt idx="2757">
                  <c:v>13.818</c:v>
                </c:pt>
                <c:pt idx="2758">
                  <c:v>13.822000000000001</c:v>
                </c:pt>
                <c:pt idx="2759">
                  <c:v>13.825000000000001</c:v>
                </c:pt>
                <c:pt idx="2760">
                  <c:v>13.831000000000001</c:v>
                </c:pt>
                <c:pt idx="2761">
                  <c:v>13.837000000000002</c:v>
                </c:pt>
                <c:pt idx="2762">
                  <c:v>13.842000000000001</c:v>
                </c:pt>
                <c:pt idx="2763">
                  <c:v>13.847</c:v>
                </c:pt>
                <c:pt idx="2764">
                  <c:v>13.853</c:v>
                </c:pt>
                <c:pt idx="2765">
                  <c:v>13.857999999999999</c:v>
                </c:pt>
                <c:pt idx="2766">
                  <c:v>13.863000000000001</c:v>
                </c:pt>
                <c:pt idx="2767">
                  <c:v>13.868</c:v>
                </c:pt>
                <c:pt idx="2768">
                  <c:v>13.872000000000002</c:v>
                </c:pt>
                <c:pt idx="2769">
                  <c:v>13.879</c:v>
                </c:pt>
                <c:pt idx="2770">
                  <c:v>13.883000000000001</c:v>
                </c:pt>
                <c:pt idx="2771">
                  <c:v>13.888</c:v>
                </c:pt>
                <c:pt idx="2772">
                  <c:v>13.892999999999999</c:v>
                </c:pt>
                <c:pt idx="2773">
                  <c:v>13.898000000000001</c:v>
                </c:pt>
                <c:pt idx="2774">
                  <c:v>13.901999999999999</c:v>
                </c:pt>
                <c:pt idx="2775">
                  <c:v>13.906000000000001</c:v>
                </c:pt>
                <c:pt idx="2776">
                  <c:v>13.912000000000001</c:v>
                </c:pt>
                <c:pt idx="2777">
                  <c:v>13.918000000000001</c:v>
                </c:pt>
                <c:pt idx="2778">
                  <c:v>13.921999999999999</c:v>
                </c:pt>
                <c:pt idx="2779">
                  <c:v>13.927999999999999</c:v>
                </c:pt>
                <c:pt idx="2780">
                  <c:v>13.933000000000002</c:v>
                </c:pt>
                <c:pt idx="2781">
                  <c:v>13.938000000000001</c:v>
                </c:pt>
                <c:pt idx="2782">
                  <c:v>13.941999999999998</c:v>
                </c:pt>
                <c:pt idx="2783">
                  <c:v>13.949</c:v>
                </c:pt>
                <c:pt idx="2784">
                  <c:v>13.953000000000001</c:v>
                </c:pt>
                <c:pt idx="2785">
                  <c:v>13.958</c:v>
                </c:pt>
                <c:pt idx="2786">
                  <c:v>13.962999999999999</c:v>
                </c:pt>
                <c:pt idx="2787">
                  <c:v>13.968999999999999</c:v>
                </c:pt>
                <c:pt idx="2788">
                  <c:v>13.973000000000001</c:v>
                </c:pt>
                <c:pt idx="2789">
                  <c:v>13.979000000000001</c:v>
                </c:pt>
                <c:pt idx="2790">
                  <c:v>13.984</c:v>
                </c:pt>
                <c:pt idx="2791">
                  <c:v>13.988999999999999</c:v>
                </c:pt>
                <c:pt idx="2792">
                  <c:v>13.994000000000002</c:v>
                </c:pt>
                <c:pt idx="2793">
                  <c:v>13.997999999999999</c:v>
                </c:pt>
                <c:pt idx="2794">
                  <c:v>14.014999999999999</c:v>
                </c:pt>
                <c:pt idx="2795">
                  <c:v>14.039</c:v>
                </c:pt>
                <c:pt idx="2796">
                  <c:v>14.046000000000001</c:v>
                </c:pt>
                <c:pt idx="2797">
                  <c:v>14.058000000000002</c:v>
                </c:pt>
                <c:pt idx="2798">
                  <c:v>14.063000000000001</c:v>
                </c:pt>
                <c:pt idx="2799">
                  <c:v>14.106</c:v>
                </c:pt>
                <c:pt idx="2800">
                  <c:v>14.112</c:v>
                </c:pt>
                <c:pt idx="2801">
                  <c:v>14.118</c:v>
                </c:pt>
                <c:pt idx="2802">
                  <c:v>14.122000000000002</c:v>
                </c:pt>
                <c:pt idx="2803">
                  <c:v>14.129</c:v>
                </c:pt>
                <c:pt idx="2804">
                  <c:v>14.135</c:v>
                </c:pt>
                <c:pt idx="2805">
                  <c:v>14.139000000000001</c:v>
                </c:pt>
                <c:pt idx="2806">
                  <c:v>14.144</c:v>
                </c:pt>
                <c:pt idx="2807">
                  <c:v>14.148999999999999</c:v>
                </c:pt>
                <c:pt idx="2808">
                  <c:v>14.153</c:v>
                </c:pt>
                <c:pt idx="2809">
                  <c:v>14.159000000000001</c:v>
                </c:pt>
                <c:pt idx="2810">
                  <c:v>14.165000000000001</c:v>
                </c:pt>
                <c:pt idx="2811">
                  <c:v>14.168999999999999</c:v>
                </c:pt>
                <c:pt idx="2812">
                  <c:v>14.174999999999999</c:v>
                </c:pt>
                <c:pt idx="2813">
                  <c:v>14.180999999999999</c:v>
                </c:pt>
                <c:pt idx="2814">
                  <c:v>14.186000000000002</c:v>
                </c:pt>
                <c:pt idx="2815">
                  <c:v>14.19</c:v>
                </c:pt>
                <c:pt idx="2816">
                  <c:v>14.194000000000001</c:v>
                </c:pt>
                <c:pt idx="2817">
                  <c:v>14.199</c:v>
                </c:pt>
                <c:pt idx="2818">
                  <c:v>14.203000000000001</c:v>
                </c:pt>
                <c:pt idx="2819">
                  <c:v>14.208</c:v>
                </c:pt>
                <c:pt idx="2820">
                  <c:v>14.212000000000002</c:v>
                </c:pt>
                <c:pt idx="2821">
                  <c:v>14.215999999999999</c:v>
                </c:pt>
                <c:pt idx="2822">
                  <c:v>14.221000000000002</c:v>
                </c:pt>
                <c:pt idx="2823">
                  <c:v>14.225</c:v>
                </c:pt>
                <c:pt idx="2824">
                  <c:v>14.229999999999999</c:v>
                </c:pt>
                <c:pt idx="2825">
                  <c:v>14.234</c:v>
                </c:pt>
                <c:pt idx="2826">
                  <c:v>14.238999999999999</c:v>
                </c:pt>
                <c:pt idx="2827">
                  <c:v>14.243</c:v>
                </c:pt>
                <c:pt idx="2828">
                  <c:v>14.247999999999999</c:v>
                </c:pt>
                <c:pt idx="2829">
                  <c:v>14.252000000000001</c:v>
                </c:pt>
                <c:pt idx="2830">
                  <c:v>14.255999999999998</c:v>
                </c:pt>
                <c:pt idx="2831">
                  <c:v>14.261000000000001</c:v>
                </c:pt>
                <c:pt idx="2832">
                  <c:v>14.264999999999999</c:v>
                </c:pt>
                <c:pt idx="2833">
                  <c:v>14.269</c:v>
                </c:pt>
                <c:pt idx="2834">
                  <c:v>14.273999999999999</c:v>
                </c:pt>
                <c:pt idx="2835">
                  <c:v>14.279000000000002</c:v>
                </c:pt>
                <c:pt idx="2836">
                  <c:v>14.284000000000001</c:v>
                </c:pt>
                <c:pt idx="2837">
                  <c:v>14.290000000000001</c:v>
                </c:pt>
                <c:pt idx="2838">
                  <c:v>14.295</c:v>
                </c:pt>
                <c:pt idx="2839">
                  <c:v>14.299000000000001</c:v>
                </c:pt>
                <c:pt idx="2840">
                  <c:v>14.304</c:v>
                </c:pt>
                <c:pt idx="2841">
                  <c:v>14.31</c:v>
                </c:pt>
                <c:pt idx="2842">
                  <c:v>14.315</c:v>
                </c:pt>
                <c:pt idx="2843">
                  <c:v>14.321</c:v>
                </c:pt>
                <c:pt idx="2844">
                  <c:v>14.325999999999999</c:v>
                </c:pt>
                <c:pt idx="2845">
                  <c:v>14.333</c:v>
                </c:pt>
                <c:pt idx="2846">
                  <c:v>14.339</c:v>
                </c:pt>
                <c:pt idx="2847">
                  <c:v>14.343999999999999</c:v>
                </c:pt>
                <c:pt idx="2848">
                  <c:v>14.348999999999998</c:v>
                </c:pt>
                <c:pt idx="2849">
                  <c:v>14.354000000000001</c:v>
                </c:pt>
                <c:pt idx="2850">
                  <c:v>14.360000000000001</c:v>
                </c:pt>
                <c:pt idx="2851">
                  <c:v>14.366000000000001</c:v>
                </c:pt>
                <c:pt idx="2852">
                  <c:v>14.372000000000002</c:v>
                </c:pt>
                <c:pt idx="2853">
                  <c:v>14.377000000000001</c:v>
                </c:pt>
                <c:pt idx="2854">
                  <c:v>14.382</c:v>
                </c:pt>
                <c:pt idx="2855">
                  <c:v>14.386999999999999</c:v>
                </c:pt>
                <c:pt idx="2856">
                  <c:v>14.392000000000001</c:v>
                </c:pt>
                <c:pt idx="2857">
                  <c:v>14.395999999999999</c:v>
                </c:pt>
                <c:pt idx="2858">
                  <c:v>14.401000000000002</c:v>
                </c:pt>
                <c:pt idx="2859">
                  <c:v>14.404999999999999</c:v>
                </c:pt>
                <c:pt idx="2860">
                  <c:v>14.409000000000001</c:v>
                </c:pt>
                <c:pt idx="2861">
                  <c:v>14.414</c:v>
                </c:pt>
                <c:pt idx="2862">
                  <c:v>14.418999999999999</c:v>
                </c:pt>
                <c:pt idx="2863">
                  <c:v>14.424000000000001</c:v>
                </c:pt>
                <c:pt idx="2864">
                  <c:v>14.430000000000001</c:v>
                </c:pt>
                <c:pt idx="2865">
                  <c:v>14.435</c:v>
                </c:pt>
                <c:pt idx="2866">
                  <c:v>14.441000000000001</c:v>
                </c:pt>
                <c:pt idx="2867">
                  <c:v>14.444999999999999</c:v>
                </c:pt>
                <c:pt idx="2868">
                  <c:v>14.450999999999999</c:v>
                </c:pt>
                <c:pt idx="2869">
                  <c:v>14.456999999999999</c:v>
                </c:pt>
                <c:pt idx="2870">
                  <c:v>14.461</c:v>
                </c:pt>
                <c:pt idx="2871">
                  <c:v>14.465000000000002</c:v>
                </c:pt>
                <c:pt idx="2872">
                  <c:v>14.468999999999999</c:v>
                </c:pt>
                <c:pt idx="2873">
                  <c:v>14.473999999999998</c:v>
                </c:pt>
                <c:pt idx="2874">
                  <c:v>14.479000000000001</c:v>
                </c:pt>
                <c:pt idx="2875">
                  <c:v>14.482999999999999</c:v>
                </c:pt>
                <c:pt idx="2876">
                  <c:v>14.488999999999999</c:v>
                </c:pt>
                <c:pt idx="2877">
                  <c:v>14.493</c:v>
                </c:pt>
                <c:pt idx="2878">
                  <c:v>14.497999999999999</c:v>
                </c:pt>
                <c:pt idx="2879">
                  <c:v>14.503000000000002</c:v>
                </c:pt>
                <c:pt idx="2880">
                  <c:v>14.508000000000001</c:v>
                </c:pt>
                <c:pt idx="2881">
                  <c:v>14.513</c:v>
                </c:pt>
                <c:pt idx="2882">
                  <c:v>14.517999999999999</c:v>
                </c:pt>
                <c:pt idx="2883">
                  <c:v>14.523000000000001</c:v>
                </c:pt>
                <c:pt idx="2884">
                  <c:v>14.526999999999999</c:v>
                </c:pt>
                <c:pt idx="2885">
                  <c:v>14.532000000000002</c:v>
                </c:pt>
                <c:pt idx="2886">
                  <c:v>14.536</c:v>
                </c:pt>
                <c:pt idx="2887">
                  <c:v>14.540999999999999</c:v>
                </c:pt>
                <c:pt idx="2888">
                  <c:v>14.545</c:v>
                </c:pt>
                <c:pt idx="2889">
                  <c:v>14.549000000000001</c:v>
                </c:pt>
                <c:pt idx="2890">
                  <c:v>14.554</c:v>
                </c:pt>
                <c:pt idx="2891">
                  <c:v>14.558999999999999</c:v>
                </c:pt>
                <c:pt idx="2892">
                  <c:v>14.565</c:v>
                </c:pt>
                <c:pt idx="2893">
                  <c:v>14.569000000000001</c:v>
                </c:pt>
                <c:pt idx="2894">
                  <c:v>14.574</c:v>
                </c:pt>
                <c:pt idx="2895">
                  <c:v>14.578999999999999</c:v>
                </c:pt>
                <c:pt idx="2896">
                  <c:v>14.584000000000001</c:v>
                </c:pt>
                <c:pt idx="2897">
                  <c:v>14.589</c:v>
                </c:pt>
                <c:pt idx="2898">
                  <c:v>14.593999999999999</c:v>
                </c:pt>
                <c:pt idx="2899">
                  <c:v>14.598999999999998</c:v>
                </c:pt>
                <c:pt idx="2900">
                  <c:v>14.603</c:v>
                </c:pt>
                <c:pt idx="2901">
                  <c:v>14.607999999999999</c:v>
                </c:pt>
                <c:pt idx="2902">
                  <c:v>14.612</c:v>
                </c:pt>
                <c:pt idx="2903">
                  <c:v>14.616000000000001</c:v>
                </c:pt>
                <c:pt idx="2904">
                  <c:v>14.621</c:v>
                </c:pt>
                <c:pt idx="2905">
                  <c:v>14.625000000000002</c:v>
                </c:pt>
                <c:pt idx="2906">
                  <c:v>14.629</c:v>
                </c:pt>
                <c:pt idx="2907">
                  <c:v>14.633000000000001</c:v>
                </c:pt>
                <c:pt idx="2908">
                  <c:v>14.636999999999999</c:v>
                </c:pt>
                <c:pt idx="2909">
                  <c:v>14.642000000000001</c:v>
                </c:pt>
                <c:pt idx="2910">
                  <c:v>14.645999999999999</c:v>
                </c:pt>
                <c:pt idx="2911">
                  <c:v>14.65</c:v>
                </c:pt>
                <c:pt idx="2912">
                  <c:v>14.654000000000002</c:v>
                </c:pt>
                <c:pt idx="2913">
                  <c:v>14.659000000000001</c:v>
                </c:pt>
                <c:pt idx="2914">
                  <c:v>14.662999999999998</c:v>
                </c:pt>
                <c:pt idx="2915">
                  <c:v>14.667</c:v>
                </c:pt>
                <c:pt idx="2916">
                  <c:v>14.671999999999999</c:v>
                </c:pt>
                <c:pt idx="2917">
                  <c:v>14.676</c:v>
                </c:pt>
                <c:pt idx="2918">
                  <c:v>14.682</c:v>
                </c:pt>
                <c:pt idx="2919">
                  <c:v>14.689000000000002</c:v>
                </c:pt>
                <c:pt idx="2920">
                  <c:v>14.693</c:v>
                </c:pt>
                <c:pt idx="2921">
                  <c:v>14.697000000000001</c:v>
                </c:pt>
                <c:pt idx="2922">
                  <c:v>14.702</c:v>
                </c:pt>
                <c:pt idx="2923">
                  <c:v>14.706000000000001</c:v>
                </c:pt>
                <c:pt idx="2924">
                  <c:v>14.711</c:v>
                </c:pt>
                <c:pt idx="2925">
                  <c:v>14.715000000000002</c:v>
                </c:pt>
                <c:pt idx="2926">
                  <c:v>14.718999999999999</c:v>
                </c:pt>
                <c:pt idx="2927">
                  <c:v>14.723999999999998</c:v>
                </c:pt>
                <c:pt idx="2928">
                  <c:v>14.729000000000001</c:v>
                </c:pt>
                <c:pt idx="2929">
                  <c:v>14.732999999999999</c:v>
                </c:pt>
                <c:pt idx="2930">
                  <c:v>14.738999999999999</c:v>
                </c:pt>
                <c:pt idx="2931">
                  <c:v>14.743</c:v>
                </c:pt>
                <c:pt idx="2932">
                  <c:v>14.749000000000001</c:v>
                </c:pt>
                <c:pt idx="2933">
                  <c:v>14.754</c:v>
                </c:pt>
                <c:pt idx="2934">
                  <c:v>14.758000000000001</c:v>
                </c:pt>
                <c:pt idx="2935">
                  <c:v>14.761999999999999</c:v>
                </c:pt>
                <c:pt idx="2936">
                  <c:v>14.766</c:v>
                </c:pt>
                <c:pt idx="2937">
                  <c:v>14.770999999999999</c:v>
                </c:pt>
                <c:pt idx="2938">
                  <c:v>14.776999999999999</c:v>
                </c:pt>
                <c:pt idx="2939">
                  <c:v>14.782999999999999</c:v>
                </c:pt>
                <c:pt idx="2940">
                  <c:v>14.789</c:v>
                </c:pt>
                <c:pt idx="2941">
                  <c:v>14.795</c:v>
                </c:pt>
                <c:pt idx="2942">
                  <c:v>14.799000000000001</c:v>
                </c:pt>
                <c:pt idx="2943">
                  <c:v>14.802999999999999</c:v>
                </c:pt>
                <c:pt idx="2944">
                  <c:v>14.807</c:v>
                </c:pt>
                <c:pt idx="2945">
                  <c:v>14.811999999999999</c:v>
                </c:pt>
                <c:pt idx="2946">
                  <c:v>14.816999999999998</c:v>
                </c:pt>
                <c:pt idx="2947">
                  <c:v>14.821</c:v>
                </c:pt>
                <c:pt idx="2948">
                  <c:v>14.825000000000001</c:v>
                </c:pt>
                <c:pt idx="2949">
                  <c:v>14.83</c:v>
                </c:pt>
                <c:pt idx="2950">
                  <c:v>14.834000000000001</c:v>
                </c:pt>
                <c:pt idx="2951">
                  <c:v>14.839</c:v>
                </c:pt>
                <c:pt idx="2952">
                  <c:v>14.843999999999999</c:v>
                </c:pt>
                <c:pt idx="2953">
                  <c:v>14.85</c:v>
                </c:pt>
                <c:pt idx="2954">
                  <c:v>14.854999999999999</c:v>
                </c:pt>
                <c:pt idx="2955">
                  <c:v>14.860999999999999</c:v>
                </c:pt>
                <c:pt idx="2956">
                  <c:v>14.866000000000001</c:v>
                </c:pt>
                <c:pt idx="2957">
                  <c:v>14.871</c:v>
                </c:pt>
                <c:pt idx="2958">
                  <c:v>14.877000000000001</c:v>
                </c:pt>
                <c:pt idx="2959">
                  <c:v>14.882</c:v>
                </c:pt>
                <c:pt idx="2960">
                  <c:v>14.886000000000001</c:v>
                </c:pt>
                <c:pt idx="2961">
                  <c:v>14.891</c:v>
                </c:pt>
                <c:pt idx="2962">
                  <c:v>14.898999999999999</c:v>
                </c:pt>
                <c:pt idx="2963">
                  <c:v>14.904000000000002</c:v>
                </c:pt>
                <c:pt idx="2964">
                  <c:v>14.909999999999998</c:v>
                </c:pt>
                <c:pt idx="2965">
                  <c:v>14.915999999999999</c:v>
                </c:pt>
                <c:pt idx="2966">
                  <c:v>14.921999999999999</c:v>
                </c:pt>
                <c:pt idx="2967">
                  <c:v>14.927999999999999</c:v>
                </c:pt>
                <c:pt idx="2968">
                  <c:v>14.933000000000002</c:v>
                </c:pt>
                <c:pt idx="2969">
                  <c:v>14.936999999999999</c:v>
                </c:pt>
                <c:pt idx="2970">
                  <c:v>14.941999999999998</c:v>
                </c:pt>
                <c:pt idx="2971">
                  <c:v>14.946</c:v>
                </c:pt>
                <c:pt idx="2972">
                  <c:v>14.950999999999999</c:v>
                </c:pt>
                <c:pt idx="2973">
                  <c:v>14.956000000000001</c:v>
                </c:pt>
                <c:pt idx="2974">
                  <c:v>14.961</c:v>
                </c:pt>
                <c:pt idx="2975">
                  <c:v>14.965000000000002</c:v>
                </c:pt>
                <c:pt idx="2976">
                  <c:v>14.968999999999999</c:v>
                </c:pt>
                <c:pt idx="2977">
                  <c:v>14.973000000000001</c:v>
                </c:pt>
                <c:pt idx="2978">
                  <c:v>14.978</c:v>
                </c:pt>
                <c:pt idx="2979">
                  <c:v>14.984</c:v>
                </c:pt>
                <c:pt idx="2980">
                  <c:v>14.988999999999999</c:v>
                </c:pt>
                <c:pt idx="2981">
                  <c:v>14.993</c:v>
                </c:pt>
                <c:pt idx="2982">
                  <c:v>14.997999999999999</c:v>
                </c:pt>
                <c:pt idx="2983">
                  <c:v>15.003000000000002</c:v>
                </c:pt>
                <c:pt idx="2984">
                  <c:v>15.007</c:v>
                </c:pt>
                <c:pt idx="2985">
                  <c:v>15.011999999999999</c:v>
                </c:pt>
                <c:pt idx="2986">
                  <c:v>15.016</c:v>
                </c:pt>
                <c:pt idx="2987">
                  <c:v>15.020999999999999</c:v>
                </c:pt>
                <c:pt idx="2988">
                  <c:v>15.025</c:v>
                </c:pt>
                <c:pt idx="2989">
                  <c:v>15.029000000000002</c:v>
                </c:pt>
                <c:pt idx="2990">
                  <c:v>15.032999999999999</c:v>
                </c:pt>
                <c:pt idx="2991">
                  <c:v>15.037000000000001</c:v>
                </c:pt>
                <c:pt idx="2992">
                  <c:v>15.042</c:v>
                </c:pt>
                <c:pt idx="2993">
                  <c:v>15.046000000000001</c:v>
                </c:pt>
                <c:pt idx="2994">
                  <c:v>15.052000000000001</c:v>
                </c:pt>
                <c:pt idx="2995">
                  <c:v>15.057</c:v>
                </c:pt>
                <c:pt idx="2996">
                  <c:v>15.061999999999999</c:v>
                </c:pt>
                <c:pt idx="2997">
                  <c:v>15.066999999999998</c:v>
                </c:pt>
                <c:pt idx="2998">
                  <c:v>15.075999999999999</c:v>
                </c:pt>
                <c:pt idx="2999">
                  <c:v>15.081000000000001</c:v>
                </c:pt>
                <c:pt idx="3000">
                  <c:v>15.087999999999999</c:v>
                </c:pt>
                <c:pt idx="3001">
                  <c:v>15.092000000000001</c:v>
                </c:pt>
                <c:pt idx="3002">
                  <c:v>15.096000000000002</c:v>
                </c:pt>
                <c:pt idx="3003">
                  <c:v>15.101000000000001</c:v>
                </c:pt>
                <c:pt idx="3004">
                  <c:v>15.106</c:v>
                </c:pt>
                <c:pt idx="3005">
                  <c:v>15.110000000000001</c:v>
                </c:pt>
                <c:pt idx="3006">
                  <c:v>15.115</c:v>
                </c:pt>
                <c:pt idx="3007">
                  <c:v>15.119000000000002</c:v>
                </c:pt>
                <c:pt idx="3008">
                  <c:v>15.124000000000001</c:v>
                </c:pt>
                <c:pt idx="3009">
                  <c:v>15.129</c:v>
                </c:pt>
                <c:pt idx="3010">
                  <c:v>15.133000000000001</c:v>
                </c:pt>
                <c:pt idx="3011">
                  <c:v>15.138</c:v>
                </c:pt>
                <c:pt idx="3012">
                  <c:v>15.142000000000001</c:v>
                </c:pt>
                <c:pt idx="3013">
                  <c:v>15.145999999999999</c:v>
                </c:pt>
                <c:pt idx="3014">
                  <c:v>15.151000000000002</c:v>
                </c:pt>
                <c:pt idx="3015">
                  <c:v>15.154999999999999</c:v>
                </c:pt>
                <c:pt idx="3016">
                  <c:v>15.159000000000001</c:v>
                </c:pt>
                <c:pt idx="3017">
                  <c:v>15.162999999999998</c:v>
                </c:pt>
                <c:pt idx="3018">
                  <c:v>15.167</c:v>
                </c:pt>
                <c:pt idx="3019">
                  <c:v>15.171999999999999</c:v>
                </c:pt>
                <c:pt idx="3020">
                  <c:v>15.176</c:v>
                </c:pt>
                <c:pt idx="3021">
                  <c:v>15.180999999999999</c:v>
                </c:pt>
                <c:pt idx="3022">
                  <c:v>15.185</c:v>
                </c:pt>
                <c:pt idx="3023">
                  <c:v>15.189000000000002</c:v>
                </c:pt>
                <c:pt idx="3024">
                  <c:v>15.194999999999999</c:v>
                </c:pt>
                <c:pt idx="3025">
                  <c:v>15.200999999999999</c:v>
                </c:pt>
                <c:pt idx="3026">
                  <c:v>15.205</c:v>
                </c:pt>
                <c:pt idx="3027">
                  <c:v>15.209000000000001</c:v>
                </c:pt>
                <c:pt idx="3028">
                  <c:v>15.214</c:v>
                </c:pt>
                <c:pt idx="3029">
                  <c:v>15.218999999999999</c:v>
                </c:pt>
                <c:pt idx="3030">
                  <c:v>15.223999999999998</c:v>
                </c:pt>
                <c:pt idx="3031">
                  <c:v>15.229000000000001</c:v>
                </c:pt>
                <c:pt idx="3032">
                  <c:v>15.232999999999999</c:v>
                </c:pt>
                <c:pt idx="3033">
                  <c:v>15.238000000000001</c:v>
                </c:pt>
                <c:pt idx="3034">
                  <c:v>15.243</c:v>
                </c:pt>
                <c:pt idx="3035">
                  <c:v>15.247999999999999</c:v>
                </c:pt>
                <c:pt idx="3036">
                  <c:v>15.252000000000001</c:v>
                </c:pt>
                <c:pt idx="3037">
                  <c:v>15.258000000000001</c:v>
                </c:pt>
                <c:pt idx="3038">
                  <c:v>15.263</c:v>
                </c:pt>
                <c:pt idx="3039">
                  <c:v>15.267000000000001</c:v>
                </c:pt>
                <c:pt idx="3040">
                  <c:v>15.272</c:v>
                </c:pt>
                <c:pt idx="3041">
                  <c:v>15.276000000000002</c:v>
                </c:pt>
                <c:pt idx="3042">
                  <c:v>15.281000000000001</c:v>
                </c:pt>
                <c:pt idx="3043">
                  <c:v>15.286</c:v>
                </c:pt>
                <c:pt idx="3044">
                  <c:v>15.292</c:v>
                </c:pt>
                <c:pt idx="3045">
                  <c:v>15.296000000000001</c:v>
                </c:pt>
                <c:pt idx="3046">
                  <c:v>15.299999999999999</c:v>
                </c:pt>
                <c:pt idx="3047">
                  <c:v>15.305000000000001</c:v>
                </c:pt>
                <c:pt idx="3048">
                  <c:v>15.31</c:v>
                </c:pt>
                <c:pt idx="3049">
                  <c:v>15.315</c:v>
                </c:pt>
                <c:pt idx="3050">
                  <c:v>15.319999999999999</c:v>
                </c:pt>
                <c:pt idx="3051">
                  <c:v>15.324</c:v>
                </c:pt>
                <c:pt idx="3052">
                  <c:v>15.328999999999999</c:v>
                </c:pt>
                <c:pt idx="3053">
                  <c:v>15.334000000000001</c:v>
                </c:pt>
                <c:pt idx="3054">
                  <c:v>15.339</c:v>
                </c:pt>
                <c:pt idx="3055">
                  <c:v>15.343000000000002</c:v>
                </c:pt>
                <c:pt idx="3056">
                  <c:v>15.348000000000001</c:v>
                </c:pt>
                <c:pt idx="3057">
                  <c:v>15.354000000000001</c:v>
                </c:pt>
                <c:pt idx="3058">
                  <c:v>15.359</c:v>
                </c:pt>
                <c:pt idx="3059">
                  <c:v>15.363000000000001</c:v>
                </c:pt>
                <c:pt idx="3060">
                  <c:v>15.366999999999999</c:v>
                </c:pt>
                <c:pt idx="3061">
                  <c:v>15.372999999999999</c:v>
                </c:pt>
                <c:pt idx="3062">
                  <c:v>15.379</c:v>
                </c:pt>
                <c:pt idx="3063">
                  <c:v>15.385</c:v>
                </c:pt>
                <c:pt idx="3064">
                  <c:v>15.389000000000001</c:v>
                </c:pt>
                <c:pt idx="3065">
                  <c:v>15.394</c:v>
                </c:pt>
                <c:pt idx="3066">
                  <c:v>15.398999999999999</c:v>
                </c:pt>
                <c:pt idx="3067">
                  <c:v>15.403</c:v>
                </c:pt>
                <c:pt idx="3068">
                  <c:v>15.407000000000002</c:v>
                </c:pt>
                <c:pt idx="3069">
                  <c:v>15.412000000000001</c:v>
                </c:pt>
                <c:pt idx="3070">
                  <c:v>15.417</c:v>
                </c:pt>
                <c:pt idx="3071">
                  <c:v>15.421999999999999</c:v>
                </c:pt>
                <c:pt idx="3072">
                  <c:v>15.426</c:v>
                </c:pt>
                <c:pt idx="3073">
                  <c:v>15.430999999999999</c:v>
                </c:pt>
                <c:pt idx="3074">
                  <c:v>15.436000000000002</c:v>
                </c:pt>
                <c:pt idx="3075">
                  <c:v>15.441000000000001</c:v>
                </c:pt>
                <c:pt idx="3076">
                  <c:v>15.444999999999999</c:v>
                </c:pt>
                <c:pt idx="3077">
                  <c:v>15.450000000000001</c:v>
                </c:pt>
                <c:pt idx="3078">
                  <c:v>15.453999999999999</c:v>
                </c:pt>
                <c:pt idx="3079">
                  <c:v>15.458</c:v>
                </c:pt>
                <c:pt idx="3080">
                  <c:v>15.462999999999999</c:v>
                </c:pt>
                <c:pt idx="3081">
                  <c:v>15.467000000000001</c:v>
                </c:pt>
                <c:pt idx="3082">
                  <c:v>15.472</c:v>
                </c:pt>
                <c:pt idx="3083">
                  <c:v>15.476000000000001</c:v>
                </c:pt>
                <c:pt idx="3084">
                  <c:v>15.481</c:v>
                </c:pt>
                <c:pt idx="3085">
                  <c:v>15.485000000000001</c:v>
                </c:pt>
                <c:pt idx="3086">
                  <c:v>15.488999999999999</c:v>
                </c:pt>
                <c:pt idx="3087">
                  <c:v>15.493</c:v>
                </c:pt>
                <c:pt idx="3088">
                  <c:v>15.497000000000002</c:v>
                </c:pt>
                <c:pt idx="3089">
                  <c:v>15.500999999999999</c:v>
                </c:pt>
                <c:pt idx="3090">
                  <c:v>15.505000000000001</c:v>
                </c:pt>
                <c:pt idx="3091">
                  <c:v>15.51</c:v>
                </c:pt>
                <c:pt idx="3092">
                  <c:v>15.514000000000001</c:v>
                </c:pt>
                <c:pt idx="3093">
                  <c:v>15.517999999999999</c:v>
                </c:pt>
                <c:pt idx="3094">
                  <c:v>15.523000000000001</c:v>
                </c:pt>
                <c:pt idx="3095">
                  <c:v>15.528</c:v>
                </c:pt>
                <c:pt idx="3096">
                  <c:v>15.532000000000002</c:v>
                </c:pt>
                <c:pt idx="3097">
                  <c:v>15.537000000000001</c:v>
                </c:pt>
                <c:pt idx="3098">
                  <c:v>15.540999999999999</c:v>
                </c:pt>
                <c:pt idx="3099">
                  <c:v>15.546999999999999</c:v>
                </c:pt>
                <c:pt idx="3100">
                  <c:v>15.552000000000001</c:v>
                </c:pt>
                <c:pt idx="3101">
                  <c:v>15.555999999999999</c:v>
                </c:pt>
                <c:pt idx="3102">
                  <c:v>15.563000000000001</c:v>
                </c:pt>
                <c:pt idx="3103">
                  <c:v>15.566999999999998</c:v>
                </c:pt>
                <c:pt idx="3104">
                  <c:v>15.572000000000001</c:v>
                </c:pt>
                <c:pt idx="3105">
                  <c:v>15.575999999999999</c:v>
                </c:pt>
                <c:pt idx="3106">
                  <c:v>15.589</c:v>
                </c:pt>
                <c:pt idx="3107">
                  <c:v>15.593999999999999</c:v>
                </c:pt>
                <c:pt idx="3108">
                  <c:v>15.598999999999998</c:v>
                </c:pt>
                <c:pt idx="3109">
                  <c:v>15.603</c:v>
                </c:pt>
                <c:pt idx="3110">
                  <c:v>15.607000000000001</c:v>
                </c:pt>
                <c:pt idx="3111">
                  <c:v>15.612</c:v>
                </c:pt>
                <c:pt idx="3112">
                  <c:v>15.616000000000001</c:v>
                </c:pt>
                <c:pt idx="3113">
                  <c:v>15.62</c:v>
                </c:pt>
                <c:pt idx="3114">
                  <c:v>15.624000000000001</c:v>
                </c:pt>
                <c:pt idx="3115">
                  <c:v>15.628000000000002</c:v>
                </c:pt>
                <c:pt idx="3116">
                  <c:v>15.633000000000001</c:v>
                </c:pt>
                <c:pt idx="3117">
                  <c:v>15.638</c:v>
                </c:pt>
                <c:pt idx="3118">
                  <c:v>15.642000000000001</c:v>
                </c:pt>
                <c:pt idx="3119">
                  <c:v>15.645999999999999</c:v>
                </c:pt>
                <c:pt idx="3120">
                  <c:v>15.65</c:v>
                </c:pt>
                <c:pt idx="3121">
                  <c:v>15.654000000000002</c:v>
                </c:pt>
                <c:pt idx="3122">
                  <c:v>15.659000000000001</c:v>
                </c:pt>
                <c:pt idx="3123">
                  <c:v>15.662999999999998</c:v>
                </c:pt>
                <c:pt idx="3124">
                  <c:v>15.667</c:v>
                </c:pt>
                <c:pt idx="3125">
                  <c:v>15.671000000000001</c:v>
                </c:pt>
                <c:pt idx="3126">
                  <c:v>15.674999999999999</c:v>
                </c:pt>
                <c:pt idx="3127">
                  <c:v>15.680000000000001</c:v>
                </c:pt>
                <c:pt idx="3128">
                  <c:v>15.703999999999999</c:v>
                </c:pt>
                <c:pt idx="3129">
                  <c:v>15.709000000000001</c:v>
                </c:pt>
                <c:pt idx="3130">
                  <c:v>15.715000000000002</c:v>
                </c:pt>
                <c:pt idx="3131">
                  <c:v>15.721000000000002</c:v>
                </c:pt>
                <c:pt idx="3132">
                  <c:v>15.726000000000001</c:v>
                </c:pt>
                <c:pt idx="3133">
                  <c:v>15.731</c:v>
                </c:pt>
                <c:pt idx="3134">
                  <c:v>15.735000000000001</c:v>
                </c:pt>
                <c:pt idx="3135">
                  <c:v>15.74</c:v>
                </c:pt>
                <c:pt idx="3136">
                  <c:v>15.746</c:v>
                </c:pt>
                <c:pt idx="3137">
                  <c:v>15.754</c:v>
                </c:pt>
                <c:pt idx="3138">
                  <c:v>15.758999999999999</c:v>
                </c:pt>
                <c:pt idx="3139">
                  <c:v>15.767999999999999</c:v>
                </c:pt>
                <c:pt idx="3140">
                  <c:v>15.772</c:v>
                </c:pt>
                <c:pt idx="3141">
                  <c:v>15.778</c:v>
                </c:pt>
                <c:pt idx="3142">
                  <c:v>15.782999999999999</c:v>
                </c:pt>
                <c:pt idx="3143">
                  <c:v>15.787000000000001</c:v>
                </c:pt>
                <c:pt idx="3144">
                  <c:v>15.792</c:v>
                </c:pt>
                <c:pt idx="3145">
                  <c:v>15.799000000000001</c:v>
                </c:pt>
                <c:pt idx="3146">
                  <c:v>15.802999999999999</c:v>
                </c:pt>
                <c:pt idx="3147">
                  <c:v>15.808000000000002</c:v>
                </c:pt>
                <c:pt idx="3148">
                  <c:v>15.811999999999999</c:v>
                </c:pt>
                <c:pt idx="3149">
                  <c:v>15.816000000000001</c:v>
                </c:pt>
                <c:pt idx="3150">
                  <c:v>15.821</c:v>
                </c:pt>
                <c:pt idx="3151">
                  <c:v>15.825000000000001</c:v>
                </c:pt>
                <c:pt idx="3152">
                  <c:v>15.831000000000001</c:v>
                </c:pt>
                <c:pt idx="3153">
                  <c:v>15.834999999999999</c:v>
                </c:pt>
                <c:pt idx="3154">
                  <c:v>15.840000000000002</c:v>
                </c:pt>
                <c:pt idx="3155">
                  <c:v>15.845000000000001</c:v>
                </c:pt>
                <c:pt idx="3156">
                  <c:v>15.85</c:v>
                </c:pt>
                <c:pt idx="3157">
                  <c:v>15.854000000000001</c:v>
                </c:pt>
                <c:pt idx="3158">
                  <c:v>15.859</c:v>
                </c:pt>
                <c:pt idx="3159">
                  <c:v>15.865</c:v>
                </c:pt>
                <c:pt idx="3160">
                  <c:v>15.87</c:v>
                </c:pt>
                <c:pt idx="3161">
                  <c:v>15.874000000000001</c:v>
                </c:pt>
                <c:pt idx="3162">
                  <c:v>15.88</c:v>
                </c:pt>
                <c:pt idx="3163">
                  <c:v>15.888</c:v>
                </c:pt>
                <c:pt idx="3164">
                  <c:v>15.892000000000001</c:v>
                </c:pt>
                <c:pt idx="3165">
                  <c:v>15.898999999999999</c:v>
                </c:pt>
                <c:pt idx="3166">
                  <c:v>15.903</c:v>
                </c:pt>
                <c:pt idx="3167">
                  <c:v>15.907000000000002</c:v>
                </c:pt>
                <c:pt idx="3168">
                  <c:v>15.911</c:v>
                </c:pt>
                <c:pt idx="3169">
                  <c:v>15.915000000000001</c:v>
                </c:pt>
                <c:pt idx="3170">
                  <c:v>15.92</c:v>
                </c:pt>
                <c:pt idx="3171">
                  <c:v>15.924000000000001</c:v>
                </c:pt>
                <c:pt idx="3172">
                  <c:v>15.929</c:v>
                </c:pt>
                <c:pt idx="3173">
                  <c:v>15.933000000000002</c:v>
                </c:pt>
                <c:pt idx="3174">
                  <c:v>15.94</c:v>
                </c:pt>
                <c:pt idx="3175">
                  <c:v>15.944000000000001</c:v>
                </c:pt>
                <c:pt idx="3176">
                  <c:v>15.949</c:v>
                </c:pt>
                <c:pt idx="3177">
                  <c:v>15.953000000000001</c:v>
                </c:pt>
                <c:pt idx="3178">
                  <c:v>15.958</c:v>
                </c:pt>
                <c:pt idx="3179">
                  <c:v>15.964</c:v>
                </c:pt>
                <c:pt idx="3180">
                  <c:v>15.968999999999999</c:v>
                </c:pt>
                <c:pt idx="3181">
                  <c:v>15.973000000000001</c:v>
                </c:pt>
                <c:pt idx="3182">
                  <c:v>15.978</c:v>
                </c:pt>
                <c:pt idx="3183">
                  <c:v>15.982000000000001</c:v>
                </c:pt>
                <c:pt idx="3184">
                  <c:v>15.987</c:v>
                </c:pt>
                <c:pt idx="3185">
                  <c:v>15.991000000000001</c:v>
                </c:pt>
                <c:pt idx="3186">
                  <c:v>15.994999999999999</c:v>
                </c:pt>
                <c:pt idx="3187">
                  <c:v>15.999000000000001</c:v>
                </c:pt>
                <c:pt idx="3188">
                  <c:v>16.003999999999998</c:v>
                </c:pt>
                <c:pt idx="3189">
                  <c:v>16.009</c:v>
                </c:pt>
                <c:pt idx="3190">
                  <c:v>16.012999999999998</c:v>
                </c:pt>
                <c:pt idx="3191">
                  <c:v>16.017000000000003</c:v>
                </c:pt>
                <c:pt idx="3192">
                  <c:v>16.021000000000001</c:v>
                </c:pt>
                <c:pt idx="3193">
                  <c:v>16.027000000000001</c:v>
                </c:pt>
                <c:pt idx="3194">
                  <c:v>16.030999999999999</c:v>
                </c:pt>
                <c:pt idx="3195">
                  <c:v>16.037999999999997</c:v>
                </c:pt>
                <c:pt idx="3196">
                  <c:v>16.042999999999999</c:v>
                </c:pt>
                <c:pt idx="3197">
                  <c:v>16.048000000000002</c:v>
                </c:pt>
                <c:pt idx="3198">
                  <c:v>16.052</c:v>
                </c:pt>
                <c:pt idx="3199">
                  <c:v>16.057000000000002</c:v>
                </c:pt>
                <c:pt idx="3200">
                  <c:v>16.061</c:v>
                </c:pt>
                <c:pt idx="3201">
                  <c:v>16.067</c:v>
                </c:pt>
                <c:pt idx="3202">
                  <c:v>16.072000000000003</c:v>
                </c:pt>
                <c:pt idx="3203">
                  <c:v>16.076000000000001</c:v>
                </c:pt>
                <c:pt idx="3204">
                  <c:v>16.081000000000003</c:v>
                </c:pt>
                <c:pt idx="3205">
                  <c:v>16.085000000000001</c:v>
                </c:pt>
                <c:pt idx="3206">
                  <c:v>16.088999999999999</c:v>
                </c:pt>
                <c:pt idx="3207">
                  <c:v>16.093000000000004</c:v>
                </c:pt>
                <c:pt idx="3208">
                  <c:v>16.097999999999999</c:v>
                </c:pt>
                <c:pt idx="3209">
                  <c:v>16.101999999999997</c:v>
                </c:pt>
                <c:pt idx="3210">
                  <c:v>16.106000000000002</c:v>
                </c:pt>
                <c:pt idx="3211">
                  <c:v>16.110999999999997</c:v>
                </c:pt>
                <c:pt idx="3212">
                  <c:v>16.116</c:v>
                </c:pt>
                <c:pt idx="3213">
                  <c:v>16.119999999999997</c:v>
                </c:pt>
                <c:pt idx="3214">
                  <c:v>16.124000000000002</c:v>
                </c:pt>
                <c:pt idx="3215">
                  <c:v>16.128999999999998</c:v>
                </c:pt>
                <c:pt idx="3216">
                  <c:v>16.133000000000003</c:v>
                </c:pt>
                <c:pt idx="3217">
                  <c:v>16.137</c:v>
                </c:pt>
                <c:pt idx="3218">
                  <c:v>16.142000000000003</c:v>
                </c:pt>
                <c:pt idx="3219">
                  <c:v>16.146999999999998</c:v>
                </c:pt>
                <c:pt idx="3220">
                  <c:v>16.151000000000003</c:v>
                </c:pt>
                <c:pt idx="3221">
                  <c:v>16.158000000000001</c:v>
                </c:pt>
                <c:pt idx="3222">
                  <c:v>16.161999999999999</c:v>
                </c:pt>
                <c:pt idx="3223">
                  <c:v>16.167000000000002</c:v>
                </c:pt>
                <c:pt idx="3224">
                  <c:v>16.171999999999997</c:v>
                </c:pt>
                <c:pt idx="3225">
                  <c:v>16.177999999999997</c:v>
                </c:pt>
                <c:pt idx="3226">
                  <c:v>16.182000000000002</c:v>
                </c:pt>
                <c:pt idx="3227">
                  <c:v>16.186</c:v>
                </c:pt>
                <c:pt idx="3228">
                  <c:v>16.191000000000003</c:v>
                </c:pt>
                <c:pt idx="3229">
                  <c:v>16.197000000000003</c:v>
                </c:pt>
                <c:pt idx="3230">
                  <c:v>16.201000000000001</c:v>
                </c:pt>
                <c:pt idx="3231">
                  <c:v>16.206000000000003</c:v>
                </c:pt>
                <c:pt idx="3232">
                  <c:v>16.21</c:v>
                </c:pt>
                <c:pt idx="3233">
                  <c:v>16.215000000000003</c:v>
                </c:pt>
                <c:pt idx="3234">
                  <c:v>16.219000000000001</c:v>
                </c:pt>
                <c:pt idx="3235">
                  <c:v>16.222999999999999</c:v>
                </c:pt>
                <c:pt idx="3236">
                  <c:v>16.228000000000002</c:v>
                </c:pt>
                <c:pt idx="3237">
                  <c:v>16.232999999999997</c:v>
                </c:pt>
                <c:pt idx="3238">
                  <c:v>16.238</c:v>
                </c:pt>
                <c:pt idx="3239">
                  <c:v>16.244</c:v>
                </c:pt>
                <c:pt idx="3240">
                  <c:v>16.247999999999998</c:v>
                </c:pt>
                <c:pt idx="3241">
                  <c:v>16.253</c:v>
                </c:pt>
                <c:pt idx="3242">
                  <c:v>16.259</c:v>
                </c:pt>
                <c:pt idx="3243">
                  <c:v>16.262999999999998</c:v>
                </c:pt>
                <c:pt idx="3244">
                  <c:v>16.268000000000001</c:v>
                </c:pt>
                <c:pt idx="3245">
                  <c:v>16.271999999999998</c:v>
                </c:pt>
                <c:pt idx="3246">
                  <c:v>16.276000000000003</c:v>
                </c:pt>
                <c:pt idx="3247">
                  <c:v>16.280999999999999</c:v>
                </c:pt>
                <c:pt idx="3248">
                  <c:v>16.286000000000001</c:v>
                </c:pt>
                <c:pt idx="3249">
                  <c:v>16.292999999999999</c:v>
                </c:pt>
                <c:pt idx="3250">
                  <c:v>16.298000000000002</c:v>
                </c:pt>
                <c:pt idx="3251">
                  <c:v>16.302</c:v>
                </c:pt>
                <c:pt idx="3252">
                  <c:v>16.305999999999997</c:v>
                </c:pt>
                <c:pt idx="3253">
                  <c:v>16.310000000000002</c:v>
                </c:pt>
                <c:pt idx="3254">
                  <c:v>16.314</c:v>
                </c:pt>
                <c:pt idx="3255">
                  <c:v>16.319000000000003</c:v>
                </c:pt>
                <c:pt idx="3256">
                  <c:v>16.323</c:v>
                </c:pt>
                <c:pt idx="3257">
                  <c:v>16.326999999999998</c:v>
                </c:pt>
                <c:pt idx="3258">
                  <c:v>16.332000000000001</c:v>
                </c:pt>
                <c:pt idx="3259">
                  <c:v>16.335999999999999</c:v>
                </c:pt>
                <c:pt idx="3260">
                  <c:v>16.341000000000001</c:v>
                </c:pt>
                <c:pt idx="3261">
                  <c:v>16.344999999999999</c:v>
                </c:pt>
                <c:pt idx="3262">
                  <c:v>16.348999999999997</c:v>
                </c:pt>
                <c:pt idx="3263">
                  <c:v>16.353999999999999</c:v>
                </c:pt>
                <c:pt idx="3264">
                  <c:v>16.359000000000002</c:v>
                </c:pt>
                <c:pt idx="3265">
                  <c:v>16.363</c:v>
                </c:pt>
                <c:pt idx="3266">
                  <c:v>16.368000000000002</c:v>
                </c:pt>
                <c:pt idx="3267">
                  <c:v>16.372999999999998</c:v>
                </c:pt>
                <c:pt idx="3268">
                  <c:v>16.377000000000002</c:v>
                </c:pt>
                <c:pt idx="3269">
                  <c:v>16.381999999999998</c:v>
                </c:pt>
                <c:pt idx="3270">
                  <c:v>16.389000000000003</c:v>
                </c:pt>
                <c:pt idx="3271">
                  <c:v>16.393000000000001</c:v>
                </c:pt>
                <c:pt idx="3272">
                  <c:v>16.405999999999999</c:v>
                </c:pt>
                <c:pt idx="3273">
                  <c:v>16.411000000000001</c:v>
                </c:pt>
                <c:pt idx="3274">
                  <c:v>16.414999999999999</c:v>
                </c:pt>
                <c:pt idx="3275">
                  <c:v>16.418999999999997</c:v>
                </c:pt>
                <c:pt idx="3276">
                  <c:v>16.423000000000002</c:v>
                </c:pt>
                <c:pt idx="3277">
                  <c:v>16.427999999999997</c:v>
                </c:pt>
                <c:pt idx="3278">
                  <c:v>16.433</c:v>
                </c:pt>
                <c:pt idx="3279">
                  <c:v>16.436999999999998</c:v>
                </c:pt>
                <c:pt idx="3280">
                  <c:v>16.442</c:v>
                </c:pt>
                <c:pt idx="3281">
                  <c:v>16.448</c:v>
                </c:pt>
                <c:pt idx="3282">
                  <c:v>16.451999999999998</c:v>
                </c:pt>
                <c:pt idx="3283">
                  <c:v>16.456000000000003</c:v>
                </c:pt>
                <c:pt idx="3284">
                  <c:v>16.460999999999999</c:v>
                </c:pt>
                <c:pt idx="3285">
                  <c:v>16.465000000000003</c:v>
                </c:pt>
                <c:pt idx="3286">
                  <c:v>16.469000000000001</c:v>
                </c:pt>
                <c:pt idx="3287">
                  <c:v>16.472999999999999</c:v>
                </c:pt>
                <c:pt idx="3288">
                  <c:v>16.476999999999997</c:v>
                </c:pt>
                <c:pt idx="3289">
                  <c:v>16.481999999999999</c:v>
                </c:pt>
                <c:pt idx="3290">
                  <c:v>16.485999999999997</c:v>
                </c:pt>
                <c:pt idx="3291">
                  <c:v>16.491</c:v>
                </c:pt>
                <c:pt idx="3292">
                  <c:v>16.494999999999997</c:v>
                </c:pt>
                <c:pt idx="3293">
                  <c:v>16.499000000000002</c:v>
                </c:pt>
                <c:pt idx="3294">
                  <c:v>16.503</c:v>
                </c:pt>
                <c:pt idx="3295">
                  <c:v>16.506999999999998</c:v>
                </c:pt>
                <c:pt idx="3296">
                  <c:v>16.511000000000003</c:v>
                </c:pt>
                <c:pt idx="3297">
                  <c:v>16.515000000000001</c:v>
                </c:pt>
                <c:pt idx="3298">
                  <c:v>16.518999999999998</c:v>
                </c:pt>
                <c:pt idx="3299">
                  <c:v>16.523000000000003</c:v>
                </c:pt>
                <c:pt idx="3300">
                  <c:v>16.527000000000001</c:v>
                </c:pt>
                <c:pt idx="3301">
                  <c:v>16.532000000000004</c:v>
                </c:pt>
                <c:pt idx="3302">
                  <c:v>16.536000000000001</c:v>
                </c:pt>
                <c:pt idx="3303">
                  <c:v>16.54</c:v>
                </c:pt>
                <c:pt idx="3304">
                  <c:v>16.543999999999997</c:v>
                </c:pt>
                <c:pt idx="3305">
                  <c:v>16.549999999999997</c:v>
                </c:pt>
                <c:pt idx="3306">
                  <c:v>16.554000000000002</c:v>
                </c:pt>
                <c:pt idx="3307">
                  <c:v>16.560000000000002</c:v>
                </c:pt>
                <c:pt idx="3308">
                  <c:v>16.564</c:v>
                </c:pt>
                <c:pt idx="3309">
                  <c:v>16.569000000000003</c:v>
                </c:pt>
                <c:pt idx="3310">
                  <c:v>16.573</c:v>
                </c:pt>
                <c:pt idx="3311">
                  <c:v>16.576999999999998</c:v>
                </c:pt>
                <c:pt idx="3312">
                  <c:v>16.581000000000003</c:v>
                </c:pt>
                <c:pt idx="3313">
                  <c:v>16.585000000000001</c:v>
                </c:pt>
                <c:pt idx="3314">
                  <c:v>16.588999999999999</c:v>
                </c:pt>
                <c:pt idx="3315">
                  <c:v>16.593000000000004</c:v>
                </c:pt>
                <c:pt idx="3316">
                  <c:v>16.597000000000001</c:v>
                </c:pt>
                <c:pt idx="3317">
                  <c:v>16.600999999999999</c:v>
                </c:pt>
                <c:pt idx="3318">
                  <c:v>16.604999999999997</c:v>
                </c:pt>
                <c:pt idx="3319">
                  <c:v>16.609000000000002</c:v>
                </c:pt>
                <c:pt idx="3320">
                  <c:v>16.613</c:v>
                </c:pt>
                <c:pt idx="3321">
                  <c:v>16.616999999999997</c:v>
                </c:pt>
                <c:pt idx="3322">
                  <c:v>16.630000000000003</c:v>
                </c:pt>
                <c:pt idx="3323">
                  <c:v>16.634999999999998</c:v>
                </c:pt>
                <c:pt idx="3324">
                  <c:v>16.64</c:v>
                </c:pt>
                <c:pt idx="3325">
                  <c:v>16.643999999999998</c:v>
                </c:pt>
                <c:pt idx="3326">
                  <c:v>16.649000000000001</c:v>
                </c:pt>
                <c:pt idx="3327">
                  <c:v>16.652999999999999</c:v>
                </c:pt>
                <c:pt idx="3328">
                  <c:v>16.657000000000004</c:v>
                </c:pt>
                <c:pt idx="3329">
                  <c:v>16.661999999999999</c:v>
                </c:pt>
                <c:pt idx="3330">
                  <c:v>16.665999999999997</c:v>
                </c:pt>
                <c:pt idx="3331">
                  <c:v>16.670000000000002</c:v>
                </c:pt>
                <c:pt idx="3332">
                  <c:v>16.673999999999999</c:v>
                </c:pt>
                <c:pt idx="3333">
                  <c:v>16.677999999999997</c:v>
                </c:pt>
                <c:pt idx="3334">
                  <c:v>16.682000000000002</c:v>
                </c:pt>
                <c:pt idx="3335">
                  <c:v>16.686</c:v>
                </c:pt>
                <c:pt idx="3336">
                  <c:v>16.691000000000003</c:v>
                </c:pt>
                <c:pt idx="3337">
                  <c:v>16.695</c:v>
                </c:pt>
                <c:pt idx="3338">
                  <c:v>16.698999999999998</c:v>
                </c:pt>
                <c:pt idx="3339">
                  <c:v>16.704000000000001</c:v>
                </c:pt>
                <c:pt idx="3340">
                  <c:v>16.707999999999998</c:v>
                </c:pt>
                <c:pt idx="3341">
                  <c:v>16.712000000000003</c:v>
                </c:pt>
                <c:pt idx="3342">
                  <c:v>16.716000000000001</c:v>
                </c:pt>
                <c:pt idx="3343">
                  <c:v>16.721000000000004</c:v>
                </c:pt>
                <c:pt idx="3344">
                  <c:v>16.725000000000001</c:v>
                </c:pt>
                <c:pt idx="3345">
                  <c:v>16.728999999999999</c:v>
                </c:pt>
                <c:pt idx="3346">
                  <c:v>16.732999999999997</c:v>
                </c:pt>
                <c:pt idx="3347">
                  <c:v>16.737000000000002</c:v>
                </c:pt>
                <c:pt idx="3348">
                  <c:v>16.741</c:v>
                </c:pt>
                <c:pt idx="3349">
                  <c:v>16.744999999999997</c:v>
                </c:pt>
                <c:pt idx="3350">
                  <c:v>16.75</c:v>
                </c:pt>
                <c:pt idx="3351">
                  <c:v>16.755000000000003</c:v>
                </c:pt>
                <c:pt idx="3352">
                  <c:v>16.759</c:v>
                </c:pt>
                <c:pt idx="3353">
                  <c:v>16.764000000000003</c:v>
                </c:pt>
                <c:pt idx="3354">
                  <c:v>16.768000000000001</c:v>
                </c:pt>
                <c:pt idx="3355">
                  <c:v>16.773000000000003</c:v>
                </c:pt>
                <c:pt idx="3356">
                  <c:v>16.777000000000001</c:v>
                </c:pt>
                <c:pt idx="3357">
                  <c:v>16.780999999999999</c:v>
                </c:pt>
                <c:pt idx="3358">
                  <c:v>16.784999999999997</c:v>
                </c:pt>
                <c:pt idx="3359">
                  <c:v>16.789000000000001</c:v>
                </c:pt>
                <c:pt idx="3360">
                  <c:v>16.792000000000002</c:v>
                </c:pt>
                <c:pt idx="3361">
                  <c:v>16.796999999999997</c:v>
                </c:pt>
                <c:pt idx="3362">
                  <c:v>16.801000000000002</c:v>
                </c:pt>
                <c:pt idx="3363">
                  <c:v>16.805999999999997</c:v>
                </c:pt>
                <c:pt idx="3364">
                  <c:v>16.810000000000002</c:v>
                </c:pt>
                <c:pt idx="3365">
                  <c:v>16.814999999999998</c:v>
                </c:pt>
                <c:pt idx="3366">
                  <c:v>16.819000000000003</c:v>
                </c:pt>
                <c:pt idx="3367">
                  <c:v>16.823</c:v>
                </c:pt>
                <c:pt idx="3368">
                  <c:v>16.828000000000003</c:v>
                </c:pt>
                <c:pt idx="3369">
                  <c:v>16.832000000000001</c:v>
                </c:pt>
                <c:pt idx="3370">
                  <c:v>16.835999999999999</c:v>
                </c:pt>
                <c:pt idx="3371">
                  <c:v>16.841000000000001</c:v>
                </c:pt>
                <c:pt idx="3372">
                  <c:v>16.853000000000002</c:v>
                </c:pt>
                <c:pt idx="3373">
                  <c:v>16.857999999999997</c:v>
                </c:pt>
                <c:pt idx="3374">
                  <c:v>16.863999999999997</c:v>
                </c:pt>
                <c:pt idx="3375">
                  <c:v>16.869</c:v>
                </c:pt>
                <c:pt idx="3376">
                  <c:v>16.872999999999998</c:v>
                </c:pt>
                <c:pt idx="3377">
                  <c:v>16.878999999999998</c:v>
                </c:pt>
                <c:pt idx="3378">
                  <c:v>16.883000000000003</c:v>
                </c:pt>
                <c:pt idx="3379">
                  <c:v>16.89</c:v>
                </c:pt>
                <c:pt idx="3380">
                  <c:v>16.896999999999998</c:v>
                </c:pt>
                <c:pt idx="3381">
                  <c:v>16.902000000000001</c:v>
                </c:pt>
                <c:pt idx="3382">
                  <c:v>16.905999999999999</c:v>
                </c:pt>
                <c:pt idx="3383">
                  <c:v>16.911000000000001</c:v>
                </c:pt>
                <c:pt idx="3384">
                  <c:v>16.915999999999997</c:v>
                </c:pt>
                <c:pt idx="3385">
                  <c:v>16.920999999999999</c:v>
                </c:pt>
                <c:pt idx="3386">
                  <c:v>16.924999999999997</c:v>
                </c:pt>
                <c:pt idx="3387">
                  <c:v>16.930999999999997</c:v>
                </c:pt>
                <c:pt idx="3388">
                  <c:v>16.936</c:v>
                </c:pt>
                <c:pt idx="3389">
                  <c:v>16.939999999999998</c:v>
                </c:pt>
                <c:pt idx="3390">
                  <c:v>16.944000000000003</c:v>
                </c:pt>
                <c:pt idx="3391">
                  <c:v>16.948</c:v>
                </c:pt>
                <c:pt idx="3392">
                  <c:v>16.951999999999998</c:v>
                </c:pt>
                <c:pt idx="3393">
                  <c:v>16.960999999999999</c:v>
                </c:pt>
                <c:pt idx="3394">
                  <c:v>16.972999999999999</c:v>
                </c:pt>
                <c:pt idx="3395">
                  <c:v>16.978000000000002</c:v>
                </c:pt>
                <c:pt idx="3396">
                  <c:v>16.984000000000002</c:v>
                </c:pt>
                <c:pt idx="3397">
                  <c:v>16.991</c:v>
                </c:pt>
                <c:pt idx="3398">
                  <c:v>16.994999999999997</c:v>
                </c:pt>
                <c:pt idx="3399">
                  <c:v>17</c:v>
                </c:pt>
                <c:pt idx="3400">
                  <c:v>17.003999999999998</c:v>
                </c:pt>
                <c:pt idx="3401">
                  <c:v>17.009</c:v>
                </c:pt>
                <c:pt idx="3402">
                  <c:v>17.012999999999998</c:v>
                </c:pt>
                <c:pt idx="3403">
                  <c:v>17.017000000000003</c:v>
                </c:pt>
                <c:pt idx="3404">
                  <c:v>17.021999999999998</c:v>
                </c:pt>
                <c:pt idx="3405">
                  <c:v>17.024999999999999</c:v>
                </c:pt>
                <c:pt idx="3406">
                  <c:v>17.029000000000003</c:v>
                </c:pt>
                <c:pt idx="3407">
                  <c:v>17.033000000000001</c:v>
                </c:pt>
                <c:pt idx="3408">
                  <c:v>17.036999999999999</c:v>
                </c:pt>
                <c:pt idx="3409">
                  <c:v>17.040999999999997</c:v>
                </c:pt>
                <c:pt idx="3410">
                  <c:v>17.045999999999999</c:v>
                </c:pt>
                <c:pt idx="3411">
                  <c:v>17.052999999999997</c:v>
                </c:pt>
                <c:pt idx="3412">
                  <c:v>17.057000000000002</c:v>
                </c:pt>
                <c:pt idx="3413">
                  <c:v>17.061</c:v>
                </c:pt>
                <c:pt idx="3414">
                  <c:v>17.064999999999998</c:v>
                </c:pt>
                <c:pt idx="3415">
                  <c:v>17.072000000000003</c:v>
                </c:pt>
                <c:pt idx="3416">
                  <c:v>17.076000000000001</c:v>
                </c:pt>
                <c:pt idx="3417">
                  <c:v>17.079999999999998</c:v>
                </c:pt>
                <c:pt idx="3418">
                  <c:v>17.084000000000003</c:v>
                </c:pt>
                <c:pt idx="3419">
                  <c:v>17.088999999999999</c:v>
                </c:pt>
                <c:pt idx="3420">
                  <c:v>17.094000000000001</c:v>
                </c:pt>
                <c:pt idx="3421">
                  <c:v>17.097999999999999</c:v>
                </c:pt>
                <c:pt idx="3422">
                  <c:v>17.101999999999997</c:v>
                </c:pt>
                <c:pt idx="3423">
                  <c:v>17.106000000000002</c:v>
                </c:pt>
                <c:pt idx="3424">
                  <c:v>17.110999999999997</c:v>
                </c:pt>
                <c:pt idx="3425">
                  <c:v>17.115000000000002</c:v>
                </c:pt>
                <c:pt idx="3426">
                  <c:v>17.119</c:v>
                </c:pt>
                <c:pt idx="3427">
                  <c:v>17.122999999999998</c:v>
                </c:pt>
                <c:pt idx="3428">
                  <c:v>17.127000000000002</c:v>
                </c:pt>
                <c:pt idx="3429">
                  <c:v>17.131</c:v>
                </c:pt>
                <c:pt idx="3430">
                  <c:v>17.137</c:v>
                </c:pt>
                <c:pt idx="3431">
                  <c:v>17.140999999999998</c:v>
                </c:pt>
                <c:pt idx="3432">
                  <c:v>17.145000000000003</c:v>
                </c:pt>
                <c:pt idx="3433">
                  <c:v>17.149000000000001</c:v>
                </c:pt>
                <c:pt idx="3434">
                  <c:v>17.152999999999999</c:v>
                </c:pt>
                <c:pt idx="3435">
                  <c:v>17.157000000000004</c:v>
                </c:pt>
                <c:pt idx="3436">
                  <c:v>17.161000000000001</c:v>
                </c:pt>
                <c:pt idx="3437">
                  <c:v>17.164999999999999</c:v>
                </c:pt>
                <c:pt idx="3438">
                  <c:v>17.168999999999997</c:v>
                </c:pt>
                <c:pt idx="3439">
                  <c:v>17.173000000000002</c:v>
                </c:pt>
                <c:pt idx="3440">
                  <c:v>17.177</c:v>
                </c:pt>
                <c:pt idx="3441">
                  <c:v>17.180999999999997</c:v>
                </c:pt>
                <c:pt idx="3442">
                  <c:v>17.186999999999998</c:v>
                </c:pt>
                <c:pt idx="3443">
                  <c:v>17.192</c:v>
                </c:pt>
                <c:pt idx="3444">
                  <c:v>17.198</c:v>
                </c:pt>
                <c:pt idx="3445">
                  <c:v>17.204000000000001</c:v>
                </c:pt>
                <c:pt idx="3446">
                  <c:v>17.209000000000003</c:v>
                </c:pt>
                <c:pt idx="3447">
                  <c:v>17.213000000000001</c:v>
                </c:pt>
                <c:pt idx="3448">
                  <c:v>17.216999999999999</c:v>
                </c:pt>
                <c:pt idx="3449">
                  <c:v>17.222000000000001</c:v>
                </c:pt>
                <c:pt idx="3450">
                  <c:v>17.226999999999997</c:v>
                </c:pt>
                <c:pt idx="3451">
                  <c:v>17.231999999999999</c:v>
                </c:pt>
                <c:pt idx="3452">
                  <c:v>17.235999999999997</c:v>
                </c:pt>
                <c:pt idx="3453">
                  <c:v>17.241</c:v>
                </c:pt>
                <c:pt idx="3454">
                  <c:v>17.244999999999997</c:v>
                </c:pt>
                <c:pt idx="3455">
                  <c:v>17.249000000000002</c:v>
                </c:pt>
                <c:pt idx="3456">
                  <c:v>17.253999999999998</c:v>
                </c:pt>
                <c:pt idx="3457">
                  <c:v>17.258000000000003</c:v>
                </c:pt>
                <c:pt idx="3458">
                  <c:v>17.262999999999998</c:v>
                </c:pt>
                <c:pt idx="3459">
                  <c:v>17.268000000000001</c:v>
                </c:pt>
                <c:pt idx="3460">
                  <c:v>17.273000000000003</c:v>
                </c:pt>
                <c:pt idx="3461">
                  <c:v>17.277000000000001</c:v>
                </c:pt>
                <c:pt idx="3462">
                  <c:v>17.282000000000004</c:v>
                </c:pt>
                <c:pt idx="3463">
                  <c:v>17.289000000000001</c:v>
                </c:pt>
                <c:pt idx="3464">
                  <c:v>17.293999999999997</c:v>
                </c:pt>
                <c:pt idx="3465">
                  <c:v>17.298000000000002</c:v>
                </c:pt>
                <c:pt idx="3466">
                  <c:v>17.302999999999997</c:v>
                </c:pt>
                <c:pt idx="3467">
                  <c:v>17.308</c:v>
                </c:pt>
                <c:pt idx="3468">
                  <c:v>17.314</c:v>
                </c:pt>
                <c:pt idx="3469">
                  <c:v>17.317999999999998</c:v>
                </c:pt>
                <c:pt idx="3470">
                  <c:v>17.323999999999998</c:v>
                </c:pt>
                <c:pt idx="3471">
                  <c:v>17.329000000000001</c:v>
                </c:pt>
                <c:pt idx="3472">
                  <c:v>17.334000000000003</c:v>
                </c:pt>
                <c:pt idx="3473">
                  <c:v>17.344000000000001</c:v>
                </c:pt>
                <c:pt idx="3474">
                  <c:v>17.347999999999999</c:v>
                </c:pt>
                <c:pt idx="3475">
                  <c:v>17.356999999999999</c:v>
                </c:pt>
                <c:pt idx="3476">
                  <c:v>17.360999999999997</c:v>
                </c:pt>
                <c:pt idx="3477">
                  <c:v>17.366999999999997</c:v>
                </c:pt>
                <c:pt idx="3478">
                  <c:v>17.372999999999998</c:v>
                </c:pt>
                <c:pt idx="3479">
                  <c:v>17.378</c:v>
                </c:pt>
                <c:pt idx="3480">
                  <c:v>17.381999999999998</c:v>
                </c:pt>
                <c:pt idx="3481">
                  <c:v>17.39</c:v>
                </c:pt>
                <c:pt idx="3482">
                  <c:v>17.393999999999998</c:v>
                </c:pt>
                <c:pt idx="3483">
                  <c:v>17.399000000000001</c:v>
                </c:pt>
                <c:pt idx="3484">
                  <c:v>17.402999999999999</c:v>
                </c:pt>
                <c:pt idx="3485">
                  <c:v>17.408000000000001</c:v>
                </c:pt>
                <c:pt idx="3486">
                  <c:v>17.411999999999999</c:v>
                </c:pt>
                <c:pt idx="3487">
                  <c:v>17.415999999999997</c:v>
                </c:pt>
                <c:pt idx="3488">
                  <c:v>17.420999999999999</c:v>
                </c:pt>
                <c:pt idx="3489">
                  <c:v>17.424999999999997</c:v>
                </c:pt>
                <c:pt idx="3490">
                  <c:v>17.429000000000002</c:v>
                </c:pt>
                <c:pt idx="3491">
                  <c:v>17.435000000000002</c:v>
                </c:pt>
                <c:pt idx="3492">
                  <c:v>17.439999999999998</c:v>
                </c:pt>
                <c:pt idx="3493">
                  <c:v>17.444000000000003</c:v>
                </c:pt>
                <c:pt idx="3494">
                  <c:v>17.448999999999998</c:v>
                </c:pt>
                <c:pt idx="3495">
                  <c:v>17.454000000000001</c:v>
                </c:pt>
                <c:pt idx="3496">
                  <c:v>17.457999999999998</c:v>
                </c:pt>
                <c:pt idx="3497">
                  <c:v>17.463000000000001</c:v>
                </c:pt>
                <c:pt idx="3498">
                  <c:v>17.466999999999999</c:v>
                </c:pt>
                <c:pt idx="3499">
                  <c:v>17.472000000000001</c:v>
                </c:pt>
                <c:pt idx="3500">
                  <c:v>17.475999999999999</c:v>
                </c:pt>
                <c:pt idx="3501">
                  <c:v>17.481999999999999</c:v>
                </c:pt>
                <c:pt idx="3502">
                  <c:v>17.485999999999997</c:v>
                </c:pt>
                <c:pt idx="3503">
                  <c:v>17.491</c:v>
                </c:pt>
                <c:pt idx="3504">
                  <c:v>17.494999999999997</c:v>
                </c:pt>
                <c:pt idx="3505">
                  <c:v>17.5</c:v>
                </c:pt>
                <c:pt idx="3506">
                  <c:v>17.503999999999998</c:v>
                </c:pt>
                <c:pt idx="3507">
                  <c:v>17.509</c:v>
                </c:pt>
                <c:pt idx="3508">
                  <c:v>17.514000000000003</c:v>
                </c:pt>
                <c:pt idx="3509">
                  <c:v>17.518000000000001</c:v>
                </c:pt>
                <c:pt idx="3510">
                  <c:v>17.524000000000001</c:v>
                </c:pt>
                <c:pt idx="3511">
                  <c:v>17.527999999999999</c:v>
                </c:pt>
                <c:pt idx="3512">
                  <c:v>17.533000000000001</c:v>
                </c:pt>
                <c:pt idx="3513">
                  <c:v>17.537999999999997</c:v>
                </c:pt>
                <c:pt idx="3514">
                  <c:v>17.542000000000002</c:v>
                </c:pt>
                <c:pt idx="3515">
                  <c:v>17.545999999999999</c:v>
                </c:pt>
                <c:pt idx="3516">
                  <c:v>17.552</c:v>
                </c:pt>
                <c:pt idx="3517">
                  <c:v>17.555999999999997</c:v>
                </c:pt>
                <c:pt idx="3518">
                  <c:v>17.561</c:v>
                </c:pt>
                <c:pt idx="3519">
                  <c:v>17.564999999999998</c:v>
                </c:pt>
                <c:pt idx="3520">
                  <c:v>17.572000000000003</c:v>
                </c:pt>
                <c:pt idx="3521">
                  <c:v>17.576000000000001</c:v>
                </c:pt>
                <c:pt idx="3522">
                  <c:v>17.581000000000003</c:v>
                </c:pt>
                <c:pt idx="3523">
                  <c:v>17.585000000000001</c:v>
                </c:pt>
                <c:pt idx="3524">
                  <c:v>17.590000000000003</c:v>
                </c:pt>
                <c:pt idx="3525">
                  <c:v>17.594000000000001</c:v>
                </c:pt>
                <c:pt idx="3526">
                  <c:v>17.597999999999999</c:v>
                </c:pt>
                <c:pt idx="3527">
                  <c:v>17.603000000000002</c:v>
                </c:pt>
                <c:pt idx="3528">
                  <c:v>17.607999999999997</c:v>
                </c:pt>
                <c:pt idx="3529">
                  <c:v>17.613</c:v>
                </c:pt>
                <c:pt idx="3530">
                  <c:v>17.618000000000002</c:v>
                </c:pt>
                <c:pt idx="3531">
                  <c:v>17.624000000000002</c:v>
                </c:pt>
                <c:pt idx="3532">
                  <c:v>17.628999999999998</c:v>
                </c:pt>
                <c:pt idx="3533">
                  <c:v>17.634</c:v>
                </c:pt>
                <c:pt idx="3534">
                  <c:v>17.637999999999998</c:v>
                </c:pt>
                <c:pt idx="3535">
                  <c:v>17.643000000000001</c:v>
                </c:pt>
                <c:pt idx="3536">
                  <c:v>17.646999999999998</c:v>
                </c:pt>
                <c:pt idx="3537">
                  <c:v>17.652000000000001</c:v>
                </c:pt>
                <c:pt idx="3538">
                  <c:v>17.657000000000004</c:v>
                </c:pt>
                <c:pt idx="3539">
                  <c:v>17.661000000000001</c:v>
                </c:pt>
                <c:pt idx="3540">
                  <c:v>17.664999999999999</c:v>
                </c:pt>
                <c:pt idx="3541">
                  <c:v>17.670000000000002</c:v>
                </c:pt>
                <c:pt idx="3542">
                  <c:v>17.677999999999997</c:v>
                </c:pt>
                <c:pt idx="3543">
                  <c:v>17.683</c:v>
                </c:pt>
                <c:pt idx="3544">
                  <c:v>17.689</c:v>
                </c:pt>
                <c:pt idx="3545">
                  <c:v>17.694000000000003</c:v>
                </c:pt>
                <c:pt idx="3546">
                  <c:v>17.698999999999998</c:v>
                </c:pt>
                <c:pt idx="3547">
                  <c:v>17.709000000000003</c:v>
                </c:pt>
                <c:pt idx="3548">
                  <c:v>17.713999999999999</c:v>
                </c:pt>
                <c:pt idx="3549">
                  <c:v>17.719000000000001</c:v>
                </c:pt>
                <c:pt idx="3550">
                  <c:v>17.723999999999997</c:v>
                </c:pt>
                <c:pt idx="3551">
                  <c:v>17.728999999999999</c:v>
                </c:pt>
                <c:pt idx="3552">
                  <c:v>17.732999999999997</c:v>
                </c:pt>
                <c:pt idx="3553">
                  <c:v>17.738</c:v>
                </c:pt>
                <c:pt idx="3554">
                  <c:v>17.743000000000002</c:v>
                </c:pt>
                <c:pt idx="3555">
                  <c:v>17.747</c:v>
                </c:pt>
                <c:pt idx="3556">
                  <c:v>17.752000000000002</c:v>
                </c:pt>
                <c:pt idx="3557">
                  <c:v>17.756999999999998</c:v>
                </c:pt>
                <c:pt idx="3558">
                  <c:v>17.762</c:v>
                </c:pt>
                <c:pt idx="3559">
                  <c:v>17.767000000000003</c:v>
                </c:pt>
                <c:pt idx="3560">
                  <c:v>17.771999999999998</c:v>
                </c:pt>
                <c:pt idx="3561">
                  <c:v>17.776000000000003</c:v>
                </c:pt>
                <c:pt idx="3562">
                  <c:v>17.780999999999999</c:v>
                </c:pt>
                <c:pt idx="3563">
                  <c:v>17.784999999999997</c:v>
                </c:pt>
                <c:pt idx="3564">
                  <c:v>17.789000000000001</c:v>
                </c:pt>
                <c:pt idx="3565">
                  <c:v>17.793999999999997</c:v>
                </c:pt>
                <c:pt idx="3566">
                  <c:v>17.798999999999999</c:v>
                </c:pt>
                <c:pt idx="3567">
                  <c:v>17.802999999999997</c:v>
                </c:pt>
                <c:pt idx="3568">
                  <c:v>17.808999999999997</c:v>
                </c:pt>
                <c:pt idx="3569">
                  <c:v>17.814</c:v>
                </c:pt>
                <c:pt idx="3570">
                  <c:v>17.819000000000003</c:v>
                </c:pt>
                <c:pt idx="3571">
                  <c:v>17.823</c:v>
                </c:pt>
                <c:pt idx="3572">
                  <c:v>17.829000000000001</c:v>
                </c:pt>
                <c:pt idx="3573">
                  <c:v>17.832999999999998</c:v>
                </c:pt>
                <c:pt idx="3574">
                  <c:v>17.837000000000003</c:v>
                </c:pt>
                <c:pt idx="3575">
                  <c:v>17.841999999999999</c:v>
                </c:pt>
                <c:pt idx="3576">
                  <c:v>17.846000000000004</c:v>
                </c:pt>
                <c:pt idx="3577">
                  <c:v>17.850999999999999</c:v>
                </c:pt>
                <c:pt idx="3578">
                  <c:v>17.854999999999997</c:v>
                </c:pt>
                <c:pt idx="3579">
                  <c:v>17.859000000000002</c:v>
                </c:pt>
                <c:pt idx="3580">
                  <c:v>17.865000000000002</c:v>
                </c:pt>
                <c:pt idx="3581">
                  <c:v>17.869</c:v>
                </c:pt>
                <c:pt idx="3582">
                  <c:v>17.874000000000002</c:v>
                </c:pt>
                <c:pt idx="3583">
                  <c:v>17.881</c:v>
                </c:pt>
                <c:pt idx="3584">
                  <c:v>17.884999999999998</c:v>
                </c:pt>
                <c:pt idx="3585">
                  <c:v>17.89</c:v>
                </c:pt>
                <c:pt idx="3586">
                  <c:v>17.893999999999998</c:v>
                </c:pt>
                <c:pt idx="3587">
                  <c:v>17.899999999999999</c:v>
                </c:pt>
                <c:pt idx="3588">
                  <c:v>17.904000000000003</c:v>
                </c:pt>
                <c:pt idx="3589">
                  <c:v>17.908999999999999</c:v>
                </c:pt>
                <c:pt idx="3590">
                  <c:v>17.912999999999997</c:v>
                </c:pt>
                <c:pt idx="3591">
                  <c:v>17.917000000000002</c:v>
                </c:pt>
                <c:pt idx="3592">
                  <c:v>17.921999999999997</c:v>
                </c:pt>
                <c:pt idx="3593">
                  <c:v>17.926000000000002</c:v>
                </c:pt>
                <c:pt idx="3594">
                  <c:v>17.933</c:v>
                </c:pt>
                <c:pt idx="3595">
                  <c:v>17.939</c:v>
                </c:pt>
                <c:pt idx="3596">
                  <c:v>17.942999999999998</c:v>
                </c:pt>
                <c:pt idx="3597">
                  <c:v>17.947000000000003</c:v>
                </c:pt>
                <c:pt idx="3598">
                  <c:v>17.951999999999998</c:v>
                </c:pt>
                <c:pt idx="3599">
                  <c:v>17.957000000000001</c:v>
                </c:pt>
                <c:pt idx="3600">
                  <c:v>17.962000000000003</c:v>
                </c:pt>
                <c:pt idx="3601">
                  <c:v>17.966000000000001</c:v>
                </c:pt>
                <c:pt idx="3602">
                  <c:v>17.971000000000004</c:v>
                </c:pt>
                <c:pt idx="3603">
                  <c:v>17.975000000000001</c:v>
                </c:pt>
                <c:pt idx="3604">
                  <c:v>17.979999999999997</c:v>
                </c:pt>
                <c:pt idx="3605">
                  <c:v>17.984999999999999</c:v>
                </c:pt>
                <c:pt idx="3606">
                  <c:v>17.991</c:v>
                </c:pt>
                <c:pt idx="3607">
                  <c:v>17.994999999999997</c:v>
                </c:pt>
                <c:pt idx="3608">
                  <c:v>18.002000000000002</c:v>
                </c:pt>
                <c:pt idx="3609">
                  <c:v>18.014000000000003</c:v>
                </c:pt>
                <c:pt idx="3610">
                  <c:v>18.018999999999998</c:v>
                </c:pt>
                <c:pt idx="3611">
                  <c:v>18.03</c:v>
                </c:pt>
                <c:pt idx="3612">
                  <c:v>18.034999999999997</c:v>
                </c:pt>
                <c:pt idx="3613">
                  <c:v>18.043999999999997</c:v>
                </c:pt>
                <c:pt idx="3614">
                  <c:v>18.049999999999997</c:v>
                </c:pt>
                <c:pt idx="3615">
                  <c:v>18.069000000000003</c:v>
                </c:pt>
                <c:pt idx="3616">
                  <c:v>18.079999999999998</c:v>
                </c:pt>
                <c:pt idx="3617">
                  <c:v>18.085000000000001</c:v>
                </c:pt>
                <c:pt idx="3618">
                  <c:v>18.088999999999999</c:v>
                </c:pt>
                <c:pt idx="3619">
                  <c:v>18.094000000000001</c:v>
                </c:pt>
                <c:pt idx="3620">
                  <c:v>18.098999999999997</c:v>
                </c:pt>
                <c:pt idx="3621">
                  <c:v>18.103000000000002</c:v>
                </c:pt>
                <c:pt idx="3622">
                  <c:v>18.109000000000002</c:v>
                </c:pt>
                <c:pt idx="3623">
                  <c:v>18.113999999999997</c:v>
                </c:pt>
                <c:pt idx="3624">
                  <c:v>18.119</c:v>
                </c:pt>
                <c:pt idx="3625">
                  <c:v>18.124000000000002</c:v>
                </c:pt>
                <c:pt idx="3626">
                  <c:v>18.128999999999998</c:v>
                </c:pt>
                <c:pt idx="3627">
                  <c:v>18.133000000000003</c:v>
                </c:pt>
                <c:pt idx="3628">
                  <c:v>18.137999999999998</c:v>
                </c:pt>
                <c:pt idx="3629">
                  <c:v>18.143000000000001</c:v>
                </c:pt>
                <c:pt idx="3630">
                  <c:v>18.146999999999998</c:v>
                </c:pt>
                <c:pt idx="3631">
                  <c:v>18.151000000000003</c:v>
                </c:pt>
                <c:pt idx="3632">
                  <c:v>18.155999999999999</c:v>
                </c:pt>
                <c:pt idx="3633">
                  <c:v>18.161000000000001</c:v>
                </c:pt>
                <c:pt idx="3634">
                  <c:v>18.164999999999999</c:v>
                </c:pt>
                <c:pt idx="3635">
                  <c:v>18.168999999999997</c:v>
                </c:pt>
                <c:pt idx="3636">
                  <c:v>18.173999999999999</c:v>
                </c:pt>
                <c:pt idx="3637">
                  <c:v>18.177999999999997</c:v>
                </c:pt>
                <c:pt idx="3638">
                  <c:v>18.183</c:v>
                </c:pt>
                <c:pt idx="3639">
                  <c:v>18.188000000000002</c:v>
                </c:pt>
                <c:pt idx="3640">
                  <c:v>18.192999999999998</c:v>
                </c:pt>
                <c:pt idx="3641">
                  <c:v>18.198999999999998</c:v>
                </c:pt>
                <c:pt idx="3642">
                  <c:v>18.203000000000003</c:v>
                </c:pt>
                <c:pt idx="3643">
                  <c:v>18.207999999999998</c:v>
                </c:pt>
                <c:pt idx="3644">
                  <c:v>18.213000000000001</c:v>
                </c:pt>
                <c:pt idx="3645">
                  <c:v>18.216999999999999</c:v>
                </c:pt>
                <c:pt idx="3646">
                  <c:v>18.222000000000001</c:v>
                </c:pt>
                <c:pt idx="3647">
                  <c:v>18.226999999999997</c:v>
                </c:pt>
                <c:pt idx="3648">
                  <c:v>18.231000000000002</c:v>
                </c:pt>
                <c:pt idx="3649">
                  <c:v>18.234999999999999</c:v>
                </c:pt>
                <c:pt idx="3650">
                  <c:v>18.240000000000002</c:v>
                </c:pt>
                <c:pt idx="3651">
                  <c:v>18.244</c:v>
                </c:pt>
                <c:pt idx="3652">
                  <c:v>18.247999999999998</c:v>
                </c:pt>
                <c:pt idx="3653">
                  <c:v>18.253999999999998</c:v>
                </c:pt>
                <c:pt idx="3654">
                  <c:v>18.259</c:v>
                </c:pt>
                <c:pt idx="3655">
                  <c:v>18.262999999999998</c:v>
                </c:pt>
                <c:pt idx="3656">
                  <c:v>18.268999999999998</c:v>
                </c:pt>
                <c:pt idx="3657">
                  <c:v>18.277000000000001</c:v>
                </c:pt>
                <c:pt idx="3658">
                  <c:v>18.280999999999999</c:v>
                </c:pt>
                <c:pt idx="3659">
                  <c:v>18.286000000000001</c:v>
                </c:pt>
                <c:pt idx="3660">
                  <c:v>18.290999999999997</c:v>
                </c:pt>
                <c:pt idx="3661">
                  <c:v>18.295000000000002</c:v>
                </c:pt>
                <c:pt idx="3662">
                  <c:v>18.298999999999999</c:v>
                </c:pt>
                <c:pt idx="3663">
                  <c:v>18.302999999999997</c:v>
                </c:pt>
                <c:pt idx="3664">
                  <c:v>18.308</c:v>
                </c:pt>
                <c:pt idx="3665">
                  <c:v>18.311999999999998</c:v>
                </c:pt>
                <c:pt idx="3666">
                  <c:v>18.316000000000003</c:v>
                </c:pt>
                <c:pt idx="3667">
                  <c:v>18.320999999999998</c:v>
                </c:pt>
                <c:pt idx="3668">
                  <c:v>18.325000000000003</c:v>
                </c:pt>
                <c:pt idx="3669">
                  <c:v>18.329999999999998</c:v>
                </c:pt>
                <c:pt idx="3670">
                  <c:v>18.334000000000003</c:v>
                </c:pt>
                <c:pt idx="3671">
                  <c:v>18.338999999999999</c:v>
                </c:pt>
                <c:pt idx="3672">
                  <c:v>18.343000000000004</c:v>
                </c:pt>
                <c:pt idx="3673">
                  <c:v>18.347999999999999</c:v>
                </c:pt>
                <c:pt idx="3674">
                  <c:v>18.351999999999997</c:v>
                </c:pt>
                <c:pt idx="3675">
                  <c:v>18.357999999999997</c:v>
                </c:pt>
                <c:pt idx="3676">
                  <c:v>18.362000000000002</c:v>
                </c:pt>
                <c:pt idx="3677">
                  <c:v>18.366</c:v>
                </c:pt>
                <c:pt idx="3678">
                  <c:v>18.372</c:v>
                </c:pt>
                <c:pt idx="3679">
                  <c:v>18.377000000000002</c:v>
                </c:pt>
                <c:pt idx="3680">
                  <c:v>18.381</c:v>
                </c:pt>
                <c:pt idx="3681">
                  <c:v>18.387</c:v>
                </c:pt>
                <c:pt idx="3682">
                  <c:v>18.392000000000003</c:v>
                </c:pt>
                <c:pt idx="3683">
                  <c:v>18.396000000000001</c:v>
                </c:pt>
                <c:pt idx="3684">
                  <c:v>18.401000000000003</c:v>
                </c:pt>
                <c:pt idx="3685">
                  <c:v>18.405000000000001</c:v>
                </c:pt>
                <c:pt idx="3686">
                  <c:v>18.408999999999999</c:v>
                </c:pt>
                <c:pt idx="3687">
                  <c:v>18.414000000000001</c:v>
                </c:pt>
                <c:pt idx="3688">
                  <c:v>18.417999999999999</c:v>
                </c:pt>
                <c:pt idx="3689">
                  <c:v>18.423000000000002</c:v>
                </c:pt>
                <c:pt idx="3690">
                  <c:v>18.427</c:v>
                </c:pt>
                <c:pt idx="3691">
                  <c:v>18.432000000000002</c:v>
                </c:pt>
                <c:pt idx="3692">
                  <c:v>18.436999999999998</c:v>
                </c:pt>
                <c:pt idx="3693">
                  <c:v>18.442</c:v>
                </c:pt>
                <c:pt idx="3694">
                  <c:v>18.445999999999998</c:v>
                </c:pt>
                <c:pt idx="3695">
                  <c:v>18.451000000000001</c:v>
                </c:pt>
                <c:pt idx="3696">
                  <c:v>18.463999999999999</c:v>
                </c:pt>
                <c:pt idx="3697">
                  <c:v>18.475999999999999</c:v>
                </c:pt>
                <c:pt idx="3698">
                  <c:v>18.481999999999999</c:v>
                </c:pt>
                <c:pt idx="3699">
                  <c:v>18.491</c:v>
                </c:pt>
                <c:pt idx="3700">
                  <c:v>18.496000000000002</c:v>
                </c:pt>
                <c:pt idx="3701">
                  <c:v>18.500999999999998</c:v>
                </c:pt>
                <c:pt idx="3702">
                  <c:v>18.506</c:v>
                </c:pt>
                <c:pt idx="3703">
                  <c:v>18.511000000000003</c:v>
                </c:pt>
                <c:pt idx="3704">
                  <c:v>18.515999999999998</c:v>
                </c:pt>
                <c:pt idx="3705">
                  <c:v>18.520000000000003</c:v>
                </c:pt>
                <c:pt idx="3706">
                  <c:v>18.524000000000001</c:v>
                </c:pt>
                <c:pt idx="3707">
                  <c:v>18.529000000000003</c:v>
                </c:pt>
                <c:pt idx="3708">
                  <c:v>18.533000000000001</c:v>
                </c:pt>
                <c:pt idx="3709">
                  <c:v>18.536999999999999</c:v>
                </c:pt>
                <c:pt idx="3710">
                  <c:v>18.540999999999997</c:v>
                </c:pt>
                <c:pt idx="3711">
                  <c:v>18.545000000000002</c:v>
                </c:pt>
                <c:pt idx="3712">
                  <c:v>18.548999999999999</c:v>
                </c:pt>
                <c:pt idx="3713">
                  <c:v>18.555</c:v>
                </c:pt>
                <c:pt idx="3714">
                  <c:v>18.560000000000002</c:v>
                </c:pt>
                <c:pt idx="3715">
                  <c:v>18.564</c:v>
                </c:pt>
                <c:pt idx="3716">
                  <c:v>18.57</c:v>
                </c:pt>
                <c:pt idx="3717">
                  <c:v>18.575000000000003</c:v>
                </c:pt>
                <c:pt idx="3718">
                  <c:v>18.579999999999998</c:v>
                </c:pt>
                <c:pt idx="3719">
                  <c:v>18.584000000000003</c:v>
                </c:pt>
                <c:pt idx="3720">
                  <c:v>18.588999999999999</c:v>
                </c:pt>
                <c:pt idx="3721">
                  <c:v>18.594000000000001</c:v>
                </c:pt>
                <c:pt idx="3722">
                  <c:v>18.597999999999999</c:v>
                </c:pt>
                <c:pt idx="3723">
                  <c:v>18.601999999999997</c:v>
                </c:pt>
                <c:pt idx="3724">
                  <c:v>18.606000000000002</c:v>
                </c:pt>
                <c:pt idx="3725">
                  <c:v>18.610999999999997</c:v>
                </c:pt>
                <c:pt idx="3726">
                  <c:v>18.615000000000002</c:v>
                </c:pt>
                <c:pt idx="3727">
                  <c:v>18.619</c:v>
                </c:pt>
                <c:pt idx="3728">
                  <c:v>18.624000000000002</c:v>
                </c:pt>
                <c:pt idx="3729">
                  <c:v>18.628</c:v>
                </c:pt>
                <c:pt idx="3730">
                  <c:v>18.631999999999998</c:v>
                </c:pt>
                <c:pt idx="3731">
                  <c:v>18.636000000000003</c:v>
                </c:pt>
                <c:pt idx="3732">
                  <c:v>18.640999999999998</c:v>
                </c:pt>
                <c:pt idx="3733">
                  <c:v>18.645000000000003</c:v>
                </c:pt>
                <c:pt idx="3734">
                  <c:v>18.649000000000001</c:v>
                </c:pt>
                <c:pt idx="3735">
                  <c:v>18.652999999999999</c:v>
                </c:pt>
                <c:pt idx="3736">
                  <c:v>18.658000000000001</c:v>
                </c:pt>
                <c:pt idx="3737">
                  <c:v>18.661999999999999</c:v>
                </c:pt>
                <c:pt idx="3738">
                  <c:v>18.665999999999997</c:v>
                </c:pt>
                <c:pt idx="3739">
                  <c:v>18.670000000000002</c:v>
                </c:pt>
                <c:pt idx="3740">
                  <c:v>18.673999999999999</c:v>
                </c:pt>
                <c:pt idx="3741">
                  <c:v>18.68</c:v>
                </c:pt>
                <c:pt idx="3742">
                  <c:v>18.685000000000002</c:v>
                </c:pt>
                <c:pt idx="3743">
                  <c:v>18.691000000000003</c:v>
                </c:pt>
                <c:pt idx="3744">
                  <c:v>18.695</c:v>
                </c:pt>
                <c:pt idx="3745">
                  <c:v>18.698999999999998</c:v>
                </c:pt>
                <c:pt idx="3746">
                  <c:v>18.707000000000001</c:v>
                </c:pt>
                <c:pt idx="3747">
                  <c:v>18.713999999999999</c:v>
                </c:pt>
                <c:pt idx="3748">
                  <c:v>18.719000000000001</c:v>
                </c:pt>
                <c:pt idx="3749">
                  <c:v>18.725000000000001</c:v>
                </c:pt>
                <c:pt idx="3750">
                  <c:v>18.728999999999999</c:v>
                </c:pt>
                <c:pt idx="3751">
                  <c:v>18.734000000000002</c:v>
                </c:pt>
                <c:pt idx="3752">
                  <c:v>18.738</c:v>
                </c:pt>
                <c:pt idx="3753">
                  <c:v>18.743000000000002</c:v>
                </c:pt>
                <c:pt idx="3754">
                  <c:v>18.749000000000002</c:v>
                </c:pt>
                <c:pt idx="3755">
                  <c:v>18.753</c:v>
                </c:pt>
                <c:pt idx="3756">
                  <c:v>18.758000000000003</c:v>
                </c:pt>
                <c:pt idx="3757">
                  <c:v>18.762</c:v>
                </c:pt>
                <c:pt idx="3758">
                  <c:v>18.765999999999998</c:v>
                </c:pt>
                <c:pt idx="3759">
                  <c:v>18.770000000000003</c:v>
                </c:pt>
                <c:pt idx="3760">
                  <c:v>18.774000000000001</c:v>
                </c:pt>
                <c:pt idx="3761">
                  <c:v>18.779000000000003</c:v>
                </c:pt>
                <c:pt idx="3762">
                  <c:v>18.783999999999999</c:v>
                </c:pt>
                <c:pt idx="3763">
                  <c:v>18.787999999999997</c:v>
                </c:pt>
                <c:pt idx="3764">
                  <c:v>18.792999999999999</c:v>
                </c:pt>
                <c:pt idx="3765">
                  <c:v>18.798999999999999</c:v>
                </c:pt>
                <c:pt idx="3766">
                  <c:v>18.802999999999997</c:v>
                </c:pt>
                <c:pt idx="3767">
                  <c:v>18.808</c:v>
                </c:pt>
                <c:pt idx="3768">
                  <c:v>18.811999999999998</c:v>
                </c:pt>
                <c:pt idx="3769">
                  <c:v>18.816000000000003</c:v>
                </c:pt>
                <c:pt idx="3770">
                  <c:v>18.822000000000003</c:v>
                </c:pt>
                <c:pt idx="3771">
                  <c:v>18.826999999999998</c:v>
                </c:pt>
                <c:pt idx="3772">
                  <c:v>18.832999999999998</c:v>
                </c:pt>
                <c:pt idx="3773">
                  <c:v>18.838999999999999</c:v>
                </c:pt>
                <c:pt idx="3774">
                  <c:v>18.843000000000004</c:v>
                </c:pt>
                <c:pt idx="3775">
                  <c:v>18.847999999999999</c:v>
                </c:pt>
                <c:pt idx="3776">
                  <c:v>18.853000000000002</c:v>
                </c:pt>
                <c:pt idx="3777">
                  <c:v>18.857999999999997</c:v>
                </c:pt>
                <c:pt idx="3778">
                  <c:v>18.862000000000002</c:v>
                </c:pt>
                <c:pt idx="3779">
                  <c:v>18.866</c:v>
                </c:pt>
                <c:pt idx="3780">
                  <c:v>18.872999999999998</c:v>
                </c:pt>
                <c:pt idx="3781">
                  <c:v>18.878</c:v>
                </c:pt>
                <c:pt idx="3782">
                  <c:v>18.881999999999998</c:v>
                </c:pt>
                <c:pt idx="3783">
                  <c:v>18.887</c:v>
                </c:pt>
                <c:pt idx="3784">
                  <c:v>18.892000000000003</c:v>
                </c:pt>
                <c:pt idx="3785">
                  <c:v>18.896000000000001</c:v>
                </c:pt>
                <c:pt idx="3786">
                  <c:v>18.902000000000001</c:v>
                </c:pt>
                <c:pt idx="3787">
                  <c:v>18.907000000000004</c:v>
                </c:pt>
                <c:pt idx="3788">
                  <c:v>18.911999999999999</c:v>
                </c:pt>
                <c:pt idx="3789">
                  <c:v>18.915999999999997</c:v>
                </c:pt>
                <c:pt idx="3790">
                  <c:v>18.920999999999999</c:v>
                </c:pt>
                <c:pt idx="3791">
                  <c:v>18.924999999999997</c:v>
                </c:pt>
                <c:pt idx="3792">
                  <c:v>18.930999999999997</c:v>
                </c:pt>
                <c:pt idx="3793">
                  <c:v>18.936999999999998</c:v>
                </c:pt>
                <c:pt idx="3794">
                  <c:v>18.942999999999998</c:v>
                </c:pt>
                <c:pt idx="3795">
                  <c:v>18.947000000000003</c:v>
                </c:pt>
                <c:pt idx="3796">
                  <c:v>18.951999999999998</c:v>
                </c:pt>
                <c:pt idx="3797">
                  <c:v>18.956000000000003</c:v>
                </c:pt>
                <c:pt idx="3798">
                  <c:v>18.960999999999999</c:v>
                </c:pt>
                <c:pt idx="3799">
                  <c:v>18.965000000000003</c:v>
                </c:pt>
                <c:pt idx="3800">
                  <c:v>18.969000000000001</c:v>
                </c:pt>
                <c:pt idx="3801">
                  <c:v>18.972999999999999</c:v>
                </c:pt>
                <c:pt idx="3802">
                  <c:v>18.978000000000002</c:v>
                </c:pt>
                <c:pt idx="3803">
                  <c:v>18.981999999999999</c:v>
                </c:pt>
                <c:pt idx="3804">
                  <c:v>18.987000000000002</c:v>
                </c:pt>
                <c:pt idx="3805">
                  <c:v>18.991999999999997</c:v>
                </c:pt>
                <c:pt idx="3806">
                  <c:v>18.996000000000002</c:v>
                </c:pt>
                <c:pt idx="3807">
                  <c:v>19.000999999999998</c:v>
                </c:pt>
                <c:pt idx="3808">
                  <c:v>19.005000000000003</c:v>
                </c:pt>
                <c:pt idx="3809">
                  <c:v>19.009</c:v>
                </c:pt>
                <c:pt idx="3810">
                  <c:v>19.012999999999998</c:v>
                </c:pt>
                <c:pt idx="3811">
                  <c:v>19.018000000000001</c:v>
                </c:pt>
                <c:pt idx="3812">
                  <c:v>19.030999999999999</c:v>
                </c:pt>
                <c:pt idx="3813">
                  <c:v>19.037999999999997</c:v>
                </c:pt>
                <c:pt idx="3814">
                  <c:v>19.097999999999999</c:v>
                </c:pt>
                <c:pt idx="3815">
                  <c:v>19.109000000000002</c:v>
                </c:pt>
                <c:pt idx="3816">
                  <c:v>19.113999999999997</c:v>
                </c:pt>
                <c:pt idx="3817">
                  <c:v>19.119</c:v>
                </c:pt>
                <c:pt idx="3818">
                  <c:v>19.125999999999998</c:v>
                </c:pt>
                <c:pt idx="3819">
                  <c:v>19.131999999999998</c:v>
                </c:pt>
                <c:pt idx="3820">
                  <c:v>19.137</c:v>
                </c:pt>
                <c:pt idx="3821">
                  <c:v>19.146000000000001</c:v>
                </c:pt>
                <c:pt idx="3822">
                  <c:v>19.151000000000003</c:v>
                </c:pt>
                <c:pt idx="3823">
                  <c:v>19.155999999999999</c:v>
                </c:pt>
                <c:pt idx="3824">
                  <c:v>19.161999999999999</c:v>
                </c:pt>
                <c:pt idx="3825">
                  <c:v>19.165999999999997</c:v>
                </c:pt>
                <c:pt idx="3826">
                  <c:v>19.170999999999999</c:v>
                </c:pt>
                <c:pt idx="3827">
                  <c:v>19.177</c:v>
                </c:pt>
                <c:pt idx="3828">
                  <c:v>19.180999999999997</c:v>
                </c:pt>
                <c:pt idx="3829">
                  <c:v>19.186</c:v>
                </c:pt>
                <c:pt idx="3830">
                  <c:v>19.192</c:v>
                </c:pt>
                <c:pt idx="3831">
                  <c:v>19.197000000000003</c:v>
                </c:pt>
                <c:pt idx="3832">
                  <c:v>19.201999999999998</c:v>
                </c:pt>
                <c:pt idx="3833">
                  <c:v>19.206000000000003</c:v>
                </c:pt>
                <c:pt idx="3834">
                  <c:v>19.210999999999999</c:v>
                </c:pt>
                <c:pt idx="3835">
                  <c:v>19.215000000000003</c:v>
                </c:pt>
                <c:pt idx="3836">
                  <c:v>19.219000000000001</c:v>
                </c:pt>
                <c:pt idx="3837">
                  <c:v>19.225000000000001</c:v>
                </c:pt>
                <c:pt idx="3838">
                  <c:v>19.229999999999997</c:v>
                </c:pt>
                <c:pt idx="3839">
                  <c:v>19.234000000000002</c:v>
                </c:pt>
                <c:pt idx="3840">
                  <c:v>19.238999999999997</c:v>
                </c:pt>
                <c:pt idx="3841">
                  <c:v>19.244</c:v>
                </c:pt>
                <c:pt idx="3842">
                  <c:v>19.25</c:v>
                </c:pt>
                <c:pt idx="3843">
                  <c:v>19.253999999999998</c:v>
                </c:pt>
                <c:pt idx="3844">
                  <c:v>19.264000000000003</c:v>
                </c:pt>
                <c:pt idx="3845">
                  <c:v>19.268999999999998</c:v>
                </c:pt>
                <c:pt idx="3846">
                  <c:v>19.274999999999999</c:v>
                </c:pt>
                <c:pt idx="3847">
                  <c:v>19.282000000000004</c:v>
                </c:pt>
                <c:pt idx="3848">
                  <c:v>19.286000000000001</c:v>
                </c:pt>
                <c:pt idx="3849">
                  <c:v>19.292000000000002</c:v>
                </c:pt>
                <c:pt idx="3850">
                  <c:v>19.296999999999997</c:v>
                </c:pt>
                <c:pt idx="3851">
                  <c:v>19.302</c:v>
                </c:pt>
                <c:pt idx="3852">
                  <c:v>19.308999999999997</c:v>
                </c:pt>
                <c:pt idx="3853">
                  <c:v>19.314</c:v>
                </c:pt>
                <c:pt idx="3854">
                  <c:v>19.319000000000003</c:v>
                </c:pt>
                <c:pt idx="3855">
                  <c:v>19.323</c:v>
                </c:pt>
                <c:pt idx="3856">
                  <c:v>19.328000000000003</c:v>
                </c:pt>
                <c:pt idx="3857">
                  <c:v>19.332999999999998</c:v>
                </c:pt>
                <c:pt idx="3858">
                  <c:v>19.337000000000003</c:v>
                </c:pt>
                <c:pt idx="3859">
                  <c:v>19.341999999999999</c:v>
                </c:pt>
                <c:pt idx="3860">
                  <c:v>19.346000000000004</c:v>
                </c:pt>
                <c:pt idx="3861">
                  <c:v>19.350000000000001</c:v>
                </c:pt>
                <c:pt idx="3862">
                  <c:v>19.353999999999999</c:v>
                </c:pt>
                <c:pt idx="3863">
                  <c:v>19.359000000000002</c:v>
                </c:pt>
                <c:pt idx="3864">
                  <c:v>19.363</c:v>
                </c:pt>
                <c:pt idx="3865">
                  <c:v>19.369</c:v>
                </c:pt>
                <c:pt idx="3866">
                  <c:v>19.372999999999998</c:v>
                </c:pt>
                <c:pt idx="3867">
                  <c:v>19.378999999999998</c:v>
                </c:pt>
                <c:pt idx="3868">
                  <c:v>19.383000000000003</c:v>
                </c:pt>
                <c:pt idx="3869">
                  <c:v>19.387</c:v>
                </c:pt>
                <c:pt idx="3870">
                  <c:v>19.393000000000001</c:v>
                </c:pt>
                <c:pt idx="3871">
                  <c:v>19.398000000000003</c:v>
                </c:pt>
                <c:pt idx="3872">
                  <c:v>19.402000000000001</c:v>
                </c:pt>
                <c:pt idx="3873">
                  <c:v>19.408000000000001</c:v>
                </c:pt>
                <c:pt idx="3874">
                  <c:v>19.412999999999997</c:v>
                </c:pt>
                <c:pt idx="3875">
                  <c:v>19.417999999999999</c:v>
                </c:pt>
                <c:pt idx="3876">
                  <c:v>19.421999999999997</c:v>
                </c:pt>
                <c:pt idx="3877">
                  <c:v>19.427</c:v>
                </c:pt>
                <c:pt idx="3878">
                  <c:v>19.432000000000002</c:v>
                </c:pt>
                <c:pt idx="3879">
                  <c:v>19.436</c:v>
                </c:pt>
                <c:pt idx="3880">
                  <c:v>19.442</c:v>
                </c:pt>
                <c:pt idx="3881">
                  <c:v>19.445999999999998</c:v>
                </c:pt>
                <c:pt idx="3882">
                  <c:v>19.451000000000001</c:v>
                </c:pt>
                <c:pt idx="3883">
                  <c:v>19.457999999999998</c:v>
                </c:pt>
                <c:pt idx="3884">
                  <c:v>19.462000000000003</c:v>
                </c:pt>
                <c:pt idx="3885">
                  <c:v>19.466999999999999</c:v>
                </c:pt>
                <c:pt idx="3886">
                  <c:v>19.471000000000004</c:v>
                </c:pt>
                <c:pt idx="3887">
                  <c:v>19.475999999999999</c:v>
                </c:pt>
                <c:pt idx="3888">
                  <c:v>19.479999999999997</c:v>
                </c:pt>
                <c:pt idx="3889">
                  <c:v>19.484999999999999</c:v>
                </c:pt>
                <c:pt idx="3890">
                  <c:v>19.488999999999997</c:v>
                </c:pt>
                <c:pt idx="3891">
                  <c:v>19.494</c:v>
                </c:pt>
                <c:pt idx="3892">
                  <c:v>19.497999999999998</c:v>
                </c:pt>
                <c:pt idx="3893">
                  <c:v>19.503</c:v>
                </c:pt>
                <c:pt idx="3894">
                  <c:v>19.506999999999998</c:v>
                </c:pt>
                <c:pt idx="3895">
                  <c:v>19.512</c:v>
                </c:pt>
                <c:pt idx="3896">
                  <c:v>19.517000000000003</c:v>
                </c:pt>
                <c:pt idx="3897">
                  <c:v>19.521000000000001</c:v>
                </c:pt>
                <c:pt idx="3898">
                  <c:v>19.526000000000003</c:v>
                </c:pt>
                <c:pt idx="3899">
                  <c:v>19.53</c:v>
                </c:pt>
                <c:pt idx="3900">
                  <c:v>19.533999999999999</c:v>
                </c:pt>
                <c:pt idx="3901">
                  <c:v>19.539000000000001</c:v>
                </c:pt>
                <c:pt idx="3902">
                  <c:v>19.542999999999999</c:v>
                </c:pt>
                <c:pt idx="3903">
                  <c:v>19.548000000000002</c:v>
                </c:pt>
                <c:pt idx="3904">
                  <c:v>19.552999999999997</c:v>
                </c:pt>
                <c:pt idx="3905">
                  <c:v>19.558</c:v>
                </c:pt>
                <c:pt idx="3906">
                  <c:v>19.564</c:v>
                </c:pt>
                <c:pt idx="3907">
                  <c:v>19.567999999999998</c:v>
                </c:pt>
                <c:pt idx="3908">
                  <c:v>19.572000000000003</c:v>
                </c:pt>
                <c:pt idx="3909">
                  <c:v>19.579000000000001</c:v>
                </c:pt>
                <c:pt idx="3910">
                  <c:v>19.582999999999998</c:v>
                </c:pt>
                <c:pt idx="3911">
                  <c:v>19.588000000000001</c:v>
                </c:pt>
                <c:pt idx="3912">
                  <c:v>19.597999999999999</c:v>
                </c:pt>
                <c:pt idx="3913">
                  <c:v>19.603000000000002</c:v>
                </c:pt>
                <c:pt idx="3914">
                  <c:v>19.616</c:v>
                </c:pt>
                <c:pt idx="3915">
                  <c:v>19.628</c:v>
                </c:pt>
                <c:pt idx="3916">
                  <c:v>19.634999999999998</c:v>
                </c:pt>
                <c:pt idx="3917">
                  <c:v>19.642000000000003</c:v>
                </c:pt>
                <c:pt idx="3918">
                  <c:v>19.646999999999998</c:v>
                </c:pt>
                <c:pt idx="3919">
                  <c:v>19.652000000000001</c:v>
                </c:pt>
                <c:pt idx="3920">
                  <c:v>19.659999999999997</c:v>
                </c:pt>
                <c:pt idx="3921">
                  <c:v>19.664000000000001</c:v>
                </c:pt>
                <c:pt idx="3922">
                  <c:v>19.667999999999999</c:v>
                </c:pt>
                <c:pt idx="3923">
                  <c:v>19.674999999999997</c:v>
                </c:pt>
                <c:pt idx="3924">
                  <c:v>19.679000000000002</c:v>
                </c:pt>
                <c:pt idx="3925">
                  <c:v>19.683999999999997</c:v>
                </c:pt>
                <c:pt idx="3926">
                  <c:v>19.689</c:v>
                </c:pt>
                <c:pt idx="3927">
                  <c:v>19.695999999999998</c:v>
                </c:pt>
                <c:pt idx="3928">
                  <c:v>19.704000000000001</c:v>
                </c:pt>
                <c:pt idx="3929">
                  <c:v>19.710999999999999</c:v>
                </c:pt>
                <c:pt idx="3930">
                  <c:v>19.715000000000003</c:v>
                </c:pt>
                <c:pt idx="3931">
                  <c:v>19.729999999999997</c:v>
                </c:pt>
                <c:pt idx="3932">
                  <c:v>19.738</c:v>
                </c:pt>
                <c:pt idx="3933">
                  <c:v>19.744</c:v>
                </c:pt>
                <c:pt idx="3934">
                  <c:v>19.750999999999998</c:v>
                </c:pt>
                <c:pt idx="3935">
                  <c:v>19.756</c:v>
                </c:pt>
                <c:pt idx="3936">
                  <c:v>19.762</c:v>
                </c:pt>
                <c:pt idx="3937">
                  <c:v>19.767000000000003</c:v>
                </c:pt>
                <c:pt idx="3938">
                  <c:v>19.771999999999998</c:v>
                </c:pt>
                <c:pt idx="3939">
                  <c:v>19.777000000000001</c:v>
                </c:pt>
                <c:pt idx="3940">
                  <c:v>19.782000000000004</c:v>
                </c:pt>
                <c:pt idx="3941">
                  <c:v>19.786000000000001</c:v>
                </c:pt>
                <c:pt idx="3942">
                  <c:v>19.792999999999999</c:v>
                </c:pt>
                <c:pt idx="3943">
                  <c:v>19.798000000000002</c:v>
                </c:pt>
                <c:pt idx="3944">
                  <c:v>19.802999999999997</c:v>
                </c:pt>
                <c:pt idx="3945">
                  <c:v>19.808</c:v>
                </c:pt>
                <c:pt idx="3946">
                  <c:v>19.811999999999998</c:v>
                </c:pt>
                <c:pt idx="3947">
                  <c:v>19.817</c:v>
                </c:pt>
                <c:pt idx="3948">
                  <c:v>19.822000000000003</c:v>
                </c:pt>
                <c:pt idx="3949">
                  <c:v>19.826999999999998</c:v>
                </c:pt>
                <c:pt idx="3950">
                  <c:v>19.832000000000001</c:v>
                </c:pt>
                <c:pt idx="3951">
                  <c:v>19.835999999999999</c:v>
                </c:pt>
                <c:pt idx="3952">
                  <c:v>19.841000000000001</c:v>
                </c:pt>
                <c:pt idx="3953">
                  <c:v>19.844999999999999</c:v>
                </c:pt>
                <c:pt idx="3954">
                  <c:v>19.848999999999997</c:v>
                </c:pt>
                <c:pt idx="3955">
                  <c:v>19.853999999999999</c:v>
                </c:pt>
                <c:pt idx="3956">
                  <c:v>19.86</c:v>
                </c:pt>
                <c:pt idx="3957">
                  <c:v>19.863999999999997</c:v>
                </c:pt>
                <c:pt idx="3958">
                  <c:v>19.868000000000002</c:v>
                </c:pt>
                <c:pt idx="3959">
                  <c:v>19.872999999999998</c:v>
                </c:pt>
                <c:pt idx="3960">
                  <c:v>19.878999999999998</c:v>
                </c:pt>
                <c:pt idx="3961">
                  <c:v>19.883000000000003</c:v>
                </c:pt>
                <c:pt idx="3962">
                  <c:v>19.889000000000003</c:v>
                </c:pt>
                <c:pt idx="3963">
                  <c:v>19.893999999999998</c:v>
                </c:pt>
                <c:pt idx="3964">
                  <c:v>19.898000000000003</c:v>
                </c:pt>
                <c:pt idx="3965">
                  <c:v>19.902999999999999</c:v>
                </c:pt>
                <c:pt idx="3966">
                  <c:v>19.907000000000004</c:v>
                </c:pt>
                <c:pt idx="3967">
                  <c:v>19.911999999999999</c:v>
                </c:pt>
                <c:pt idx="3968">
                  <c:v>19.915999999999997</c:v>
                </c:pt>
                <c:pt idx="3969">
                  <c:v>19.920000000000002</c:v>
                </c:pt>
                <c:pt idx="3970">
                  <c:v>19.923999999999999</c:v>
                </c:pt>
                <c:pt idx="3971">
                  <c:v>19.927999999999997</c:v>
                </c:pt>
                <c:pt idx="3972">
                  <c:v>19.932000000000002</c:v>
                </c:pt>
                <c:pt idx="3973">
                  <c:v>19.936999999999998</c:v>
                </c:pt>
                <c:pt idx="3974">
                  <c:v>19.942</c:v>
                </c:pt>
                <c:pt idx="3975">
                  <c:v>19.947000000000003</c:v>
                </c:pt>
                <c:pt idx="3976">
                  <c:v>19.951999999999998</c:v>
                </c:pt>
                <c:pt idx="3977">
                  <c:v>19.957000000000001</c:v>
                </c:pt>
                <c:pt idx="3978">
                  <c:v>19.960999999999999</c:v>
                </c:pt>
                <c:pt idx="3979">
                  <c:v>19.965000000000003</c:v>
                </c:pt>
                <c:pt idx="3980">
                  <c:v>19.969000000000001</c:v>
                </c:pt>
                <c:pt idx="3981">
                  <c:v>19.972999999999999</c:v>
                </c:pt>
                <c:pt idx="3982">
                  <c:v>19.978000000000002</c:v>
                </c:pt>
                <c:pt idx="3983">
                  <c:v>19.981999999999999</c:v>
                </c:pt>
                <c:pt idx="3984">
                  <c:v>19.985999999999997</c:v>
                </c:pt>
                <c:pt idx="3985">
                  <c:v>19.991</c:v>
                </c:pt>
                <c:pt idx="3986">
                  <c:v>19.994999999999997</c:v>
                </c:pt>
                <c:pt idx="3987">
                  <c:v>19.999000000000002</c:v>
                </c:pt>
                <c:pt idx="3988">
                  <c:v>20.003</c:v>
                </c:pt>
              </c:numCache>
            </c:numRef>
          </c:xVal>
          <c:yVal>
            <c:numRef>
              <c:f>Sheet1!$T$2:$T$3990</c:f>
              <c:numCache>
                <c:formatCode>General</c:formatCode>
                <c:ptCount val="3989"/>
                <c:pt idx="0">
                  <c:v>10.21062183380127</c:v>
                </c:pt>
                <c:pt idx="1">
                  <c:v>10.029190063476563</c:v>
                </c:pt>
                <c:pt idx="2">
                  <c:v>10.057882308959961</c:v>
                </c:pt>
                <c:pt idx="3">
                  <c:v>9.799159049987793</c:v>
                </c:pt>
                <c:pt idx="4">
                  <c:v>9.4422321319580078</c:v>
                </c:pt>
                <c:pt idx="5">
                  <c:v>8.7052288055419922</c:v>
                </c:pt>
                <c:pt idx="6">
                  <c:v>7.9338912963867188</c:v>
                </c:pt>
                <c:pt idx="7">
                  <c:v>7.1350789070129395</c:v>
                </c:pt>
                <c:pt idx="8">
                  <c:v>5.9276151657104492</c:v>
                </c:pt>
                <c:pt idx="9">
                  <c:v>4.6976003646850586</c:v>
                </c:pt>
                <c:pt idx="10">
                  <c:v>3.7644822597503662</c:v>
                </c:pt>
                <c:pt idx="11">
                  <c:v>2.5297200679779053</c:v>
                </c:pt>
                <c:pt idx="12">
                  <c:v>1.3735024929046631</c:v>
                </c:pt>
                <c:pt idx="13">
                  <c:v>-2.6566170156002045E-2</c:v>
                </c:pt>
                <c:pt idx="14">
                  <c:v>-1.1193168163299561</c:v>
                </c:pt>
                <c:pt idx="15">
                  <c:v>-2.0998687744140625</c:v>
                </c:pt>
                <c:pt idx="16">
                  <c:v>-2.7908065319061279</c:v>
                </c:pt>
                <c:pt idx="17">
                  <c:v>-3.1914103031158447</c:v>
                </c:pt>
                <c:pt idx="18">
                  <c:v>-3.6237447261810303</c:v>
                </c:pt>
                <c:pt idx="19">
                  <c:v>-3.5373008251190186</c:v>
                </c:pt>
                <c:pt idx="20">
                  <c:v>-3.2103302478790283</c:v>
                </c:pt>
                <c:pt idx="21">
                  <c:v>-3.0688667297363281</c:v>
                </c:pt>
                <c:pt idx="22">
                  <c:v>-2.5588912963867188</c:v>
                </c:pt>
                <c:pt idx="23">
                  <c:v>-1.8096176385879517</c:v>
                </c:pt>
                <c:pt idx="24">
                  <c:v>-1.3490564823150635</c:v>
                </c:pt>
                <c:pt idx="25">
                  <c:v>-0.43884050846099854</c:v>
                </c:pt>
                <c:pt idx="26">
                  <c:v>0.5028800368309021</c:v>
                </c:pt>
                <c:pt idx="27">
                  <c:v>1.4140608310699463</c:v>
                </c:pt>
                <c:pt idx="28">
                  <c:v>2.3435180187225342</c:v>
                </c:pt>
                <c:pt idx="29">
                  <c:v>3.0565958023071289</c:v>
                </c:pt>
                <c:pt idx="30">
                  <c:v>3.5629725456237793</c:v>
                </c:pt>
                <c:pt idx="31">
                  <c:v>4.419497013092041</c:v>
                </c:pt>
                <c:pt idx="32">
                  <c:v>4.8400168418884277</c:v>
                </c:pt>
                <c:pt idx="33">
                  <c:v>5.2810282707214355</c:v>
                </c:pt>
                <c:pt idx="34">
                  <c:v>5.1659607887268066</c:v>
                </c:pt>
                <c:pt idx="35">
                  <c:v>5.2295999526977539</c:v>
                </c:pt>
                <c:pt idx="36">
                  <c:v>5.1098752021789551</c:v>
                </c:pt>
                <c:pt idx="37">
                  <c:v>4.8160099983215332</c:v>
                </c:pt>
                <c:pt idx="38">
                  <c:v>4.5941219329833984</c:v>
                </c:pt>
                <c:pt idx="39">
                  <c:v>3.9490387439727783</c:v>
                </c:pt>
                <c:pt idx="40">
                  <c:v>3.6021170616149902</c:v>
                </c:pt>
                <c:pt idx="41">
                  <c:v>3.0316600799560547</c:v>
                </c:pt>
                <c:pt idx="42">
                  <c:v>2.4905927181243896</c:v>
                </c:pt>
                <c:pt idx="43">
                  <c:v>2.039886474609375</c:v>
                </c:pt>
                <c:pt idx="44">
                  <c:v>1.095605731010437</c:v>
                </c:pt>
                <c:pt idx="45">
                  <c:v>0.29730641841888428</c:v>
                </c:pt>
                <c:pt idx="46">
                  <c:v>-7.4000246822834015E-2</c:v>
                </c:pt>
                <c:pt idx="47">
                  <c:v>-0.77818119525909424</c:v>
                </c:pt>
                <c:pt idx="48">
                  <c:v>-1.3341901302337646</c:v>
                </c:pt>
                <c:pt idx="49">
                  <c:v>-1.4493100643157959</c:v>
                </c:pt>
                <c:pt idx="50">
                  <c:v>-1.6796115636825562</c:v>
                </c:pt>
                <c:pt idx="51">
                  <c:v>-1.7516759634017944</c:v>
                </c:pt>
                <c:pt idx="52">
                  <c:v>-1.9414089918136597</c:v>
                </c:pt>
                <c:pt idx="53">
                  <c:v>-1.598881721496582</c:v>
                </c:pt>
                <c:pt idx="54">
                  <c:v>-1.5062699317932129</c:v>
                </c:pt>
                <c:pt idx="55">
                  <c:v>-1.1934360265731812</c:v>
                </c:pt>
                <c:pt idx="56">
                  <c:v>-0.77089500427246094</c:v>
                </c:pt>
                <c:pt idx="57">
                  <c:v>-0.69112485647201538</c:v>
                </c:pt>
                <c:pt idx="58">
                  <c:v>-0.11983246356248856</c:v>
                </c:pt>
                <c:pt idx="59">
                  <c:v>0.42089799046516418</c:v>
                </c:pt>
                <c:pt idx="60">
                  <c:v>0.68629968166351318</c:v>
                </c:pt>
                <c:pt idx="61">
                  <c:v>1.2302805185317993</c:v>
                </c:pt>
                <c:pt idx="62">
                  <c:v>1.5182794332504272</c:v>
                </c:pt>
                <c:pt idx="63">
                  <c:v>1.8161654472351074</c:v>
                </c:pt>
                <c:pt idx="64">
                  <c:v>2.1297173500061035</c:v>
                </c:pt>
                <c:pt idx="65">
                  <c:v>2.1963560581207275</c:v>
                </c:pt>
                <c:pt idx="66">
                  <c:v>2.5585541725158691</c:v>
                </c:pt>
                <c:pt idx="67">
                  <c:v>2.4541268348693848</c:v>
                </c:pt>
                <c:pt idx="68">
                  <c:v>2.6307082176208496</c:v>
                </c:pt>
                <c:pt idx="69">
                  <c:v>2.5768008232116699</c:v>
                </c:pt>
                <c:pt idx="70">
                  <c:v>2.5617074966430664</c:v>
                </c:pt>
                <c:pt idx="71">
                  <c:v>2.5812919139862061</c:v>
                </c:pt>
                <c:pt idx="72">
                  <c:v>2.2706193923950195</c:v>
                </c:pt>
                <c:pt idx="73">
                  <c:v>2.0999143123626709</c:v>
                </c:pt>
                <c:pt idx="74">
                  <c:v>2.058682918548584</c:v>
                </c:pt>
                <c:pt idx="75">
                  <c:v>1.6668127775192261</c:v>
                </c:pt>
                <c:pt idx="76">
                  <c:v>0.62521308660507202</c:v>
                </c:pt>
                <c:pt idx="77">
                  <c:v>0.48836866021156311</c:v>
                </c:pt>
                <c:pt idx="78">
                  <c:v>6.2771447002887726E-2</c:v>
                </c:pt>
                <c:pt idx="79">
                  <c:v>-4.6424310654401779E-2</c:v>
                </c:pt>
                <c:pt idx="80">
                  <c:v>-0.20579887926578522</c:v>
                </c:pt>
                <c:pt idx="81">
                  <c:v>-0.71223181486129761</c:v>
                </c:pt>
                <c:pt idx="82">
                  <c:v>-0.5185089111328125</c:v>
                </c:pt>
                <c:pt idx="83">
                  <c:v>-0.62284010648727417</c:v>
                </c:pt>
                <c:pt idx="84">
                  <c:v>-0.80698424577713013</c:v>
                </c:pt>
                <c:pt idx="85">
                  <c:v>-0.82373672723770142</c:v>
                </c:pt>
                <c:pt idx="86">
                  <c:v>-0.59829127788543701</c:v>
                </c:pt>
                <c:pt idx="87">
                  <c:v>-0.6876799464225769</c:v>
                </c:pt>
                <c:pt idx="88">
                  <c:v>-0.5025065541267395</c:v>
                </c:pt>
                <c:pt idx="89">
                  <c:v>-0.34907394647598267</c:v>
                </c:pt>
                <c:pt idx="90">
                  <c:v>-0.44149705767631531</c:v>
                </c:pt>
                <c:pt idx="91">
                  <c:v>-0.27922335267066956</c:v>
                </c:pt>
                <c:pt idx="92">
                  <c:v>-0.35771414637565613</c:v>
                </c:pt>
                <c:pt idx="93">
                  <c:v>-0.43162587285041809</c:v>
                </c:pt>
                <c:pt idx="94">
                  <c:v>-0.2256254106760025</c:v>
                </c:pt>
                <c:pt idx="95">
                  <c:v>-0.29858693480491638</c:v>
                </c:pt>
                <c:pt idx="96">
                  <c:v>-0.35029274225234985</c:v>
                </c:pt>
                <c:pt idx="97">
                  <c:v>-0.39086487889289856</c:v>
                </c:pt>
                <c:pt idx="98">
                  <c:v>-0.42811146378517151</c:v>
                </c:pt>
                <c:pt idx="99">
                  <c:v>-0.45619040727615356</c:v>
                </c:pt>
                <c:pt idx="100">
                  <c:v>-0.76578438282012939</c:v>
                </c:pt>
                <c:pt idx="101">
                  <c:v>-0.79346704483032227</c:v>
                </c:pt>
                <c:pt idx="102">
                  <c:v>-0.82121235132217407</c:v>
                </c:pt>
                <c:pt idx="103">
                  <c:v>-1.1300419569015503</c:v>
                </c:pt>
                <c:pt idx="104">
                  <c:v>-1.1680483818054199</c:v>
                </c:pt>
                <c:pt idx="105">
                  <c:v>-1.228294849395752</c:v>
                </c:pt>
                <c:pt idx="106">
                  <c:v>-1.5596104860305786</c:v>
                </c:pt>
                <c:pt idx="107">
                  <c:v>-1.3797286748886108</c:v>
                </c:pt>
                <c:pt idx="108">
                  <c:v>-1.4943188428878784</c:v>
                </c:pt>
                <c:pt idx="109">
                  <c:v>-1.8746289014816284</c:v>
                </c:pt>
                <c:pt idx="110">
                  <c:v>-1.7640166282653809</c:v>
                </c:pt>
                <c:pt idx="111">
                  <c:v>-1.9583163261413574</c:v>
                </c:pt>
                <c:pt idx="112">
                  <c:v>-2.1338379383087158</c:v>
                </c:pt>
                <c:pt idx="113">
                  <c:v>-1.7864905595779419</c:v>
                </c:pt>
                <c:pt idx="114">
                  <c:v>-1.9107955694198608</c:v>
                </c:pt>
                <c:pt idx="115">
                  <c:v>-2.1629118919372559</c:v>
                </c:pt>
                <c:pt idx="116">
                  <c:v>-1.8985871076583862</c:v>
                </c:pt>
                <c:pt idx="117">
                  <c:v>-1.7276995182037354</c:v>
                </c:pt>
                <c:pt idx="118">
                  <c:v>-1.7769285440444946</c:v>
                </c:pt>
                <c:pt idx="119">
                  <c:v>-1.5648527145385742</c:v>
                </c:pt>
                <c:pt idx="120">
                  <c:v>-1.6374083757400513</c:v>
                </c:pt>
                <c:pt idx="121">
                  <c:v>-1.4494720697402954</c:v>
                </c:pt>
                <c:pt idx="122">
                  <c:v>-1.3519716262817383</c:v>
                </c:pt>
                <c:pt idx="123">
                  <c:v>-1.3521243333816528</c:v>
                </c:pt>
                <c:pt idx="124">
                  <c:v>-1.2548702955245972</c:v>
                </c:pt>
                <c:pt idx="125">
                  <c:v>-1.2498453855514526</c:v>
                </c:pt>
                <c:pt idx="126">
                  <c:v>-1.0582073926925659</c:v>
                </c:pt>
                <c:pt idx="127">
                  <c:v>-1.2085467576980591</c:v>
                </c:pt>
                <c:pt idx="128">
                  <c:v>-0.9919171929359436</c:v>
                </c:pt>
                <c:pt idx="129">
                  <c:v>-1.0231300592422485</c:v>
                </c:pt>
                <c:pt idx="130">
                  <c:v>-1.0440690517425537</c:v>
                </c:pt>
                <c:pt idx="131">
                  <c:v>-0.7781105637550354</c:v>
                </c:pt>
                <c:pt idx="132">
                  <c:v>-1.0326870679855347</c:v>
                </c:pt>
                <c:pt idx="133">
                  <c:v>-0.99729824066162109</c:v>
                </c:pt>
                <c:pt idx="134">
                  <c:v>-1.2173581123352051</c:v>
                </c:pt>
                <c:pt idx="135">
                  <c:v>-1.1532037258148193</c:v>
                </c:pt>
                <c:pt idx="136">
                  <c:v>-1.4213888645172119</c:v>
                </c:pt>
                <c:pt idx="137">
                  <c:v>-1.3811506032943726</c:v>
                </c:pt>
                <c:pt idx="138">
                  <c:v>-1.5596078634262085</c:v>
                </c:pt>
                <c:pt idx="139">
                  <c:v>-1.7410506010055542</c:v>
                </c:pt>
                <c:pt idx="140">
                  <c:v>-1.7074685096740723</c:v>
                </c:pt>
                <c:pt idx="141">
                  <c:v>-1.9077174663543701</c:v>
                </c:pt>
                <c:pt idx="142">
                  <c:v>-1.9580464363098145</c:v>
                </c:pt>
                <c:pt idx="143">
                  <c:v>-1.9103350639343262</c:v>
                </c:pt>
                <c:pt idx="144">
                  <c:v>-1.9369034767150879</c:v>
                </c:pt>
                <c:pt idx="145">
                  <c:v>-2.1918542385101318</c:v>
                </c:pt>
                <c:pt idx="146">
                  <c:v>-1.9174109697341919</c:v>
                </c:pt>
                <c:pt idx="147">
                  <c:v>-2.1981997489929199</c:v>
                </c:pt>
                <c:pt idx="148">
                  <c:v>-2.021132230758667</c:v>
                </c:pt>
                <c:pt idx="149">
                  <c:v>-2.0572569370269775</c:v>
                </c:pt>
                <c:pt idx="150">
                  <c:v>-2.1855332851409912</c:v>
                </c:pt>
                <c:pt idx="151">
                  <c:v>-1.7041853666305542</c:v>
                </c:pt>
                <c:pt idx="152">
                  <c:v>-1.774432897567749</c:v>
                </c:pt>
                <c:pt idx="153">
                  <c:v>-1.6649090051651001</c:v>
                </c:pt>
                <c:pt idx="154">
                  <c:v>-1.556715726852417</c:v>
                </c:pt>
                <c:pt idx="155">
                  <c:v>-1.6288444995880127</c:v>
                </c:pt>
                <c:pt idx="156">
                  <c:v>-1.5140838623046875</c:v>
                </c:pt>
                <c:pt idx="157">
                  <c:v>-1.1111518144607544</c:v>
                </c:pt>
                <c:pt idx="158">
                  <c:v>-1.4244599342346191</c:v>
                </c:pt>
                <c:pt idx="159">
                  <c:v>-1.1799269914627075</c:v>
                </c:pt>
                <c:pt idx="160">
                  <c:v>-1.192229151725769</c:v>
                </c:pt>
                <c:pt idx="161">
                  <c:v>-1.1954350471496582</c:v>
                </c:pt>
                <c:pt idx="162">
                  <c:v>-0.97325176000595093</c:v>
                </c:pt>
                <c:pt idx="163">
                  <c:v>-1.2105551958084106</c:v>
                </c:pt>
                <c:pt idx="164">
                  <c:v>-0.89126759767532349</c:v>
                </c:pt>
                <c:pt idx="165">
                  <c:v>-1.0947983264923096</c:v>
                </c:pt>
                <c:pt idx="166">
                  <c:v>-1.2816842794418335</c:v>
                </c:pt>
                <c:pt idx="167">
                  <c:v>-1.2153058052062988</c:v>
                </c:pt>
                <c:pt idx="168">
                  <c:v>-1.3665810823440552</c:v>
                </c:pt>
                <c:pt idx="169">
                  <c:v>-1.239574670791626</c:v>
                </c:pt>
                <c:pt idx="170">
                  <c:v>-1.6426372528076172</c:v>
                </c:pt>
                <c:pt idx="171">
                  <c:v>-1.5046464204788208</c:v>
                </c:pt>
                <c:pt idx="172">
                  <c:v>-1.6665204763412476</c:v>
                </c:pt>
                <c:pt idx="173">
                  <c:v>-1.7954413890838623</c:v>
                </c:pt>
                <c:pt idx="174">
                  <c:v>-1.6925147771835327</c:v>
                </c:pt>
                <c:pt idx="175">
                  <c:v>-1.8338230848312378</c:v>
                </c:pt>
                <c:pt idx="176">
                  <c:v>-1.9844774007797241</c:v>
                </c:pt>
                <c:pt idx="177">
                  <c:v>-1.8717222213745117</c:v>
                </c:pt>
                <c:pt idx="178">
                  <c:v>-2.0386233329772949</c:v>
                </c:pt>
                <c:pt idx="179">
                  <c:v>-1.732734203338623</c:v>
                </c:pt>
                <c:pt idx="180">
                  <c:v>-1.9307507276535034</c:v>
                </c:pt>
                <c:pt idx="181">
                  <c:v>-1.8683300018310547</c:v>
                </c:pt>
                <c:pt idx="182">
                  <c:v>-1.8129171133041382</c:v>
                </c:pt>
                <c:pt idx="183">
                  <c:v>-1.7584922313690186</c:v>
                </c:pt>
                <c:pt idx="184">
                  <c:v>-1.5010771751403809</c:v>
                </c:pt>
                <c:pt idx="185">
                  <c:v>-1.7245749235153198</c:v>
                </c:pt>
                <c:pt idx="186">
                  <c:v>-1.3720934391021729</c:v>
                </c:pt>
                <c:pt idx="187">
                  <c:v>-1.0517270565032959</c:v>
                </c:pt>
                <c:pt idx="188">
                  <c:v>-1.0368821620941162</c:v>
                </c:pt>
                <c:pt idx="189">
                  <c:v>-1.2381223440170288</c:v>
                </c:pt>
                <c:pt idx="190">
                  <c:v>-0.96572059392929077</c:v>
                </c:pt>
                <c:pt idx="191">
                  <c:v>-0.86444532871246338</c:v>
                </c:pt>
                <c:pt idx="192">
                  <c:v>-1.009966254234314</c:v>
                </c:pt>
                <c:pt idx="193">
                  <c:v>-0.8761368989944458</c:v>
                </c:pt>
                <c:pt idx="194">
                  <c:v>-0.99609512090682983</c:v>
                </c:pt>
                <c:pt idx="195">
                  <c:v>-0.85975110530853271</c:v>
                </c:pt>
                <c:pt idx="196">
                  <c:v>-0.95238679647445679</c:v>
                </c:pt>
                <c:pt idx="197">
                  <c:v>-1.0250685214996338</c:v>
                </c:pt>
                <c:pt idx="198">
                  <c:v>-0.81645911931991577</c:v>
                </c:pt>
                <c:pt idx="199">
                  <c:v>-1.1380714178085327</c:v>
                </c:pt>
                <c:pt idx="200">
                  <c:v>-0.91815692186355591</c:v>
                </c:pt>
                <c:pt idx="201">
                  <c:v>-1.2221851348876953</c:v>
                </c:pt>
                <c:pt idx="202">
                  <c:v>-1.2493522167205811</c:v>
                </c:pt>
                <c:pt idx="203">
                  <c:v>-1.2803757190704346</c:v>
                </c:pt>
                <c:pt idx="204">
                  <c:v>-1.5697604417800903</c:v>
                </c:pt>
                <c:pt idx="205">
                  <c:v>-1.3237442970275879</c:v>
                </c:pt>
                <c:pt idx="206">
                  <c:v>-1.6195628643035889</c:v>
                </c:pt>
                <c:pt idx="207">
                  <c:v>-1.6607089042663574</c:v>
                </c:pt>
                <c:pt idx="208">
                  <c:v>-1.4182282686233521</c:v>
                </c:pt>
                <c:pt idx="209">
                  <c:v>-1.7505587339401245</c:v>
                </c:pt>
                <c:pt idx="210">
                  <c:v>-1.5533016920089722</c:v>
                </c:pt>
                <c:pt idx="211">
                  <c:v>-1.352696418762207</c:v>
                </c:pt>
                <c:pt idx="212">
                  <c:v>-1.4349943399429321</c:v>
                </c:pt>
                <c:pt idx="213">
                  <c:v>-1.3011963367462158</c:v>
                </c:pt>
                <c:pt idx="214">
                  <c:v>-1.1448466777801514</c:v>
                </c:pt>
                <c:pt idx="215">
                  <c:v>-1.5082587003707886</c:v>
                </c:pt>
                <c:pt idx="216">
                  <c:v>-1.0795502662658691</c:v>
                </c:pt>
                <c:pt idx="217">
                  <c:v>-1.1673314571380615</c:v>
                </c:pt>
                <c:pt idx="218">
                  <c:v>-0.98233085870742798</c:v>
                </c:pt>
                <c:pt idx="219">
                  <c:v>-1.0602949857711792</c:v>
                </c:pt>
                <c:pt idx="220">
                  <c:v>-1.135163426399231</c:v>
                </c:pt>
                <c:pt idx="221">
                  <c:v>-0.66228228807449341</c:v>
                </c:pt>
                <c:pt idx="222">
                  <c:v>-1.0074054002761841</c:v>
                </c:pt>
                <c:pt idx="223">
                  <c:v>-0.78501659631729126</c:v>
                </c:pt>
                <c:pt idx="224">
                  <c:v>-0.57468944787979126</c:v>
                </c:pt>
                <c:pt idx="225">
                  <c:v>-0.8724328875541687</c:v>
                </c:pt>
                <c:pt idx="226">
                  <c:v>-0.88602465391159058</c:v>
                </c:pt>
                <c:pt idx="227">
                  <c:v>-0.61586207151412964</c:v>
                </c:pt>
                <c:pt idx="228">
                  <c:v>-0.86428576707839966</c:v>
                </c:pt>
                <c:pt idx="229">
                  <c:v>-0.83691555261611938</c:v>
                </c:pt>
                <c:pt idx="230">
                  <c:v>-0.79515820741653442</c:v>
                </c:pt>
                <c:pt idx="231">
                  <c:v>-1.0148732662200928</c:v>
                </c:pt>
                <c:pt idx="232">
                  <c:v>-0.95450609922409058</c:v>
                </c:pt>
                <c:pt idx="233">
                  <c:v>-1.1592397689819336</c:v>
                </c:pt>
                <c:pt idx="234">
                  <c:v>-0.82849860191345215</c:v>
                </c:pt>
                <c:pt idx="235">
                  <c:v>-1.3059486150741577</c:v>
                </c:pt>
                <c:pt idx="236">
                  <c:v>-1.385678768157959</c:v>
                </c:pt>
                <c:pt idx="237">
                  <c:v>-1.0620090961456299</c:v>
                </c:pt>
                <c:pt idx="238">
                  <c:v>-1.5567147731781006</c:v>
                </c:pt>
                <c:pt idx="239">
                  <c:v>-1.2414578199386597</c:v>
                </c:pt>
                <c:pt idx="240">
                  <c:v>-1.2101050615310669</c:v>
                </c:pt>
                <c:pt idx="241">
                  <c:v>-1.4577203989028931</c:v>
                </c:pt>
                <c:pt idx="242">
                  <c:v>-1.1726963520050049</c:v>
                </c:pt>
                <c:pt idx="243">
                  <c:v>-1.4353426694869995</c:v>
                </c:pt>
                <c:pt idx="244">
                  <c:v>-1.1663799285888672</c:v>
                </c:pt>
                <c:pt idx="245">
                  <c:v>-1.1765495538711548</c:v>
                </c:pt>
                <c:pt idx="246">
                  <c:v>-1.188880443572998</c:v>
                </c:pt>
                <c:pt idx="247">
                  <c:v>-0.9303930401802063</c:v>
                </c:pt>
                <c:pt idx="248">
                  <c:v>-1.213337779045105</c:v>
                </c:pt>
                <c:pt idx="249">
                  <c:v>-0.68120908737182617</c:v>
                </c:pt>
                <c:pt idx="250">
                  <c:v>-0.95787328481674194</c:v>
                </c:pt>
                <c:pt idx="251">
                  <c:v>-0.95787215232849121</c:v>
                </c:pt>
                <c:pt idx="252">
                  <c:v>-0.67795646190643311</c:v>
                </c:pt>
                <c:pt idx="253">
                  <c:v>-0.66037845611572266</c:v>
                </c:pt>
                <c:pt idx="254">
                  <c:v>-0.63597297668457031</c:v>
                </c:pt>
                <c:pt idx="255">
                  <c:v>-0.59403246641159058</c:v>
                </c:pt>
                <c:pt idx="256">
                  <c:v>-0.53954464197158813</c:v>
                </c:pt>
                <c:pt idx="257">
                  <c:v>-0.47747015953063965</c:v>
                </c:pt>
                <c:pt idx="258">
                  <c:v>-0.66841650009155273</c:v>
                </c:pt>
                <c:pt idx="259">
                  <c:v>-0.84960877895355225</c:v>
                </c:pt>
                <c:pt idx="260">
                  <c:v>-0.7226794958114624</c:v>
                </c:pt>
                <c:pt idx="261">
                  <c:v>-0.88650435209274292</c:v>
                </c:pt>
                <c:pt idx="262">
                  <c:v>-0.7765839695930481</c:v>
                </c:pt>
                <c:pt idx="263">
                  <c:v>-0.93320101499557495</c:v>
                </c:pt>
                <c:pt idx="264">
                  <c:v>-1.0946136713027954</c:v>
                </c:pt>
                <c:pt idx="265">
                  <c:v>-0.96195930242538452</c:v>
                </c:pt>
                <c:pt idx="266">
                  <c:v>-1.1055915355682373</c:v>
                </c:pt>
                <c:pt idx="267">
                  <c:v>-1.0116276741027832</c:v>
                </c:pt>
                <c:pt idx="268">
                  <c:v>-0.92314982414245605</c:v>
                </c:pt>
                <c:pt idx="269">
                  <c:v>-1.3876652717590332</c:v>
                </c:pt>
                <c:pt idx="270">
                  <c:v>-1.2870824337005615</c:v>
                </c:pt>
                <c:pt idx="271">
                  <c:v>-0.94353669881820679</c:v>
                </c:pt>
                <c:pt idx="272">
                  <c:v>-1.1650700569152832</c:v>
                </c:pt>
                <c:pt idx="273">
                  <c:v>-1.1240842342376709</c:v>
                </c:pt>
                <c:pt idx="274">
                  <c:v>-1.0867401361465454</c:v>
                </c:pt>
                <c:pt idx="275">
                  <c:v>-1.0414624214172363</c:v>
                </c:pt>
                <c:pt idx="276">
                  <c:v>-1.0086551904678345</c:v>
                </c:pt>
                <c:pt idx="277">
                  <c:v>-0.98217284679412842</c:v>
                </c:pt>
                <c:pt idx="278">
                  <c:v>-0.95583981275558472</c:v>
                </c:pt>
                <c:pt idx="279">
                  <c:v>-0.93263435363769531</c:v>
                </c:pt>
                <c:pt idx="280">
                  <c:v>-0.9094245433807373</c:v>
                </c:pt>
                <c:pt idx="281">
                  <c:v>-0.88179308176040649</c:v>
                </c:pt>
                <c:pt idx="282">
                  <c:v>-0.85178536176681519</c:v>
                </c:pt>
                <c:pt idx="283">
                  <c:v>-0.55393064022064209</c:v>
                </c:pt>
                <c:pt idx="284">
                  <c:v>-0.79493886232376099</c:v>
                </c:pt>
                <c:pt idx="285">
                  <c:v>-0.76086300611495972</c:v>
                </c:pt>
                <c:pt idx="286">
                  <c:v>-0.61862987279891968</c:v>
                </c:pt>
                <c:pt idx="287">
                  <c:v>-0.56523174047470093</c:v>
                </c:pt>
                <c:pt idx="288">
                  <c:v>-0.50543242692947388</c:v>
                </c:pt>
                <c:pt idx="289">
                  <c:v>-0.70580244064331055</c:v>
                </c:pt>
                <c:pt idx="290">
                  <c:v>-0.63692611455917358</c:v>
                </c:pt>
                <c:pt idx="291">
                  <c:v>-0.55762249231338501</c:v>
                </c:pt>
                <c:pt idx="292">
                  <c:v>-0.72186219692230225</c:v>
                </c:pt>
                <c:pt idx="293">
                  <c:v>-0.60748088359832764</c:v>
                </c:pt>
                <c:pt idx="294">
                  <c:v>-0.7579578161239624</c:v>
                </c:pt>
                <c:pt idx="295">
                  <c:v>-0.90711534023284912</c:v>
                </c:pt>
                <c:pt idx="296">
                  <c:v>-1.0594339370727539</c:v>
                </c:pt>
                <c:pt idx="297">
                  <c:v>-0.93133985996246338</c:v>
                </c:pt>
                <c:pt idx="298">
                  <c:v>-0.85468333959579468</c:v>
                </c:pt>
                <c:pt idx="299">
                  <c:v>-1.0566112995147705</c:v>
                </c:pt>
                <c:pt idx="300">
                  <c:v>-0.99348163604736328</c:v>
                </c:pt>
                <c:pt idx="301">
                  <c:v>-0.91917085647583008</c:v>
                </c:pt>
                <c:pt idx="302">
                  <c:v>-0.86652660369873047</c:v>
                </c:pt>
                <c:pt idx="303">
                  <c:v>-1.0855797529220581</c:v>
                </c:pt>
                <c:pt idx="304">
                  <c:v>-1.0359665155410767</c:v>
                </c:pt>
                <c:pt idx="305">
                  <c:v>-0.72694164514541626</c:v>
                </c:pt>
                <c:pt idx="306">
                  <c:v>-0.9644848108291626</c:v>
                </c:pt>
                <c:pt idx="307">
                  <c:v>-0.9313543438911438</c:v>
                </c:pt>
                <c:pt idx="308">
                  <c:v>-0.89407694339752197</c:v>
                </c:pt>
                <c:pt idx="309">
                  <c:v>-0.87340420484542847</c:v>
                </c:pt>
                <c:pt idx="310">
                  <c:v>-0.58160781860351563</c:v>
                </c:pt>
                <c:pt idx="311">
                  <c:v>-0.83281624317169189</c:v>
                </c:pt>
                <c:pt idx="312">
                  <c:v>-0.54493838548660278</c:v>
                </c:pt>
                <c:pt idx="313">
                  <c:v>-0.78798097372055054</c:v>
                </c:pt>
                <c:pt idx="314">
                  <c:v>-0.75784873962402344</c:v>
                </c:pt>
                <c:pt idx="315">
                  <c:v>-0.45187002420425415</c:v>
                </c:pt>
                <c:pt idx="316">
                  <c:v>-0.68783915042877197</c:v>
                </c:pt>
                <c:pt idx="317">
                  <c:v>-0.37932264804840088</c:v>
                </c:pt>
                <c:pt idx="318">
                  <c:v>-0.60187214612960815</c:v>
                </c:pt>
                <c:pt idx="319">
                  <c:v>-0.56374114751815796</c:v>
                </c:pt>
                <c:pt idx="320">
                  <c:v>-0.51696300506591797</c:v>
                </c:pt>
                <c:pt idx="321">
                  <c:v>-0.73418623208999634</c:v>
                </c:pt>
                <c:pt idx="322">
                  <c:v>-0.40903350710868835</c:v>
                </c:pt>
                <c:pt idx="323">
                  <c:v>-0.57861709594726563</c:v>
                </c:pt>
                <c:pt idx="324">
                  <c:v>-0.78833216428756714</c:v>
                </c:pt>
                <c:pt idx="325">
                  <c:v>-0.45891207456588745</c:v>
                </c:pt>
                <c:pt idx="326">
                  <c:v>-0.6280205249786377</c:v>
                </c:pt>
                <c:pt idx="327">
                  <c:v>-0.82906264066696167</c:v>
                </c:pt>
                <c:pt idx="328">
                  <c:v>-0.73871159553527832</c:v>
                </c:pt>
                <c:pt idx="329">
                  <c:v>-0.64696115255355835</c:v>
                </c:pt>
                <c:pt idx="330">
                  <c:v>-0.83649212121963501</c:v>
                </c:pt>
                <c:pt idx="331">
                  <c:v>-0.77412104606628418</c:v>
                </c:pt>
                <c:pt idx="332">
                  <c:v>-0.98212713003158569</c:v>
                </c:pt>
                <c:pt idx="333">
                  <c:v>-0.9248393177986145</c:v>
                </c:pt>
                <c:pt idx="334">
                  <c:v>-0.86991524696350098</c:v>
                </c:pt>
                <c:pt idx="335">
                  <c:v>-1.0881203413009644</c:v>
                </c:pt>
                <c:pt idx="336">
                  <c:v>-0.95626133680343628</c:v>
                </c:pt>
                <c:pt idx="337">
                  <c:v>-0.92630964517593384</c:v>
                </c:pt>
                <c:pt idx="338">
                  <c:v>-0.90519517660140991</c:v>
                </c:pt>
                <c:pt idx="339">
                  <c:v>-0.87749159336090088</c:v>
                </c:pt>
                <c:pt idx="340">
                  <c:v>-0.86644738912582397</c:v>
                </c:pt>
                <c:pt idx="341">
                  <c:v>-0.8546784520149231</c:v>
                </c:pt>
                <c:pt idx="342">
                  <c:v>-0.84514337778091431</c:v>
                </c:pt>
                <c:pt idx="343">
                  <c:v>-0.83627212047576904</c:v>
                </c:pt>
                <c:pt idx="344">
                  <c:v>-0.83107352256774902</c:v>
                </c:pt>
                <c:pt idx="345">
                  <c:v>-0.82486975193023682</c:v>
                </c:pt>
                <c:pt idx="346">
                  <c:v>-0.82076758146286011</c:v>
                </c:pt>
                <c:pt idx="347">
                  <c:v>-0.5447075366973877</c:v>
                </c:pt>
                <c:pt idx="348">
                  <c:v>-0.81247192621231079</c:v>
                </c:pt>
                <c:pt idx="349">
                  <c:v>-0.5358959436416626</c:v>
                </c:pt>
                <c:pt idx="350">
                  <c:v>-0.80012708902359009</c:v>
                </c:pt>
                <c:pt idx="351">
                  <c:v>-0.51504737138748169</c:v>
                </c:pt>
                <c:pt idx="352">
                  <c:v>-0.4964759349822998</c:v>
                </c:pt>
                <c:pt idx="353">
                  <c:v>-0.74533218145370483</c:v>
                </c:pt>
                <c:pt idx="354">
                  <c:v>-0.45049476623535156</c:v>
                </c:pt>
                <c:pt idx="355">
                  <c:v>-0.69558256864547729</c:v>
                </c:pt>
                <c:pt idx="356">
                  <c:v>-0.66503286361694336</c:v>
                </c:pt>
                <c:pt idx="357">
                  <c:v>-0.63735514879226685</c:v>
                </c:pt>
                <c:pt idx="358">
                  <c:v>-0.60634982585906982</c:v>
                </c:pt>
                <c:pt idx="359">
                  <c:v>-0.5798535943031311</c:v>
                </c:pt>
                <c:pt idx="360">
                  <c:v>-0.82396024465560913</c:v>
                </c:pt>
                <c:pt idx="361">
                  <c:v>-0.52751654386520386</c:v>
                </c:pt>
                <c:pt idx="362">
                  <c:v>-0.76621526479721069</c:v>
                </c:pt>
                <c:pt idx="363">
                  <c:v>-0.73884683847427368</c:v>
                </c:pt>
                <c:pt idx="364">
                  <c:v>-0.71120864152908325</c:v>
                </c:pt>
                <c:pt idx="365">
                  <c:v>-0.95182883739471436</c:v>
                </c:pt>
                <c:pt idx="366">
                  <c:v>-0.92339879274368286</c:v>
                </c:pt>
                <c:pt idx="367">
                  <c:v>-0.63014811277389526</c:v>
                </c:pt>
                <c:pt idx="368">
                  <c:v>-0.8873978853225708</c:v>
                </c:pt>
                <c:pt idx="369">
                  <c:v>-0.87477558851242065</c:v>
                </c:pt>
                <c:pt idx="370">
                  <c:v>-0.59512752294540405</c:v>
                </c:pt>
                <c:pt idx="371">
                  <c:v>-0.85898810625076294</c:v>
                </c:pt>
                <c:pt idx="372">
                  <c:v>-0.58018124103546143</c:v>
                </c:pt>
                <c:pt idx="373">
                  <c:v>-0.83999723196029663</c:v>
                </c:pt>
                <c:pt idx="374">
                  <c:v>-0.83181655406951904</c:v>
                </c:pt>
                <c:pt idx="375">
                  <c:v>-0.55297333002090454</c:v>
                </c:pt>
                <c:pt idx="376">
                  <c:v>-0.81069266796112061</c:v>
                </c:pt>
                <c:pt idx="377">
                  <c:v>-0.8015257716178894</c:v>
                </c:pt>
                <c:pt idx="378">
                  <c:v>-0.51182562112808228</c:v>
                </c:pt>
                <c:pt idx="379">
                  <c:v>-0.74935132265090942</c:v>
                </c:pt>
                <c:pt idx="380">
                  <c:v>-0.72036641836166382</c:v>
                </c:pt>
                <c:pt idx="381">
                  <c:v>-0.69926142692565918</c:v>
                </c:pt>
                <c:pt idx="382">
                  <c:v>-0.67613154649734497</c:v>
                </c:pt>
                <c:pt idx="383">
                  <c:v>-0.65858948230743408</c:v>
                </c:pt>
                <c:pt idx="384">
                  <c:v>-0.64032453298568726</c:v>
                </c:pt>
                <c:pt idx="385">
                  <c:v>-0.89976233243942261</c:v>
                </c:pt>
                <c:pt idx="386">
                  <c:v>-0.61124223470687866</c:v>
                </c:pt>
                <c:pt idx="387">
                  <c:v>-0.87364602088928223</c:v>
                </c:pt>
                <c:pt idx="388">
                  <c:v>-0.87036949396133423</c:v>
                </c:pt>
                <c:pt idx="389">
                  <c:v>-0.86765015125274658</c:v>
                </c:pt>
                <c:pt idx="390">
                  <c:v>-0.86545103788375854</c:v>
                </c:pt>
                <c:pt idx="391">
                  <c:v>-0.86955440044403076</c:v>
                </c:pt>
                <c:pt idx="392">
                  <c:v>-0.60135924816131592</c:v>
                </c:pt>
                <c:pt idx="393">
                  <c:v>-0.8750615119934082</c:v>
                </c:pt>
                <c:pt idx="394">
                  <c:v>-0.60716342926025391</c:v>
                </c:pt>
                <c:pt idx="395">
                  <c:v>-0.87968909740447998</c:v>
                </c:pt>
                <c:pt idx="396">
                  <c:v>-0.88006359338760376</c:v>
                </c:pt>
                <c:pt idx="397">
                  <c:v>-0.61276519298553467</c:v>
                </c:pt>
                <c:pt idx="398">
                  <c:v>-0.8904300332069397</c:v>
                </c:pt>
                <c:pt idx="399">
                  <c:v>-0.62925606966018677</c:v>
                </c:pt>
                <c:pt idx="400">
                  <c:v>-0.90964615345001221</c:v>
                </c:pt>
                <c:pt idx="401">
                  <c:v>-0.64976388216018677</c:v>
                </c:pt>
                <c:pt idx="402">
                  <c:v>-0.66353470087051392</c:v>
                </c:pt>
                <c:pt idx="403">
                  <c:v>-0.68008071184158325</c:v>
                </c:pt>
                <c:pt idx="404">
                  <c:v>-0.69478350877761841</c:v>
                </c:pt>
                <c:pt idx="405">
                  <c:v>-0.70771753787994385</c:v>
                </c:pt>
                <c:pt idx="406">
                  <c:v>-0.72618252038955688</c:v>
                </c:pt>
                <c:pt idx="407">
                  <c:v>-0.46620485186576843</c:v>
                </c:pt>
                <c:pt idx="408">
                  <c:v>-0.74452972412109375</c:v>
                </c:pt>
                <c:pt idx="409">
                  <c:v>-0.47701746225357056</c:v>
                </c:pt>
                <c:pt idx="410">
                  <c:v>-0.46692755818367004</c:v>
                </c:pt>
                <c:pt idx="411">
                  <c:v>-0.73001450300216675</c:v>
                </c:pt>
                <c:pt idx="412">
                  <c:v>-0.70814400911331177</c:v>
                </c:pt>
                <c:pt idx="413">
                  <c:v>-0.42097362875938416</c:v>
                </c:pt>
                <c:pt idx="414">
                  <c:v>-0.6751437783241272</c:v>
                </c:pt>
                <c:pt idx="415">
                  <c:v>-0.66607820987701416</c:v>
                </c:pt>
                <c:pt idx="416">
                  <c:v>-0.65753787755966187</c:v>
                </c:pt>
                <c:pt idx="417">
                  <c:v>-0.91835570335388184</c:v>
                </c:pt>
                <c:pt idx="418">
                  <c:v>-0.64150160551071167</c:v>
                </c:pt>
                <c:pt idx="419">
                  <c:v>-0.9052807092666626</c:v>
                </c:pt>
                <c:pt idx="420">
                  <c:v>-0.8987123966217041</c:v>
                </c:pt>
                <c:pt idx="421">
                  <c:v>-0.61867481470108032</c:v>
                </c:pt>
                <c:pt idx="422">
                  <c:v>-0.88245952129364014</c:v>
                </c:pt>
                <c:pt idx="423">
                  <c:v>-0.87552416324615479</c:v>
                </c:pt>
                <c:pt idx="424">
                  <c:v>-0.86925750970840454</c:v>
                </c:pt>
                <c:pt idx="425">
                  <c:v>-0.86633533239364624</c:v>
                </c:pt>
                <c:pt idx="426">
                  <c:v>-0.86524611711502075</c:v>
                </c:pt>
                <c:pt idx="427">
                  <c:v>-0.87032234668731689</c:v>
                </c:pt>
                <c:pt idx="428">
                  <c:v>-0.87786424160003662</c:v>
                </c:pt>
                <c:pt idx="429">
                  <c:v>-0.89527791738510132</c:v>
                </c:pt>
                <c:pt idx="430">
                  <c:v>-0.90435880422592163</c:v>
                </c:pt>
                <c:pt idx="431">
                  <c:v>-0.91637527942657471</c:v>
                </c:pt>
                <c:pt idx="432">
                  <c:v>-0.65430772304534912</c:v>
                </c:pt>
                <c:pt idx="433">
                  <c:v>-0.93567830324172974</c:v>
                </c:pt>
                <c:pt idx="434">
                  <c:v>-0.67937099933624268</c:v>
                </c:pt>
                <c:pt idx="435">
                  <c:v>-0.69062608480453491</c:v>
                </c:pt>
                <c:pt idx="436">
                  <c:v>-0.74075651168823242</c:v>
                </c:pt>
                <c:pt idx="437">
                  <c:v>-0.48146238923072815</c:v>
                </c:pt>
                <c:pt idx="438">
                  <c:v>-0.75917601585388184</c:v>
                </c:pt>
                <c:pt idx="439">
                  <c:v>-0.76307559013366699</c:v>
                </c:pt>
                <c:pt idx="440">
                  <c:v>-0.49459299445152283</c:v>
                </c:pt>
                <c:pt idx="441">
                  <c:v>-0.76955211162567139</c:v>
                </c:pt>
                <c:pt idx="442">
                  <c:v>-0.49980384111404419</c:v>
                </c:pt>
                <c:pt idx="443">
                  <c:v>-0.76899576187133789</c:v>
                </c:pt>
                <c:pt idx="444">
                  <c:v>-0.49372011423110962</c:v>
                </c:pt>
                <c:pt idx="445">
                  <c:v>-0.7545626163482666</c:v>
                </c:pt>
                <c:pt idx="446">
                  <c:v>-0.73950612545013428</c:v>
                </c:pt>
                <c:pt idx="447">
                  <c:v>-0.72335547208786011</c:v>
                </c:pt>
                <c:pt idx="448">
                  <c:v>-0.70945131778717041</c:v>
                </c:pt>
                <c:pt idx="449">
                  <c:v>-0.68764257431030273</c:v>
                </c:pt>
                <c:pt idx="450">
                  <c:v>-0.67097759246826172</c:v>
                </c:pt>
                <c:pt idx="451">
                  <c:v>-0.92741858959197998</c:v>
                </c:pt>
                <c:pt idx="452">
                  <c:v>-0.64283144474029541</c:v>
                </c:pt>
                <c:pt idx="453">
                  <c:v>-0.90496808290481567</c:v>
                </c:pt>
                <c:pt idx="454">
                  <c:v>-0.88960957527160645</c:v>
                </c:pt>
                <c:pt idx="455">
                  <c:v>-0.88324451446533203</c:v>
                </c:pt>
                <c:pt idx="456">
                  <c:v>-0.87374520301818848</c:v>
                </c:pt>
                <c:pt idx="457">
                  <c:v>-0.87318789958953857</c:v>
                </c:pt>
                <c:pt idx="458">
                  <c:v>-0.87726539373397827</c:v>
                </c:pt>
                <c:pt idx="459">
                  <c:v>-0.88880741596221924</c:v>
                </c:pt>
                <c:pt idx="460">
                  <c:v>-0.9075506329536438</c:v>
                </c:pt>
                <c:pt idx="461">
                  <c:v>-0.66243571043014526</c:v>
                </c:pt>
                <c:pt idx="462">
                  <c:v>-0.95978862047195435</c:v>
                </c:pt>
                <c:pt idx="463">
                  <c:v>-0.71317458152770996</c:v>
                </c:pt>
                <c:pt idx="464">
                  <c:v>-0.75440484285354614</c:v>
                </c:pt>
                <c:pt idx="465">
                  <c:v>-0.77869498729705811</c:v>
                </c:pt>
                <c:pt idx="466">
                  <c:v>-0.541404128074646</c:v>
                </c:pt>
                <c:pt idx="467">
                  <c:v>-0.57853150367736816</c:v>
                </c:pt>
                <c:pt idx="468">
                  <c:v>-0.60858780145645142</c:v>
                </c:pt>
                <c:pt idx="469">
                  <c:v>-0.64233434200286865</c:v>
                </c:pt>
                <c:pt idx="470">
                  <c:v>-0.3967985212802887</c:v>
                </c:pt>
                <c:pt idx="471">
                  <c:v>-0.4184148907661438</c:v>
                </c:pt>
                <c:pt idx="472">
                  <c:v>-0.43952503800392151</c:v>
                </c:pt>
                <c:pt idx="473">
                  <c:v>-0.4570661187171936</c:v>
                </c:pt>
                <c:pt idx="474">
                  <c:v>-0.47122809290885925</c:v>
                </c:pt>
                <c:pt idx="475">
                  <c:v>-0.47995224595069885</c:v>
                </c:pt>
                <c:pt idx="476">
                  <c:v>-0.47824260592460632</c:v>
                </c:pt>
                <c:pt idx="477">
                  <c:v>-0.46945160627365112</c:v>
                </c:pt>
                <c:pt idx="478">
                  <c:v>-0.45728230476379395</c:v>
                </c:pt>
                <c:pt idx="479">
                  <c:v>-0.43199634552001953</c:v>
                </c:pt>
                <c:pt idx="480">
                  <c:v>-0.67616313695907593</c:v>
                </c:pt>
                <c:pt idx="481">
                  <c:v>-0.65793591737747192</c:v>
                </c:pt>
                <c:pt idx="482">
                  <c:v>-0.62537425756454468</c:v>
                </c:pt>
                <c:pt idx="483">
                  <c:v>-0.60276591777801514</c:v>
                </c:pt>
                <c:pt idx="484">
                  <c:v>-0.85077887773513794</c:v>
                </c:pt>
                <c:pt idx="485">
                  <c:v>-0.56132286787033081</c:v>
                </c:pt>
                <c:pt idx="486">
                  <c:v>-0.81140172481536865</c:v>
                </c:pt>
                <c:pt idx="487">
                  <c:v>-0.79446381330490112</c:v>
                </c:pt>
                <c:pt idx="488">
                  <c:v>-0.78127336502075195</c:v>
                </c:pt>
                <c:pt idx="489">
                  <c:v>-0.76937180757522583</c:v>
                </c:pt>
                <c:pt idx="490">
                  <c:v>-0.76119083166122437</c:v>
                </c:pt>
                <c:pt idx="491">
                  <c:v>-0.75714850425720215</c:v>
                </c:pt>
                <c:pt idx="492">
                  <c:v>-0.75694239139556885</c:v>
                </c:pt>
                <c:pt idx="493">
                  <c:v>-0.75582587718963623</c:v>
                </c:pt>
                <c:pt idx="494">
                  <c:v>-0.75988233089447021</c:v>
                </c:pt>
                <c:pt idx="495">
                  <c:v>-0.7639891505241394</c:v>
                </c:pt>
                <c:pt idx="496">
                  <c:v>-0.76808851957321167</c:v>
                </c:pt>
                <c:pt idx="497">
                  <c:v>-0.77221029996871948</c:v>
                </c:pt>
                <c:pt idx="498">
                  <c:v>-0.77487641572952271</c:v>
                </c:pt>
                <c:pt idx="499">
                  <c:v>-0.77655833959579468</c:v>
                </c:pt>
                <c:pt idx="500">
                  <c:v>-0.77788519859313965</c:v>
                </c:pt>
                <c:pt idx="501">
                  <c:v>-0.78009313344955444</c:v>
                </c:pt>
                <c:pt idx="502">
                  <c:v>-0.51118391752243042</c:v>
                </c:pt>
                <c:pt idx="503">
                  <c:v>-0.51373934745788574</c:v>
                </c:pt>
                <c:pt idx="504">
                  <c:v>-0.78766554594039917</c:v>
                </c:pt>
                <c:pt idx="505">
                  <c:v>-0.51553922891616821</c:v>
                </c:pt>
                <c:pt idx="506">
                  <c:v>-0.50850439071655273</c:v>
                </c:pt>
                <c:pt idx="507">
                  <c:v>-0.77151000499725342</c:v>
                </c:pt>
                <c:pt idx="508">
                  <c:v>-0.76424890756607056</c:v>
                </c:pt>
                <c:pt idx="509">
                  <c:v>-0.75906515121459961</c:v>
                </c:pt>
                <c:pt idx="510">
                  <c:v>-0.75013959407806396</c:v>
                </c:pt>
                <c:pt idx="511">
                  <c:v>-0.74894469976425171</c:v>
                </c:pt>
                <c:pt idx="512">
                  <c:v>-0.75291556119918823</c:v>
                </c:pt>
                <c:pt idx="513">
                  <c:v>-0.76432538032531738</c:v>
                </c:pt>
                <c:pt idx="514">
                  <c:v>-0.77850407361984253</c:v>
                </c:pt>
                <c:pt idx="515">
                  <c:v>-0.51401215791702271</c:v>
                </c:pt>
                <c:pt idx="516">
                  <c:v>-0.51928621530532837</c:v>
                </c:pt>
                <c:pt idx="517">
                  <c:v>-0.78997522592544556</c:v>
                </c:pt>
                <c:pt idx="518">
                  <c:v>-0.52213144302368164</c:v>
                </c:pt>
                <c:pt idx="519">
                  <c:v>-0.51962095499038696</c:v>
                </c:pt>
                <c:pt idx="520">
                  <c:v>-0.78234970569610596</c:v>
                </c:pt>
                <c:pt idx="521">
                  <c:v>-0.77720737457275391</c:v>
                </c:pt>
                <c:pt idx="522">
                  <c:v>-0.49476131796836853</c:v>
                </c:pt>
                <c:pt idx="523">
                  <c:v>-0.75480622053146362</c:v>
                </c:pt>
                <c:pt idx="524">
                  <c:v>-0.746604323387146</c:v>
                </c:pt>
                <c:pt idx="525">
                  <c:v>-0.73991513252258301</c:v>
                </c:pt>
                <c:pt idx="526">
                  <c:v>-0.7337232232093811</c:v>
                </c:pt>
                <c:pt idx="527">
                  <c:v>-0.72950559854507446</c:v>
                </c:pt>
                <c:pt idx="528">
                  <c:v>-0.72730106115341187</c:v>
                </c:pt>
                <c:pt idx="529">
                  <c:v>-0.72681331634521484</c:v>
                </c:pt>
                <c:pt idx="530">
                  <c:v>-0.72931563854217529</c:v>
                </c:pt>
                <c:pt idx="531">
                  <c:v>-0.74227207899093628</c:v>
                </c:pt>
                <c:pt idx="532">
                  <c:v>-0.47835490107536316</c:v>
                </c:pt>
                <c:pt idx="533">
                  <c:v>-0.49121323227882385</c:v>
                </c:pt>
                <c:pt idx="534">
                  <c:v>-0.50074023008346558</c:v>
                </c:pt>
                <c:pt idx="535">
                  <c:v>-0.50651842355728149</c:v>
                </c:pt>
                <c:pt idx="536">
                  <c:v>-0.50688707828521729</c:v>
                </c:pt>
                <c:pt idx="537">
                  <c:v>-0.50440484285354614</c:v>
                </c:pt>
                <c:pt idx="538">
                  <c:v>-0.49915722012519836</c:v>
                </c:pt>
                <c:pt idx="539">
                  <c:v>-0.49419206380844116</c:v>
                </c:pt>
                <c:pt idx="540">
                  <c:v>-0.48656186461448669</c:v>
                </c:pt>
                <c:pt idx="541">
                  <c:v>-0.74727940559387207</c:v>
                </c:pt>
                <c:pt idx="542">
                  <c:v>-0.73776555061340332</c:v>
                </c:pt>
                <c:pt idx="543">
                  <c:v>-0.7258070707321167</c:v>
                </c:pt>
                <c:pt idx="544">
                  <c:v>-0.716083824634552</c:v>
                </c:pt>
                <c:pt idx="545">
                  <c:v>-0.70931273698806763</c:v>
                </c:pt>
                <c:pt idx="546">
                  <c:v>-0.70355337858200073</c:v>
                </c:pt>
                <c:pt idx="547">
                  <c:v>-0.6989588737487793</c:v>
                </c:pt>
                <c:pt idx="548">
                  <c:v>-0.69614845514297485</c:v>
                </c:pt>
                <c:pt idx="549">
                  <c:v>-0.69059258699417114</c:v>
                </c:pt>
                <c:pt idx="550">
                  <c:v>-0.68479716777801514</c:v>
                </c:pt>
                <c:pt idx="551">
                  <c:v>-0.67754489183425903</c:v>
                </c:pt>
                <c:pt idx="552">
                  <c:v>-0.67127978801727295</c:v>
                </c:pt>
                <c:pt idx="553">
                  <c:v>-0.66228806972503662</c:v>
                </c:pt>
                <c:pt idx="554">
                  <c:v>-0.65410888195037842</c:v>
                </c:pt>
                <c:pt idx="555">
                  <c:v>-0.64643484354019165</c:v>
                </c:pt>
                <c:pt idx="556">
                  <c:v>-0.63931727409362793</c:v>
                </c:pt>
                <c:pt idx="557">
                  <c:v>-0.63267433643341064</c:v>
                </c:pt>
                <c:pt idx="558">
                  <c:v>-0.6276860237121582</c:v>
                </c:pt>
                <c:pt idx="559">
                  <c:v>-0.62219494581222534</c:v>
                </c:pt>
                <c:pt idx="560">
                  <c:v>-0.61782848834991455</c:v>
                </c:pt>
                <c:pt idx="561">
                  <c:v>-0.6127249002456665</c:v>
                </c:pt>
                <c:pt idx="562">
                  <c:v>-0.60891366004943848</c:v>
                </c:pt>
                <c:pt idx="563">
                  <c:v>-0.60533344745635986</c:v>
                </c:pt>
                <c:pt idx="564">
                  <c:v>-0.60116934776306152</c:v>
                </c:pt>
                <c:pt idx="565">
                  <c:v>-0.59807640314102173</c:v>
                </c:pt>
                <c:pt idx="566">
                  <c:v>-0.59518623352050781</c:v>
                </c:pt>
                <c:pt idx="567">
                  <c:v>-0.59184646606445313</c:v>
                </c:pt>
                <c:pt idx="568">
                  <c:v>-0.58938384056091309</c:v>
                </c:pt>
                <c:pt idx="569">
                  <c:v>-0.58709913492202759</c:v>
                </c:pt>
                <c:pt idx="570">
                  <c:v>-0.58448284864425659</c:v>
                </c:pt>
                <c:pt idx="571">
                  <c:v>-0.58212059736251831</c:v>
                </c:pt>
                <c:pt idx="572">
                  <c:v>-0.58040529489517212</c:v>
                </c:pt>
                <c:pt idx="573">
                  <c:v>-0.57883846759796143</c:v>
                </c:pt>
                <c:pt idx="574">
                  <c:v>-0.57741427421569824</c:v>
                </c:pt>
                <c:pt idx="575">
                  <c:v>-0.57582616806030273</c:v>
                </c:pt>
                <c:pt idx="576">
                  <c:v>-0.57444167137145996</c:v>
                </c:pt>
                <c:pt idx="577">
                  <c:v>-0.57347393035888672</c:v>
                </c:pt>
                <c:pt idx="578">
                  <c:v>-0.57243114709854126</c:v>
                </c:pt>
                <c:pt idx="579">
                  <c:v>-0.57172471284866333</c:v>
                </c:pt>
                <c:pt idx="580">
                  <c:v>-0.57112705707550049</c:v>
                </c:pt>
                <c:pt idx="581">
                  <c:v>-0.56994444131851196</c:v>
                </c:pt>
                <c:pt idx="582">
                  <c:v>-0.56967222690582275</c:v>
                </c:pt>
                <c:pt idx="583">
                  <c:v>-0.56959569454193115</c:v>
                </c:pt>
                <c:pt idx="584">
                  <c:v>-0.56962805986404419</c:v>
                </c:pt>
                <c:pt idx="585">
                  <c:v>-0.56978011131286621</c:v>
                </c:pt>
                <c:pt idx="586">
                  <c:v>-0.56998729705810547</c:v>
                </c:pt>
                <c:pt idx="587">
                  <c:v>-0.5702672004699707</c:v>
                </c:pt>
                <c:pt idx="588">
                  <c:v>-0.5706169605255127</c:v>
                </c:pt>
                <c:pt idx="589">
                  <c:v>-0.30776533484458923</c:v>
                </c:pt>
                <c:pt idx="590">
                  <c:v>-0.31401070952415466</c:v>
                </c:pt>
                <c:pt idx="591">
                  <c:v>-0.32158592343330383</c:v>
                </c:pt>
                <c:pt idx="592">
                  <c:v>-0.32746875286102295</c:v>
                </c:pt>
                <c:pt idx="593">
                  <c:v>-0.33461081981658936</c:v>
                </c:pt>
                <c:pt idx="594">
                  <c:v>-0.34152862429618835</c:v>
                </c:pt>
                <c:pt idx="595">
                  <c:v>-0.34954947233200073</c:v>
                </c:pt>
                <c:pt idx="596">
                  <c:v>-0.35854288935661316</c:v>
                </c:pt>
                <c:pt idx="597">
                  <c:v>-0.36716943979263306</c:v>
                </c:pt>
                <c:pt idx="598">
                  <c:v>-0.37312057614326477</c:v>
                </c:pt>
                <c:pt idx="599">
                  <c:v>-0.38453331589698792</c:v>
                </c:pt>
                <c:pt idx="600">
                  <c:v>-0.39001080393791199</c:v>
                </c:pt>
                <c:pt idx="601">
                  <c:v>-0.3942897617816925</c:v>
                </c:pt>
                <c:pt idx="602">
                  <c:v>-0.39848101139068604</c:v>
                </c:pt>
                <c:pt idx="603">
                  <c:v>-0.40360197424888611</c:v>
                </c:pt>
                <c:pt idx="604">
                  <c:v>-0.40760836005210876</c:v>
                </c:pt>
                <c:pt idx="605">
                  <c:v>-0.41250845789909363</c:v>
                </c:pt>
                <c:pt idx="606">
                  <c:v>-0.41729417443275452</c:v>
                </c:pt>
                <c:pt idx="607">
                  <c:v>-0.15167723596096039</c:v>
                </c:pt>
                <c:pt idx="608">
                  <c:v>-0.16134448349475861</c:v>
                </c:pt>
                <c:pt idx="609">
                  <c:v>-0.1730080246925354</c:v>
                </c:pt>
                <c:pt idx="610">
                  <c:v>-0.1820167750120163</c:v>
                </c:pt>
                <c:pt idx="611">
                  <c:v>-0.19075149297714233</c:v>
                </c:pt>
                <c:pt idx="612">
                  <c:v>-0.20130085945129395</c:v>
                </c:pt>
                <c:pt idx="613">
                  <c:v>-0.20945772528648376</c:v>
                </c:pt>
                <c:pt idx="614">
                  <c:v>-0.21737410128116608</c:v>
                </c:pt>
                <c:pt idx="615">
                  <c:v>-0.22694575786590576</c:v>
                </c:pt>
                <c:pt idx="616">
                  <c:v>-0.23435510694980621</c:v>
                </c:pt>
                <c:pt idx="617">
                  <c:v>-0.24332095682621002</c:v>
                </c:pt>
                <c:pt idx="618">
                  <c:v>-0.25026708841323853</c:v>
                </c:pt>
                <c:pt idx="619">
                  <c:v>4.7034146264195442E-3</c:v>
                </c:pt>
                <c:pt idx="620">
                  <c:v>-9.0845059603452682E-3</c:v>
                </c:pt>
                <c:pt idx="621">
                  <c:v>-1.9419359043240547E-2</c:v>
                </c:pt>
                <c:pt idx="622">
                  <c:v>-3.5024348646402359E-2</c:v>
                </c:pt>
                <c:pt idx="623">
                  <c:v>-4.8705462366342545E-2</c:v>
                </c:pt>
                <c:pt idx="624">
                  <c:v>-5.9256847947835922E-2</c:v>
                </c:pt>
                <c:pt idx="625">
                  <c:v>-6.9473348557949066E-2</c:v>
                </c:pt>
                <c:pt idx="626">
                  <c:v>-8.179309219121933E-2</c:v>
                </c:pt>
                <c:pt idx="627">
                  <c:v>-9.3634828925132751E-2</c:v>
                </c:pt>
                <c:pt idx="628">
                  <c:v>0.16060161590576172</c:v>
                </c:pt>
                <c:pt idx="629">
                  <c:v>0.143863245844841</c:v>
                </c:pt>
                <c:pt idx="630">
                  <c:v>0.1312764585018158</c:v>
                </c:pt>
                <c:pt idx="631">
                  <c:v>0.11721477657556534</c:v>
                </c:pt>
                <c:pt idx="632">
                  <c:v>0.10548805445432663</c:v>
                </c:pt>
                <c:pt idx="633">
                  <c:v>9.4136327505111694E-2</c:v>
                </c:pt>
                <c:pt idx="634">
                  <c:v>8.0113627016544342E-2</c:v>
                </c:pt>
                <c:pt idx="635">
                  <c:v>6.5198056399822235E-2</c:v>
                </c:pt>
                <c:pt idx="636">
                  <c:v>0.32306990027427673</c:v>
                </c:pt>
                <c:pt idx="637">
                  <c:v>0.30596289038658142</c:v>
                </c:pt>
                <c:pt idx="638">
                  <c:v>0.2883872389793396</c:v>
                </c:pt>
                <c:pt idx="639">
                  <c:v>0.27302521467208862</c:v>
                </c:pt>
                <c:pt idx="640">
                  <c:v>0.26125261187553406</c:v>
                </c:pt>
                <c:pt idx="641">
                  <c:v>0.25068870186805725</c:v>
                </c:pt>
                <c:pt idx="642">
                  <c:v>0.23687416315078735</c:v>
                </c:pt>
                <c:pt idx="643">
                  <c:v>0.49201545119285583</c:v>
                </c:pt>
                <c:pt idx="644">
                  <c:v>0.47382241487503052</c:v>
                </c:pt>
                <c:pt idx="645">
                  <c:v>0.45926225185394287</c:v>
                </c:pt>
                <c:pt idx="646">
                  <c:v>0.44816544651985168</c:v>
                </c:pt>
                <c:pt idx="647">
                  <c:v>0.44042211771011353</c:v>
                </c:pt>
                <c:pt idx="648">
                  <c:v>0.42855411767959595</c:v>
                </c:pt>
                <c:pt idx="649">
                  <c:v>0.68949669599533081</c:v>
                </c:pt>
                <c:pt idx="650">
                  <c:v>0.67105430364608765</c:v>
                </c:pt>
                <c:pt idx="651">
                  <c:v>0.6604759693145752</c:v>
                </c:pt>
                <c:pt idx="652">
                  <c:v>0.65366655588150024</c:v>
                </c:pt>
                <c:pt idx="653">
                  <c:v>0.65457171201705933</c:v>
                </c:pt>
                <c:pt idx="654">
                  <c:v>0.65795004367828369</c:v>
                </c:pt>
                <c:pt idx="655">
                  <c:v>0.70107275247573853</c:v>
                </c:pt>
                <c:pt idx="656">
                  <c:v>0.72217899560928345</c:v>
                </c:pt>
                <c:pt idx="657">
                  <c:v>0.74978631734848022</c:v>
                </c:pt>
                <c:pt idx="658">
                  <c:v>0.78065359592437744</c:v>
                </c:pt>
                <c:pt idx="659">
                  <c:v>0.54978805780410767</c:v>
                </c:pt>
                <c:pt idx="660">
                  <c:v>0.58957803249359131</c:v>
                </c:pt>
                <c:pt idx="661">
                  <c:v>0.6247333288192749</c:v>
                </c:pt>
                <c:pt idx="662">
                  <c:v>0.65838658809661865</c:v>
                </c:pt>
                <c:pt idx="663">
                  <c:v>0.68519699573516846</c:v>
                </c:pt>
                <c:pt idx="664">
                  <c:v>0.71633130311965942</c:v>
                </c:pt>
                <c:pt idx="665">
                  <c:v>0.74618864059448242</c:v>
                </c:pt>
                <c:pt idx="666">
                  <c:v>0.50369119644165039</c:v>
                </c:pt>
                <c:pt idx="667">
                  <c:v>0.53265559673309326</c:v>
                </c:pt>
                <c:pt idx="668">
                  <c:v>0.55912196636199951</c:v>
                </c:pt>
                <c:pt idx="669">
                  <c:v>0.5879395604133606</c:v>
                </c:pt>
                <c:pt idx="670">
                  <c:v>0.59573280811309814</c:v>
                </c:pt>
                <c:pt idx="671">
                  <c:v>0.8672788143157959</c:v>
                </c:pt>
                <c:pt idx="672">
                  <c:v>0.8585246205329895</c:v>
                </c:pt>
                <c:pt idx="673">
                  <c:v>0.85761964321136475</c:v>
                </c:pt>
                <c:pt idx="674">
                  <c:v>0.86174279451370239</c:v>
                </c:pt>
                <c:pt idx="675">
                  <c:v>0.87022793292999268</c:v>
                </c:pt>
                <c:pt idx="676">
                  <c:v>0.88144850730895996</c:v>
                </c:pt>
                <c:pt idx="677">
                  <c:v>0.89386117458343506</c:v>
                </c:pt>
                <c:pt idx="678">
                  <c:v>0.91106289625167847</c:v>
                </c:pt>
                <c:pt idx="679">
                  <c:v>0.94695347547531128</c:v>
                </c:pt>
                <c:pt idx="680">
                  <c:v>0.97544360160827637</c:v>
                </c:pt>
                <c:pt idx="681">
                  <c:v>1.0012856721878052</c:v>
                </c:pt>
                <c:pt idx="682">
                  <c:v>1.0277723073959351</c:v>
                </c:pt>
                <c:pt idx="683">
                  <c:v>1.0663878917694092</c:v>
                </c:pt>
                <c:pt idx="684">
                  <c:v>1.1041896343231201</c:v>
                </c:pt>
                <c:pt idx="685">
                  <c:v>1.1725952625274658</c:v>
                </c:pt>
                <c:pt idx="686">
                  <c:v>0.96429795026779175</c:v>
                </c:pt>
                <c:pt idx="687">
                  <c:v>1.0462462902069092</c:v>
                </c:pt>
                <c:pt idx="688">
                  <c:v>0.87904459238052368</c:v>
                </c:pt>
                <c:pt idx="689">
                  <c:v>0.96963167190551758</c:v>
                </c:pt>
                <c:pt idx="690">
                  <c:v>0.79158866405487061</c:v>
                </c:pt>
                <c:pt idx="691">
                  <c:v>0.86809629201889038</c:v>
                </c:pt>
                <c:pt idx="692">
                  <c:v>0.6830170750617981</c:v>
                </c:pt>
                <c:pt idx="693">
                  <c:v>0.7542458176612854</c:v>
                </c:pt>
                <c:pt idx="694">
                  <c:v>0.81563568115234375</c:v>
                </c:pt>
                <c:pt idx="695">
                  <c:v>0.61430788040161133</c:v>
                </c:pt>
                <c:pt idx="696">
                  <c:v>0.67150646448135376</c:v>
                </c:pt>
                <c:pt idx="697">
                  <c:v>0.7375984787940979</c:v>
                </c:pt>
                <c:pt idx="698">
                  <c:v>0.78461778163909912</c:v>
                </c:pt>
                <c:pt idx="699">
                  <c:v>0.81114858388900757</c:v>
                </c:pt>
                <c:pt idx="700">
                  <c:v>0.83983772993087769</c:v>
                </c:pt>
                <c:pt idx="701">
                  <c:v>0.86676931381225586</c:v>
                </c:pt>
                <c:pt idx="702">
                  <c:v>0.89720594882965088</c:v>
                </c:pt>
                <c:pt idx="703">
                  <c:v>0.93092209100723267</c:v>
                </c:pt>
                <c:pt idx="704">
                  <c:v>0.97083818912506104</c:v>
                </c:pt>
                <c:pt idx="705">
                  <c:v>1.0121886730194092</c:v>
                </c:pt>
                <c:pt idx="706">
                  <c:v>0.79307812452316284</c:v>
                </c:pt>
                <c:pt idx="707">
                  <c:v>0.84575110673904419</c:v>
                </c:pt>
                <c:pt idx="708">
                  <c:v>0.88316547870635986</c:v>
                </c:pt>
                <c:pt idx="709">
                  <c:v>0.91940414905548096</c:v>
                </c:pt>
                <c:pt idx="710">
                  <c:v>0.96427232027053833</c:v>
                </c:pt>
                <c:pt idx="711">
                  <c:v>1.0054819583892822</c:v>
                </c:pt>
                <c:pt idx="712">
                  <c:v>0.77902746200561523</c:v>
                </c:pt>
                <c:pt idx="713">
                  <c:v>0.83972311019897461</c:v>
                </c:pt>
                <c:pt idx="714">
                  <c:v>0.8935704231262207</c:v>
                </c:pt>
                <c:pt idx="715">
                  <c:v>0.92864018678665161</c:v>
                </c:pt>
                <c:pt idx="716">
                  <c:v>0.96267712116241455</c:v>
                </c:pt>
                <c:pt idx="717">
                  <c:v>0.99865937232971191</c:v>
                </c:pt>
                <c:pt idx="718">
                  <c:v>0.76278913021087646</c:v>
                </c:pt>
                <c:pt idx="719">
                  <c:v>0.80123084783554077</c:v>
                </c:pt>
                <c:pt idx="720">
                  <c:v>0.84356898069381714</c:v>
                </c:pt>
                <c:pt idx="721">
                  <c:v>0.87664872407913208</c:v>
                </c:pt>
                <c:pt idx="722">
                  <c:v>0.96734225749969482</c:v>
                </c:pt>
                <c:pt idx="723">
                  <c:v>1.0136052370071411</c:v>
                </c:pt>
                <c:pt idx="724">
                  <c:v>0.8356935977935791</c:v>
                </c:pt>
                <c:pt idx="725">
                  <c:v>0.93671965599060059</c:v>
                </c:pt>
                <c:pt idx="726">
                  <c:v>0.73249030113220215</c:v>
                </c:pt>
                <c:pt idx="727">
                  <c:v>0.82407450675964355</c:v>
                </c:pt>
                <c:pt idx="728">
                  <c:v>0.92369776964187622</c:v>
                </c:pt>
                <c:pt idx="729">
                  <c:v>0.70336145162582397</c:v>
                </c:pt>
                <c:pt idx="730">
                  <c:v>0.75351256132125854</c:v>
                </c:pt>
                <c:pt idx="731">
                  <c:v>0.79592835903167725</c:v>
                </c:pt>
                <c:pt idx="732">
                  <c:v>0.82577741146087646</c:v>
                </c:pt>
                <c:pt idx="733">
                  <c:v>0.85529989004135132</c:v>
                </c:pt>
                <c:pt idx="734">
                  <c:v>0.88567262887954712</c:v>
                </c:pt>
                <c:pt idx="735">
                  <c:v>0.90453416109085083</c:v>
                </c:pt>
                <c:pt idx="736">
                  <c:v>0.92439401149749756</c:v>
                </c:pt>
                <c:pt idx="737">
                  <c:v>0.95987069606781006</c:v>
                </c:pt>
                <c:pt idx="738">
                  <c:v>0.98707324266433716</c:v>
                </c:pt>
                <c:pt idx="739">
                  <c:v>0.75598406791687012</c:v>
                </c:pt>
                <c:pt idx="740">
                  <c:v>0.79066604375839233</c:v>
                </c:pt>
                <c:pt idx="741">
                  <c:v>0.82929205894470215</c:v>
                </c:pt>
                <c:pt idx="742">
                  <c:v>0.85597604513168335</c:v>
                </c:pt>
                <c:pt idx="743">
                  <c:v>0.88801723718643188</c:v>
                </c:pt>
                <c:pt idx="744">
                  <c:v>0.9146888256072998</c:v>
                </c:pt>
                <c:pt idx="745">
                  <c:v>0.67432242631912231</c:v>
                </c:pt>
                <c:pt idx="746">
                  <c:v>0.7025105357170105</c:v>
                </c:pt>
                <c:pt idx="747">
                  <c:v>0.73075085878372192</c:v>
                </c:pt>
                <c:pt idx="748">
                  <c:v>0.75075024366378784</c:v>
                </c:pt>
                <c:pt idx="749">
                  <c:v>0.76074850559234619</c:v>
                </c:pt>
                <c:pt idx="750">
                  <c:v>0.77039909362792969</c:v>
                </c:pt>
                <c:pt idx="751">
                  <c:v>0.77437251806259155</c:v>
                </c:pt>
                <c:pt idx="752">
                  <c:v>0.77762025594711304</c:v>
                </c:pt>
                <c:pt idx="753">
                  <c:v>0.77592122554779053</c:v>
                </c:pt>
                <c:pt idx="754">
                  <c:v>0.77088356018066406</c:v>
                </c:pt>
                <c:pt idx="755">
                  <c:v>0.76701366901397705</c:v>
                </c:pt>
                <c:pt idx="756">
                  <c:v>1.0328603982925415</c:v>
                </c:pt>
                <c:pt idx="757">
                  <c:v>1.0222039222717285</c:v>
                </c:pt>
                <c:pt idx="758">
                  <c:v>1.0149639844894409</c:v>
                </c:pt>
                <c:pt idx="759">
                  <c:v>1.0127428770065308</c:v>
                </c:pt>
                <c:pt idx="760">
                  <c:v>1.0216519832611084</c:v>
                </c:pt>
                <c:pt idx="761">
                  <c:v>1.0423078536987305</c:v>
                </c:pt>
                <c:pt idx="762">
                  <c:v>0.81357735395431519</c:v>
                </c:pt>
                <c:pt idx="763">
                  <c:v>0.85453635454177856</c:v>
                </c:pt>
                <c:pt idx="764">
                  <c:v>0.88817036151885986</c:v>
                </c:pt>
                <c:pt idx="765">
                  <c:v>0.91725915670394897</c:v>
                </c:pt>
                <c:pt idx="766">
                  <c:v>0.67625945806503296</c:v>
                </c:pt>
                <c:pt idx="767">
                  <c:v>0.71875745058059692</c:v>
                </c:pt>
                <c:pt idx="768">
                  <c:v>0.74958580732345581</c:v>
                </c:pt>
                <c:pt idx="769">
                  <c:v>0.78510856628417969</c:v>
                </c:pt>
                <c:pt idx="770">
                  <c:v>0.54568397998809814</c:v>
                </c:pt>
                <c:pt idx="771">
                  <c:v>0.58562201261520386</c:v>
                </c:pt>
                <c:pt idx="772">
                  <c:v>0.60001754760742188</c:v>
                </c:pt>
                <c:pt idx="773">
                  <c:v>0.6018519401550293</c:v>
                </c:pt>
                <c:pt idx="774">
                  <c:v>0.59255057573318481</c:v>
                </c:pt>
                <c:pt idx="775">
                  <c:v>0.57225972414016724</c:v>
                </c:pt>
                <c:pt idx="776">
                  <c:v>0.55032598972320557</c:v>
                </c:pt>
                <c:pt idx="777">
                  <c:v>0.78859144449234009</c:v>
                </c:pt>
                <c:pt idx="778">
                  <c:v>0.75068259239196777</c:v>
                </c:pt>
                <c:pt idx="779">
                  <c:v>0.72579085826873779</c:v>
                </c:pt>
                <c:pt idx="780">
                  <c:v>0.69249969720840454</c:v>
                </c:pt>
                <c:pt idx="781">
                  <c:v>0.91531115770339966</c:v>
                </c:pt>
                <c:pt idx="782">
                  <c:v>0.87851768732070923</c:v>
                </c:pt>
                <c:pt idx="783">
                  <c:v>0.84472519159317017</c:v>
                </c:pt>
                <c:pt idx="784">
                  <c:v>0.81529730558395386</c:v>
                </c:pt>
                <c:pt idx="785">
                  <c:v>0.78396844863891602</c:v>
                </c:pt>
                <c:pt idx="786">
                  <c:v>1.0191565752029419</c:v>
                </c:pt>
                <c:pt idx="787">
                  <c:v>0.99424296617507935</c:v>
                </c:pt>
                <c:pt idx="788">
                  <c:v>0.97812128067016602</c:v>
                </c:pt>
                <c:pt idx="789">
                  <c:v>0.97336572408676147</c:v>
                </c:pt>
                <c:pt idx="790">
                  <c:v>0.97111696004867554</c:v>
                </c:pt>
                <c:pt idx="791">
                  <c:v>0.97315490245819092</c:v>
                </c:pt>
                <c:pt idx="792">
                  <c:v>0.97585886716842651</c:v>
                </c:pt>
                <c:pt idx="793">
                  <c:v>0.98568803071975708</c:v>
                </c:pt>
                <c:pt idx="794">
                  <c:v>0.73243898153305054</c:v>
                </c:pt>
                <c:pt idx="795">
                  <c:v>0.75263088941574097</c:v>
                </c:pt>
                <c:pt idx="796">
                  <c:v>0.76786774396896362</c:v>
                </c:pt>
                <c:pt idx="797">
                  <c:v>0.78198456764221191</c:v>
                </c:pt>
                <c:pt idx="798">
                  <c:v>0.79070281982421875</c:v>
                </c:pt>
                <c:pt idx="799">
                  <c:v>0.80079931020736694</c:v>
                </c:pt>
                <c:pt idx="800">
                  <c:v>0.81172788143157959</c:v>
                </c:pt>
                <c:pt idx="801">
                  <c:v>0.54342639446258545</c:v>
                </c:pt>
                <c:pt idx="802">
                  <c:v>0.54467201232910156</c:v>
                </c:pt>
                <c:pt idx="803">
                  <c:v>0.76159727573394775</c:v>
                </c:pt>
                <c:pt idx="804">
                  <c:v>0.74012112617492676</c:v>
                </c:pt>
                <c:pt idx="805">
                  <c:v>0.708018958568573</c:v>
                </c:pt>
                <c:pt idx="806">
                  <c:v>0.69640654325485229</c:v>
                </c:pt>
                <c:pt idx="807">
                  <c:v>0.66706067323684692</c:v>
                </c:pt>
                <c:pt idx="808">
                  <c:v>0.64095687866210938</c:v>
                </c:pt>
                <c:pt idx="809">
                  <c:v>0.58917224407196045</c:v>
                </c:pt>
                <c:pt idx="810">
                  <c:v>0.825705885887146</c:v>
                </c:pt>
                <c:pt idx="811">
                  <c:v>0.75957262516021729</c:v>
                </c:pt>
                <c:pt idx="812">
                  <c:v>0.72689324617385864</c:v>
                </c:pt>
                <c:pt idx="813">
                  <c:v>0.69769853353500366</c:v>
                </c:pt>
                <c:pt idx="814">
                  <c:v>0.67779755592346191</c:v>
                </c:pt>
                <c:pt idx="815">
                  <c:v>0.64582222700119019</c:v>
                </c:pt>
                <c:pt idx="816">
                  <c:v>0.88238060474395752</c:v>
                </c:pt>
                <c:pt idx="817">
                  <c:v>0.85113966464996338</c:v>
                </c:pt>
                <c:pt idx="818">
                  <c:v>0.81028252840042114</c:v>
                </c:pt>
                <c:pt idx="819">
                  <c:v>0.75713688135147095</c:v>
                </c:pt>
                <c:pt idx="820">
                  <c:v>0.73540729284286499</c:v>
                </c:pt>
                <c:pt idx="821">
                  <c:v>0.71161019802093506</c:v>
                </c:pt>
                <c:pt idx="822">
                  <c:v>0.67877626419067383</c:v>
                </c:pt>
                <c:pt idx="823">
                  <c:v>0.89480668306350708</c:v>
                </c:pt>
                <c:pt idx="824">
                  <c:v>0.86029231548309326</c:v>
                </c:pt>
                <c:pt idx="825">
                  <c:v>0.8348081111907959</c:v>
                </c:pt>
                <c:pt idx="826">
                  <c:v>0.80620729923248291</c:v>
                </c:pt>
                <c:pt idx="827">
                  <c:v>0.77904951572418213</c:v>
                </c:pt>
                <c:pt idx="828">
                  <c:v>0.74534130096435547</c:v>
                </c:pt>
                <c:pt idx="829">
                  <c:v>0.97556477785110474</c:v>
                </c:pt>
                <c:pt idx="830">
                  <c:v>0.94732475280761719</c:v>
                </c:pt>
                <c:pt idx="831">
                  <c:v>0.90679049491882324</c:v>
                </c:pt>
                <c:pt idx="832">
                  <c:v>0.87701457738876343</c:v>
                </c:pt>
                <c:pt idx="833">
                  <c:v>0.85529440641403198</c:v>
                </c:pt>
                <c:pt idx="834">
                  <c:v>0.82705211639404297</c:v>
                </c:pt>
                <c:pt idx="835">
                  <c:v>0.80939733982086182</c:v>
                </c:pt>
                <c:pt idx="836">
                  <c:v>0.79386568069458008</c:v>
                </c:pt>
                <c:pt idx="837">
                  <c:v>1.0428570508956909</c:v>
                </c:pt>
                <c:pt idx="838">
                  <c:v>1.0045673847198486</c:v>
                </c:pt>
                <c:pt idx="839">
                  <c:v>0.99757099151611328</c:v>
                </c:pt>
                <c:pt idx="840">
                  <c:v>0.99988329410552979</c:v>
                </c:pt>
                <c:pt idx="841">
                  <c:v>0.74878907203674316</c:v>
                </c:pt>
                <c:pt idx="842">
                  <c:v>0.77421796321868896</c:v>
                </c:pt>
                <c:pt idx="843">
                  <c:v>0.7921108603477478</c:v>
                </c:pt>
                <c:pt idx="844">
                  <c:v>0.80797171592712402</c:v>
                </c:pt>
                <c:pt idx="845">
                  <c:v>0.82532167434692383</c:v>
                </c:pt>
                <c:pt idx="846">
                  <c:v>0.5709223747253418</c:v>
                </c:pt>
                <c:pt idx="847">
                  <c:v>0.58521252870559692</c:v>
                </c:pt>
                <c:pt idx="848">
                  <c:v>0.60251754522323608</c:v>
                </c:pt>
                <c:pt idx="849">
                  <c:v>0.60723298788070679</c:v>
                </c:pt>
                <c:pt idx="850">
                  <c:v>0.60740071535110474</c:v>
                </c:pt>
                <c:pt idx="851">
                  <c:v>0.60626494884490967</c:v>
                </c:pt>
                <c:pt idx="852">
                  <c:v>0.60076385736465454</c:v>
                </c:pt>
                <c:pt idx="853">
                  <c:v>0.59404784440994263</c:v>
                </c:pt>
                <c:pt idx="854">
                  <c:v>0.58468300104141235</c:v>
                </c:pt>
                <c:pt idx="855">
                  <c:v>0.56623518466949463</c:v>
                </c:pt>
                <c:pt idx="856">
                  <c:v>0.55359691381454468</c:v>
                </c:pt>
                <c:pt idx="857">
                  <c:v>0.53851020336151123</c:v>
                </c:pt>
                <c:pt idx="858">
                  <c:v>0.78333896398544312</c:v>
                </c:pt>
                <c:pt idx="859">
                  <c:v>0.76383852958679199</c:v>
                </c:pt>
                <c:pt idx="860">
                  <c:v>0.74498361349105835</c:v>
                </c:pt>
                <c:pt idx="861">
                  <c:v>0.72998565435409546</c:v>
                </c:pt>
                <c:pt idx="862">
                  <c:v>0.71707099676132202</c:v>
                </c:pt>
                <c:pt idx="863">
                  <c:v>0.69942837953567505</c:v>
                </c:pt>
                <c:pt idx="864">
                  <c:v>0.68779313564300537</c:v>
                </c:pt>
                <c:pt idx="865">
                  <c:v>0.67513871192932129</c:v>
                </c:pt>
                <c:pt idx="866">
                  <c:v>0.66299998760223389</c:v>
                </c:pt>
                <c:pt idx="867">
                  <c:v>0.64779990911483765</c:v>
                </c:pt>
                <c:pt idx="868">
                  <c:v>0.63382339477539063</c:v>
                </c:pt>
                <c:pt idx="869">
                  <c:v>0.62040144205093384</c:v>
                </c:pt>
                <c:pt idx="870">
                  <c:v>0.873737633228302</c:v>
                </c:pt>
                <c:pt idx="871">
                  <c:v>0.85550075769424438</c:v>
                </c:pt>
                <c:pt idx="872">
                  <c:v>0.83668059110641479</c:v>
                </c:pt>
                <c:pt idx="873">
                  <c:v>0.82436424493789673</c:v>
                </c:pt>
                <c:pt idx="874">
                  <c:v>0.81554657220840454</c:v>
                </c:pt>
                <c:pt idx="875">
                  <c:v>0.80468297004699707</c:v>
                </c:pt>
                <c:pt idx="876">
                  <c:v>0.79903632402420044</c:v>
                </c:pt>
                <c:pt idx="877">
                  <c:v>0.79053628444671631</c:v>
                </c:pt>
                <c:pt idx="878">
                  <c:v>0.7831878662109375</c:v>
                </c:pt>
                <c:pt idx="879">
                  <c:v>0.77554893493652344</c:v>
                </c:pt>
                <c:pt idx="880">
                  <c:v>0.76886701583862305</c:v>
                </c:pt>
                <c:pt idx="881">
                  <c:v>0.76249879598617554</c:v>
                </c:pt>
                <c:pt idx="882">
                  <c:v>0.75310713052749634</c:v>
                </c:pt>
                <c:pt idx="883">
                  <c:v>0.74447280168533325</c:v>
                </c:pt>
                <c:pt idx="884">
                  <c:v>0.73306626081466675</c:v>
                </c:pt>
                <c:pt idx="885">
                  <c:v>0.72378283739089966</c:v>
                </c:pt>
                <c:pt idx="886">
                  <c:v>0.71050667762756348</c:v>
                </c:pt>
                <c:pt idx="887">
                  <c:v>0.69514089822769165</c:v>
                </c:pt>
                <c:pt idx="888">
                  <c:v>0.66431385278701782</c:v>
                </c:pt>
                <c:pt idx="889">
                  <c:v>0.65484583377838135</c:v>
                </c:pt>
                <c:pt idx="890">
                  <c:v>0.64353984594345093</c:v>
                </c:pt>
                <c:pt idx="891">
                  <c:v>0.63490027189254761</c:v>
                </c:pt>
                <c:pt idx="892">
                  <c:v>0.6245841383934021</c:v>
                </c:pt>
                <c:pt idx="893">
                  <c:v>0.88155794143676758</c:v>
                </c:pt>
                <c:pt idx="894">
                  <c:v>0.86967200040817261</c:v>
                </c:pt>
                <c:pt idx="895">
                  <c:v>0.85975372791290283</c:v>
                </c:pt>
                <c:pt idx="896">
                  <c:v>0.85021758079528809</c:v>
                </c:pt>
                <c:pt idx="897">
                  <c:v>0.84254974126815796</c:v>
                </c:pt>
                <c:pt idx="898">
                  <c:v>0.83388882875442505</c:v>
                </c:pt>
                <c:pt idx="899">
                  <c:v>0.82843697071075439</c:v>
                </c:pt>
                <c:pt idx="900">
                  <c:v>0.82323116064071655</c:v>
                </c:pt>
                <c:pt idx="901">
                  <c:v>0.81826144456863403</c:v>
                </c:pt>
                <c:pt idx="902">
                  <c:v>0.81414097547531128</c:v>
                </c:pt>
                <c:pt idx="903">
                  <c:v>0.8144373893737793</c:v>
                </c:pt>
                <c:pt idx="904">
                  <c:v>0.81592422723770142</c:v>
                </c:pt>
                <c:pt idx="905">
                  <c:v>0.8192371129989624</c:v>
                </c:pt>
                <c:pt idx="906">
                  <c:v>0.56381535530090332</c:v>
                </c:pt>
                <c:pt idx="907">
                  <c:v>0.58580386638641357</c:v>
                </c:pt>
                <c:pt idx="908">
                  <c:v>0.59944820404052734</c:v>
                </c:pt>
                <c:pt idx="909">
                  <c:v>0.61404293775558472</c:v>
                </c:pt>
                <c:pt idx="910">
                  <c:v>0.62362927198410034</c:v>
                </c:pt>
                <c:pt idx="911">
                  <c:v>0.6301414966583252</c:v>
                </c:pt>
                <c:pt idx="912">
                  <c:v>0.63646245002746582</c:v>
                </c:pt>
                <c:pt idx="913">
                  <c:v>0.64192086458206177</c:v>
                </c:pt>
                <c:pt idx="914">
                  <c:v>0.64496183395385742</c:v>
                </c:pt>
                <c:pt idx="915">
                  <c:v>0.64644724130630493</c:v>
                </c:pt>
                <c:pt idx="916">
                  <c:v>0.6475520133972168</c:v>
                </c:pt>
                <c:pt idx="917">
                  <c:v>0.64608514308929443</c:v>
                </c:pt>
                <c:pt idx="918">
                  <c:v>0.64323395490646362</c:v>
                </c:pt>
                <c:pt idx="919">
                  <c:v>0.63903266191482544</c:v>
                </c:pt>
                <c:pt idx="920">
                  <c:v>0.63328981399536133</c:v>
                </c:pt>
                <c:pt idx="921">
                  <c:v>0.62803256511688232</c:v>
                </c:pt>
                <c:pt idx="922">
                  <c:v>0.62298226356506348</c:v>
                </c:pt>
                <c:pt idx="923">
                  <c:v>0.61817014217376709</c:v>
                </c:pt>
                <c:pt idx="924">
                  <c:v>0.61058670282363892</c:v>
                </c:pt>
                <c:pt idx="925">
                  <c:v>0.60479539632797241</c:v>
                </c:pt>
                <c:pt idx="926">
                  <c:v>0.59923863410949707</c:v>
                </c:pt>
                <c:pt idx="927">
                  <c:v>0.59260821342468262</c:v>
                </c:pt>
                <c:pt idx="928">
                  <c:v>0.58388417959213257</c:v>
                </c:pt>
                <c:pt idx="929">
                  <c:v>0.84437447786331177</c:v>
                </c:pt>
                <c:pt idx="930">
                  <c:v>0.83551514148712158</c:v>
                </c:pt>
                <c:pt idx="931">
                  <c:v>0.82662099599838257</c:v>
                </c:pt>
                <c:pt idx="932">
                  <c:v>0.82210069894790649</c:v>
                </c:pt>
                <c:pt idx="933">
                  <c:v>0.82080352306365967</c:v>
                </c:pt>
                <c:pt idx="934">
                  <c:v>0.82044535875320435</c:v>
                </c:pt>
                <c:pt idx="935">
                  <c:v>0.82082951068878174</c:v>
                </c:pt>
                <c:pt idx="936">
                  <c:v>0.82206594944000244</c:v>
                </c:pt>
                <c:pt idx="937">
                  <c:v>0.8233066201210022</c:v>
                </c:pt>
                <c:pt idx="938">
                  <c:v>0.5618247389793396</c:v>
                </c:pt>
                <c:pt idx="939">
                  <c:v>0.5672832727432251</c:v>
                </c:pt>
                <c:pt idx="940">
                  <c:v>0.56633919477462769</c:v>
                </c:pt>
                <c:pt idx="941">
                  <c:v>0.561134934425354</c:v>
                </c:pt>
                <c:pt idx="942">
                  <c:v>0.55784422159194946</c:v>
                </c:pt>
                <c:pt idx="943">
                  <c:v>0.81730508804321289</c:v>
                </c:pt>
                <c:pt idx="944">
                  <c:v>0.80939954519271851</c:v>
                </c:pt>
                <c:pt idx="945">
                  <c:v>0.80543172359466553</c:v>
                </c:pt>
                <c:pt idx="946">
                  <c:v>0.80405569076538086</c:v>
                </c:pt>
                <c:pt idx="947">
                  <c:v>0.80481183528900146</c:v>
                </c:pt>
                <c:pt idx="948">
                  <c:v>0.80802327394485474</c:v>
                </c:pt>
                <c:pt idx="949">
                  <c:v>0.81412577629089355</c:v>
                </c:pt>
                <c:pt idx="950">
                  <c:v>0.82064849138259888</c:v>
                </c:pt>
                <c:pt idx="951">
                  <c:v>0.56589418649673462</c:v>
                </c:pt>
                <c:pt idx="952">
                  <c:v>0.58068060874938965</c:v>
                </c:pt>
                <c:pt idx="953">
                  <c:v>0.59251600503921509</c:v>
                </c:pt>
                <c:pt idx="954">
                  <c:v>0.5975068211555481</c:v>
                </c:pt>
                <c:pt idx="955">
                  <c:v>0.5994114875793457</c:v>
                </c:pt>
                <c:pt idx="956">
                  <c:v>0.59831196069717407</c:v>
                </c:pt>
                <c:pt idx="957">
                  <c:v>0.59478896856307983</c:v>
                </c:pt>
                <c:pt idx="958">
                  <c:v>0.59242057800292969</c:v>
                </c:pt>
                <c:pt idx="959">
                  <c:v>0.58868485689163208</c:v>
                </c:pt>
                <c:pt idx="960">
                  <c:v>0.84971475601196289</c:v>
                </c:pt>
                <c:pt idx="961">
                  <c:v>0.84197807312011719</c:v>
                </c:pt>
                <c:pt idx="962">
                  <c:v>0.83753699064254761</c:v>
                </c:pt>
                <c:pt idx="963">
                  <c:v>0.83624875545501709</c:v>
                </c:pt>
                <c:pt idx="964">
                  <c:v>0.83669990301132202</c:v>
                </c:pt>
                <c:pt idx="965">
                  <c:v>0.56995314359664917</c:v>
                </c:pt>
                <c:pt idx="966">
                  <c:v>0.58957785367965698</c:v>
                </c:pt>
                <c:pt idx="967">
                  <c:v>0.5929105281829834</c:v>
                </c:pt>
                <c:pt idx="968">
                  <c:v>0.59253430366516113</c:v>
                </c:pt>
                <c:pt idx="969">
                  <c:v>0.58684456348419189</c:v>
                </c:pt>
                <c:pt idx="970">
                  <c:v>0.85166299343109131</c:v>
                </c:pt>
                <c:pt idx="971">
                  <c:v>0.84064757823944092</c:v>
                </c:pt>
                <c:pt idx="972">
                  <c:v>0.8331611156463623</c:v>
                </c:pt>
                <c:pt idx="973">
                  <c:v>0.83099299669265747</c:v>
                </c:pt>
                <c:pt idx="974">
                  <c:v>0.82845133543014526</c:v>
                </c:pt>
                <c:pt idx="975">
                  <c:v>0.830513596534729</c:v>
                </c:pt>
                <c:pt idx="976">
                  <c:v>0.83648389577865601</c:v>
                </c:pt>
                <c:pt idx="977">
                  <c:v>0.57341748476028442</c:v>
                </c:pt>
                <c:pt idx="978">
                  <c:v>0.59970557689666748</c:v>
                </c:pt>
                <c:pt idx="979">
                  <c:v>0.61486834287643433</c:v>
                </c:pt>
                <c:pt idx="980">
                  <c:v>0.62576198577880859</c:v>
                </c:pt>
                <c:pt idx="981">
                  <c:v>0.63806807994842529</c:v>
                </c:pt>
                <c:pt idx="982">
                  <c:v>0.64565497636795044</c:v>
                </c:pt>
                <c:pt idx="983">
                  <c:v>0.65480667352676392</c:v>
                </c:pt>
                <c:pt idx="984">
                  <c:v>0.66334903240203857</c:v>
                </c:pt>
                <c:pt idx="985">
                  <c:v>0.67788392305374146</c:v>
                </c:pt>
                <c:pt idx="986">
                  <c:v>0.68720108270645142</c:v>
                </c:pt>
                <c:pt idx="987">
                  <c:v>0.6976889967918396</c:v>
                </c:pt>
                <c:pt idx="988">
                  <c:v>0.71368885040283203</c:v>
                </c:pt>
                <c:pt idx="989">
                  <c:v>0.72631049156188965</c:v>
                </c:pt>
                <c:pt idx="990">
                  <c:v>0.74001902341842651</c:v>
                </c:pt>
                <c:pt idx="991">
                  <c:v>0.48941433429718018</c:v>
                </c:pt>
                <c:pt idx="992">
                  <c:v>0.51101267337799072</c:v>
                </c:pt>
                <c:pt idx="993">
                  <c:v>0.52741169929504395</c:v>
                </c:pt>
                <c:pt idx="994">
                  <c:v>0.53734785318374634</c:v>
                </c:pt>
                <c:pt idx="995">
                  <c:v>0.54399967193603516</c:v>
                </c:pt>
                <c:pt idx="996">
                  <c:v>0.54550981521606445</c:v>
                </c:pt>
                <c:pt idx="997">
                  <c:v>0.5464860200881958</c:v>
                </c:pt>
                <c:pt idx="998">
                  <c:v>0.54356348514556885</c:v>
                </c:pt>
                <c:pt idx="999">
                  <c:v>0.53883397579193115</c:v>
                </c:pt>
                <c:pt idx="1000">
                  <c:v>0.5334852933883667</c:v>
                </c:pt>
                <c:pt idx="1001">
                  <c:v>0.53010791540145874</c:v>
                </c:pt>
                <c:pt idx="1002">
                  <c:v>0.52756255865097046</c:v>
                </c:pt>
                <c:pt idx="1003">
                  <c:v>0.78859275579452515</c:v>
                </c:pt>
                <c:pt idx="1004">
                  <c:v>0.77984791994094849</c:v>
                </c:pt>
                <c:pt idx="1005">
                  <c:v>0.77181744575500488</c:v>
                </c:pt>
                <c:pt idx="1006">
                  <c:v>0.7721484899520874</c:v>
                </c:pt>
                <c:pt idx="1007">
                  <c:v>0.77304786443710327</c:v>
                </c:pt>
                <c:pt idx="1008">
                  <c:v>0.77936935424804688</c:v>
                </c:pt>
                <c:pt idx="1009">
                  <c:v>0.78604811429977417</c:v>
                </c:pt>
                <c:pt idx="1010">
                  <c:v>0.53588974475860596</c:v>
                </c:pt>
                <c:pt idx="1011">
                  <c:v>0.55216825008392334</c:v>
                </c:pt>
                <c:pt idx="1012">
                  <c:v>0.56347787380218506</c:v>
                </c:pt>
                <c:pt idx="1013">
                  <c:v>0.57041847705841064</c:v>
                </c:pt>
                <c:pt idx="1014">
                  <c:v>0.57311511039733887</c:v>
                </c:pt>
                <c:pt idx="1015">
                  <c:v>0.57238912582397461</c:v>
                </c:pt>
                <c:pt idx="1016">
                  <c:v>0.56536197662353516</c:v>
                </c:pt>
                <c:pt idx="1017">
                  <c:v>0.5621071457862854</c:v>
                </c:pt>
                <c:pt idx="1018">
                  <c:v>0.55758911371231079</c:v>
                </c:pt>
                <c:pt idx="1019">
                  <c:v>0.55248236656188965</c:v>
                </c:pt>
                <c:pt idx="1020">
                  <c:v>0.54847550392150879</c:v>
                </c:pt>
                <c:pt idx="1021">
                  <c:v>0.54468291997909546</c:v>
                </c:pt>
                <c:pt idx="1022">
                  <c:v>0.54040002822875977</c:v>
                </c:pt>
                <c:pt idx="1023">
                  <c:v>0.53769934177398682</c:v>
                </c:pt>
                <c:pt idx="1024">
                  <c:v>0.80083370208740234</c:v>
                </c:pt>
                <c:pt idx="1025">
                  <c:v>0.79252690076828003</c:v>
                </c:pt>
                <c:pt idx="1026">
                  <c:v>0.78753548860549927</c:v>
                </c:pt>
                <c:pt idx="1027">
                  <c:v>0.7819361686706543</c:v>
                </c:pt>
                <c:pt idx="1028">
                  <c:v>0.78000789880752563</c:v>
                </c:pt>
                <c:pt idx="1029">
                  <c:v>0.77823346853256226</c:v>
                </c:pt>
                <c:pt idx="1030">
                  <c:v>0.7774425745010376</c:v>
                </c:pt>
                <c:pt idx="1031">
                  <c:v>0.51633965969085693</c:v>
                </c:pt>
                <c:pt idx="1032">
                  <c:v>0.51604503393173218</c:v>
                </c:pt>
                <c:pt idx="1033">
                  <c:v>0.5143425464630127</c:v>
                </c:pt>
                <c:pt idx="1034">
                  <c:v>0.51305413246154785</c:v>
                </c:pt>
                <c:pt idx="1035">
                  <c:v>0.77937978506088257</c:v>
                </c:pt>
                <c:pt idx="1036">
                  <c:v>0.77230459451675415</c:v>
                </c:pt>
                <c:pt idx="1037">
                  <c:v>0.7668183445930481</c:v>
                </c:pt>
                <c:pt idx="1038">
                  <c:v>0.76164895296096802</c:v>
                </c:pt>
                <c:pt idx="1039">
                  <c:v>0.75682848691940308</c:v>
                </c:pt>
                <c:pt idx="1040">
                  <c:v>0.75071072578430176</c:v>
                </c:pt>
                <c:pt idx="1041">
                  <c:v>0.74359560012817383</c:v>
                </c:pt>
                <c:pt idx="1042">
                  <c:v>0.73822826147079468</c:v>
                </c:pt>
                <c:pt idx="1043">
                  <c:v>0.73315078020095825</c:v>
                </c:pt>
                <c:pt idx="1044">
                  <c:v>0.72686082124710083</c:v>
                </c:pt>
                <c:pt idx="1045">
                  <c:v>0.7223467230796814</c:v>
                </c:pt>
                <c:pt idx="1046">
                  <c:v>0.71923840045928955</c:v>
                </c:pt>
                <c:pt idx="1047">
                  <c:v>0.71478307247161865</c:v>
                </c:pt>
                <c:pt idx="1048">
                  <c:v>0.70844924449920654</c:v>
                </c:pt>
                <c:pt idx="1049">
                  <c:v>0.70592379570007324</c:v>
                </c:pt>
                <c:pt idx="1050">
                  <c:v>0.69923847913742065</c:v>
                </c:pt>
                <c:pt idx="1051">
                  <c:v>0.69476538896560669</c:v>
                </c:pt>
                <c:pt idx="1052">
                  <c:v>0.69053012132644653</c:v>
                </c:pt>
                <c:pt idx="1053">
                  <c:v>0.68730533123016357</c:v>
                </c:pt>
                <c:pt idx="1054">
                  <c:v>0.68272709846496582</c:v>
                </c:pt>
                <c:pt idx="1055">
                  <c:v>0.67844343185424805</c:v>
                </c:pt>
                <c:pt idx="1056">
                  <c:v>0.6757427453994751</c:v>
                </c:pt>
                <c:pt idx="1057">
                  <c:v>0.67316049337387085</c:v>
                </c:pt>
                <c:pt idx="1058">
                  <c:v>0.67009204626083374</c:v>
                </c:pt>
                <c:pt idx="1059">
                  <c:v>0.66864144802093506</c:v>
                </c:pt>
                <c:pt idx="1060">
                  <c:v>0.66638749837875366</c:v>
                </c:pt>
                <c:pt idx="1061">
                  <c:v>0.6637113094329834</c:v>
                </c:pt>
                <c:pt idx="1062">
                  <c:v>0.66069698333740234</c:v>
                </c:pt>
                <c:pt idx="1063">
                  <c:v>0.65880101919174194</c:v>
                </c:pt>
                <c:pt idx="1064">
                  <c:v>0.65655249357223511</c:v>
                </c:pt>
                <c:pt idx="1065">
                  <c:v>0.65402382612228394</c:v>
                </c:pt>
                <c:pt idx="1066">
                  <c:v>0.65243566036224365</c:v>
                </c:pt>
                <c:pt idx="1067">
                  <c:v>0.65019237995147705</c:v>
                </c:pt>
                <c:pt idx="1068">
                  <c:v>0.64878517389297485</c:v>
                </c:pt>
                <c:pt idx="1069">
                  <c:v>0.64648318290710449</c:v>
                </c:pt>
                <c:pt idx="1070">
                  <c:v>0.64495754241943359</c:v>
                </c:pt>
                <c:pt idx="1071">
                  <c:v>0.64352530241012573</c:v>
                </c:pt>
                <c:pt idx="1072">
                  <c:v>0.37999933958053589</c:v>
                </c:pt>
                <c:pt idx="1073">
                  <c:v>0.38468959927558899</c:v>
                </c:pt>
                <c:pt idx="1074">
                  <c:v>0.39140301942825317</c:v>
                </c:pt>
                <c:pt idx="1075">
                  <c:v>0.39775025844573975</c:v>
                </c:pt>
                <c:pt idx="1076">
                  <c:v>0.40277537703514099</c:v>
                </c:pt>
                <c:pt idx="1077">
                  <c:v>0.40850600600242615</c:v>
                </c:pt>
                <c:pt idx="1078">
                  <c:v>0.4148029088973999</c:v>
                </c:pt>
                <c:pt idx="1079">
                  <c:v>0.41822353005409241</c:v>
                </c:pt>
                <c:pt idx="1080">
                  <c:v>0.42152136564254761</c:v>
                </c:pt>
                <c:pt idx="1081">
                  <c:v>0.42851722240447998</c:v>
                </c:pt>
                <c:pt idx="1082">
                  <c:v>0.43144834041595459</c:v>
                </c:pt>
                <c:pt idx="1083">
                  <c:v>0.43427598476409912</c:v>
                </c:pt>
                <c:pt idx="1084">
                  <c:v>0.4389873743057251</c:v>
                </c:pt>
                <c:pt idx="1085">
                  <c:v>0.44155088067054749</c:v>
                </c:pt>
                <c:pt idx="1086">
                  <c:v>0.44402533769607544</c:v>
                </c:pt>
                <c:pt idx="1087">
                  <c:v>0.44699850678443909</c:v>
                </c:pt>
                <c:pt idx="1088">
                  <c:v>0.45094886422157288</c:v>
                </c:pt>
                <c:pt idx="1089">
                  <c:v>0.45310091972351074</c:v>
                </c:pt>
                <c:pt idx="1090">
                  <c:v>0.45518013834953308</c:v>
                </c:pt>
                <c:pt idx="1091">
                  <c:v>0.45768111944198608</c:v>
                </c:pt>
                <c:pt idx="1092">
                  <c:v>0.4596068263053894</c:v>
                </c:pt>
                <c:pt idx="1093">
                  <c:v>0.46146860718727112</c:v>
                </c:pt>
                <c:pt idx="1094">
                  <c:v>0.46370980143547058</c:v>
                </c:pt>
                <c:pt idx="1095">
                  <c:v>0.46543687582015991</c:v>
                </c:pt>
                <c:pt idx="1096">
                  <c:v>0.4671078622341156</c:v>
                </c:pt>
                <c:pt idx="1097">
                  <c:v>0.46872496604919434</c:v>
                </c:pt>
                <c:pt idx="1098">
                  <c:v>0.47029036283493042</c:v>
                </c:pt>
                <c:pt idx="1099">
                  <c:v>0.4721774160861969</c:v>
                </c:pt>
                <c:pt idx="1100">
                  <c:v>0.47363367676734924</c:v>
                </c:pt>
                <c:pt idx="1101">
                  <c:v>0.47469601035118103</c:v>
                </c:pt>
                <c:pt idx="1102">
                  <c:v>0.47674703598022461</c:v>
                </c:pt>
                <c:pt idx="1103">
                  <c:v>0.47838467359542847</c:v>
                </c:pt>
                <c:pt idx="1104">
                  <c:v>0.48057451844215393</c:v>
                </c:pt>
                <c:pt idx="1105">
                  <c:v>0.48177477717399597</c:v>
                </c:pt>
                <c:pt idx="1106">
                  <c:v>0.48322558403015137</c:v>
                </c:pt>
                <c:pt idx="1107">
                  <c:v>0.4851691722869873</c:v>
                </c:pt>
                <c:pt idx="1108">
                  <c:v>0.48649832606315613</c:v>
                </c:pt>
                <c:pt idx="1109">
                  <c:v>0.48778095841407776</c:v>
                </c:pt>
                <c:pt idx="1110">
                  <c:v>0.48901933431625366</c:v>
                </c:pt>
                <c:pt idx="1111">
                  <c:v>0.48997965455055237</c:v>
                </c:pt>
                <c:pt idx="1112">
                  <c:v>0.49137198925018311</c:v>
                </c:pt>
                <c:pt idx="1113">
                  <c:v>0.49226954579353333</c:v>
                </c:pt>
                <c:pt idx="1114">
                  <c:v>0.49335870146751404</c:v>
                </c:pt>
                <c:pt idx="1115">
                  <c:v>0.49502980709075928</c:v>
                </c:pt>
                <c:pt idx="1116">
                  <c:v>0.4958341121673584</c:v>
                </c:pt>
                <c:pt idx="1117">
                  <c:v>0.22744490206241608</c:v>
                </c:pt>
                <c:pt idx="1118">
                  <c:v>0.2390817403793335</c:v>
                </c:pt>
                <c:pt idx="1119">
                  <c:v>0.24538926780223846</c:v>
                </c:pt>
                <c:pt idx="1120">
                  <c:v>0.25294211506843567</c:v>
                </c:pt>
                <c:pt idx="1121">
                  <c:v>0.26154303550720215</c:v>
                </c:pt>
                <c:pt idx="1122">
                  <c:v>0.2670103907585144</c:v>
                </c:pt>
                <c:pt idx="1123">
                  <c:v>0.27609357237815857</c:v>
                </c:pt>
                <c:pt idx="1124">
                  <c:v>0.28920873999595642</c:v>
                </c:pt>
                <c:pt idx="1125">
                  <c:v>0.29473689198493958</c:v>
                </c:pt>
                <c:pt idx="1126">
                  <c:v>0.30985632538795471</c:v>
                </c:pt>
                <c:pt idx="1127">
                  <c:v>0.3153400719165802</c:v>
                </c:pt>
                <c:pt idx="1128">
                  <c:v>0.31883135437965393</c:v>
                </c:pt>
                <c:pt idx="1129">
                  <c:v>0.32219704985618591</c:v>
                </c:pt>
                <c:pt idx="1130">
                  <c:v>0.32623505592346191</c:v>
                </c:pt>
                <c:pt idx="1131">
                  <c:v>0.32933598756790161</c:v>
                </c:pt>
                <c:pt idx="1132">
                  <c:v>0.33378204703330994</c:v>
                </c:pt>
                <c:pt idx="1133">
                  <c:v>0.33799463510513306</c:v>
                </c:pt>
                <c:pt idx="1134">
                  <c:v>7.8811071813106537E-2</c:v>
                </c:pt>
                <c:pt idx="1135">
                  <c:v>8.9655734598636627E-2</c:v>
                </c:pt>
                <c:pt idx="1136">
                  <c:v>0.10137072950601578</c:v>
                </c:pt>
                <c:pt idx="1137">
                  <c:v>0.10735040903091431</c:v>
                </c:pt>
                <c:pt idx="1138">
                  <c:v>0.11806450039148331</c:v>
                </c:pt>
                <c:pt idx="1139">
                  <c:v>0.12487149238586426</c:v>
                </c:pt>
                <c:pt idx="1140">
                  <c:v>0.13142222166061401</c:v>
                </c:pt>
                <c:pt idx="1141">
                  <c:v>0.13926562666893005</c:v>
                </c:pt>
                <c:pt idx="1142">
                  <c:v>0.14527608454227448</c:v>
                </c:pt>
                <c:pt idx="1143">
                  <c:v>0.15106166899204254</c:v>
                </c:pt>
                <c:pt idx="1144">
                  <c:v>0.15799088776111603</c:v>
                </c:pt>
                <c:pt idx="1145">
                  <c:v>0.16459910571575165</c:v>
                </c:pt>
                <c:pt idx="1146">
                  <c:v>0.17090204358100891</c:v>
                </c:pt>
                <c:pt idx="1147">
                  <c:v>0.17691466212272644</c:v>
                </c:pt>
                <c:pt idx="1148">
                  <c:v>0.1815253347158432</c:v>
                </c:pt>
                <c:pt idx="1149">
                  <c:v>0.18812520802021027</c:v>
                </c:pt>
                <c:pt idx="1150">
                  <c:v>-6.9060124456882477E-2</c:v>
                </c:pt>
                <c:pt idx="1151">
                  <c:v>-5.9345938265323639E-2</c:v>
                </c:pt>
                <c:pt idx="1152">
                  <c:v>-5.2966039627790451E-2</c:v>
                </c:pt>
                <c:pt idx="1153">
                  <c:v>-4.5376818627119064E-2</c:v>
                </c:pt>
                <c:pt idx="1154">
                  <c:v>-3.5921566188335419E-2</c:v>
                </c:pt>
                <c:pt idx="1155">
                  <c:v>-2.5431303307414055E-2</c:v>
                </c:pt>
                <c:pt idx="1156">
                  <c:v>-1.5436630696058273E-2</c:v>
                </c:pt>
                <c:pt idx="1157">
                  <c:v>-1.8648859113454819E-3</c:v>
                </c:pt>
                <c:pt idx="1158">
                  <c:v>5.2728364244103432E-3</c:v>
                </c:pt>
                <c:pt idx="1159">
                  <c:v>1.3817459344863892E-2</c:v>
                </c:pt>
                <c:pt idx="1160">
                  <c:v>-0.23536795377731323</c:v>
                </c:pt>
                <c:pt idx="1161">
                  <c:v>-0.2236940860748291</c:v>
                </c:pt>
                <c:pt idx="1162">
                  <c:v>-0.21684801578521729</c:v>
                </c:pt>
                <c:pt idx="1163">
                  <c:v>-0.20759120583534241</c:v>
                </c:pt>
                <c:pt idx="1164">
                  <c:v>-0.19991762936115265</c:v>
                </c:pt>
                <c:pt idx="1165">
                  <c:v>-0.190010666847229</c:v>
                </c:pt>
                <c:pt idx="1166">
                  <c:v>-0.18154166638851166</c:v>
                </c:pt>
                <c:pt idx="1167">
                  <c:v>-0.15733692049980164</c:v>
                </c:pt>
                <c:pt idx="1168">
                  <c:v>-0.41499423980712891</c:v>
                </c:pt>
                <c:pt idx="1169">
                  <c:v>-0.39879658818244934</c:v>
                </c:pt>
                <c:pt idx="1170">
                  <c:v>-0.38925689458847046</c:v>
                </c:pt>
                <c:pt idx="1171">
                  <c:v>-0.38495585322380066</c:v>
                </c:pt>
                <c:pt idx="1172">
                  <c:v>-0.380604088306427</c:v>
                </c:pt>
                <c:pt idx="1173">
                  <c:v>-0.37650039792060852</c:v>
                </c:pt>
                <c:pt idx="1174">
                  <c:v>-0.37278094887733459</c:v>
                </c:pt>
                <c:pt idx="1175">
                  <c:v>-0.36752775311470032</c:v>
                </c:pt>
                <c:pt idx="1176">
                  <c:v>-0.3642331063747406</c:v>
                </c:pt>
                <c:pt idx="1177">
                  <c:v>-0.62751340866088867</c:v>
                </c:pt>
                <c:pt idx="1178">
                  <c:v>-0.61281996965408325</c:v>
                </c:pt>
                <c:pt idx="1179">
                  <c:v>-0.60333502292633057</c:v>
                </c:pt>
                <c:pt idx="1180">
                  <c:v>-0.59995841979980469</c:v>
                </c:pt>
                <c:pt idx="1181">
                  <c:v>-0.60149914026260376</c:v>
                </c:pt>
                <c:pt idx="1182">
                  <c:v>-0.60720604658126831</c:v>
                </c:pt>
                <c:pt idx="1183">
                  <c:v>-0.61919385194778442</c:v>
                </c:pt>
                <c:pt idx="1184">
                  <c:v>-0.63656437397003174</c:v>
                </c:pt>
                <c:pt idx="1185">
                  <c:v>-0.6561313271522522</c:v>
                </c:pt>
                <c:pt idx="1186">
                  <c:v>-0.67203217744827271</c:v>
                </c:pt>
                <c:pt idx="1187">
                  <c:v>-0.68732655048370361</c:v>
                </c:pt>
                <c:pt idx="1188">
                  <c:v>-0.69944149255752563</c:v>
                </c:pt>
                <c:pt idx="1189">
                  <c:v>-0.71628135442733765</c:v>
                </c:pt>
                <c:pt idx="1190">
                  <c:v>-0.73242098093032837</c:v>
                </c:pt>
                <c:pt idx="1191">
                  <c:v>-0.75232744216918945</c:v>
                </c:pt>
                <c:pt idx="1192">
                  <c:v>-0.77873450517654419</c:v>
                </c:pt>
                <c:pt idx="1193">
                  <c:v>-0.54011756181716919</c:v>
                </c:pt>
                <c:pt idx="1194">
                  <c:v>-0.58300447463989258</c:v>
                </c:pt>
                <c:pt idx="1195">
                  <c:v>-0.61795717477798462</c:v>
                </c:pt>
                <c:pt idx="1196">
                  <c:v>-0.64140969514846802</c:v>
                </c:pt>
                <c:pt idx="1197">
                  <c:v>-0.66545456647872925</c:v>
                </c:pt>
                <c:pt idx="1198">
                  <c:v>-0.70524603128433228</c:v>
                </c:pt>
                <c:pt idx="1199">
                  <c:v>-0.72345298528671265</c:v>
                </c:pt>
                <c:pt idx="1200">
                  <c:v>-0.74112915992736816</c:v>
                </c:pt>
                <c:pt idx="1201">
                  <c:v>-0.7705729603767395</c:v>
                </c:pt>
                <c:pt idx="1202">
                  <c:v>-0.78982889652252197</c:v>
                </c:pt>
                <c:pt idx="1203">
                  <c:v>-0.80713236331939697</c:v>
                </c:pt>
                <c:pt idx="1204">
                  <c:v>-0.82836037874221802</c:v>
                </c:pt>
                <c:pt idx="1205">
                  <c:v>-0.87682217359542847</c:v>
                </c:pt>
                <c:pt idx="1206">
                  <c:v>-0.92511916160583496</c:v>
                </c:pt>
                <c:pt idx="1207">
                  <c:v>-0.71954977512359619</c:v>
                </c:pt>
                <c:pt idx="1208">
                  <c:v>-0.77320128679275513</c:v>
                </c:pt>
                <c:pt idx="1209">
                  <c:v>-0.82175368070602417</c:v>
                </c:pt>
                <c:pt idx="1210">
                  <c:v>-0.87454283237457275</c:v>
                </c:pt>
                <c:pt idx="1211">
                  <c:v>-0.65125823020935059</c:v>
                </c:pt>
                <c:pt idx="1212">
                  <c:v>-0.70734697580337524</c:v>
                </c:pt>
                <c:pt idx="1213">
                  <c:v>-0.7705187201499939</c:v>
                </c:pt>
                <c:pt idx="1214">
                  <c:v>-0.80697482824325562</c:v>
                </c:pt>
                <c:pt idx="1215">
                  <c:v>-0.83933770656585693</c:v>
                </c:pt>
                <c:pt idx="1216">
                  <c:v>-0.87911128997802734</c:v>
                </c:pt>
                <c:pt idx="1217">
                  <c:v>-0.70067548751831055</c:v>
                </c:pt>
                <c:pt idx="1218">
                  <c:v>-0.72664755582809448</c:v>
                </c:pt>
                <c:pt idx="1219">
                  <c:v>-0.76914292573928833</c:v>
                </c:pt>
                <c:pt idx="1220">
                  <c:v>-0.81637126207351685</c:v>
                </c:pt>
                <c:pt idx="1221">
                  <c:v>-0.8441396951675415</c:v>
                </c:pt>
                <c:pt idx="1222">
                  <c:v>-0.8694724440574646</c:v>
                </c:pt>
                <c:pt idx="1223">
                  <c:v>-0.8939436674118042</c:v>
                </c:pt>
                <c:pt idx="1224">
                  <c:v>-0.92661863565444946</c:v>
                </c:pt>
                <c:pt idx="1225">
                  <c:v>-0.96093416213989258</c:v>
                </c:pt>
                <c:pt idx="1226">
                  <c:v>-0.99116319417953491</c:v>
                </c:pt>
                <c:pt idx="1227">
                  <c:v>-1.0360783338546753</c:v>
                </c:pt>
                <c:pt idx="1228">
                  <c:v>-1.0922509431838989</c:v>
                </c:pt>
                <c:pt idx="1229">
                  <c:v>-0.86731421947479248</c:v>
                </c:pt>
                <c:pt idx="1230">
                  <c:v>-0.94991534948348999</c:v>
                </c:pt>
                <c:pt idx="1231">
                  <c:v>-1.0358833074569702</c:v>
                </c:pt>
                <c:pt idx="1232">
                  <c:v>-0.86027956008911133</c:v>
                </c:pt>
                <c:pt idx="1233">
                  <c:v>-0.9386482834815979</c:v>
                </c:pt>
                <c:pt idx="1234">
                  <c:v>-0.84690219163894653</c:v>
                </c:pt>
                <c:pt idx="1235">
                  <c:v>-0.6605304479598999</c:v>
                </c:pt>
                <c:pt idx="1236">
                  <c:v>-0.79083377122879028</c:v>
                </c:pt>
                <c:pt idx="1237">
                  <c:v>-0.84194040298461914</c:v>
                </c:pt>
                <c:pt idx="1238">
                  <c:v>-0.88676607608795166</c:v>
                </c:pt>
                <c:pt idx="1239">
                  <c:v>-0.69810718297958374</c:v>
                </c:pt>
                <c:pt idx="1240">
                  <c:v>-0.74585181474685669</c:v>
                </c:pt>
                <c:pt idx="1241">
                  <c:v>-0.79267412424087524</c:v>
                </c:pt>
                <c:pt idx="1242">
                  <c:v>-0.81792151927947998</c:v>
                </c:pt>
                <c:pt idx="1243">
                  <c:v>-0.90353012084960938</c:v>
                </c:pt>
                <c:pt idx="1244">
                  <c:v>-0.67555654048919678</c:v>
                </c:pt>
                <c:pt idx="1245">
                  <c:v>-0.72264724969863892</c:v>
                </c:pt>
                <c:pt idx="1246">
                  <c:v>-0.75784528255462646</c:v>
                </c:pt>
                <c:pt idx="1247">
                  <c:v>-0.79749250411987305</c:v>
                </c:pt>
                <c:pt idx="1248">
                  <c:v>-0.82609456777572632</c:v>
                </c:pt>
                <c:pt idx="1249">
                  <c:v>-0.86040163040161133</c:v>
                </c:pt>
                <c:pt idx="1250">
                  <c:v>-0.88733851909637451</c:v>
                </c:pt>
                <c:pt idx="1251">
                  <c:v>-0.91506671905517578</c:v>
                </c:pt>
                <c:pt idx="1252">
                  <c:v>-0.67867898941040039</c:v>
                </c:pt>
                <c:pt idx="1253">
                  <c:v>-0.72075313329696655</c:v>
                </c:pt>
                <c:pt idx="1254">
                  <c:v>-0.74563932418823242</c:v>
                </c:pt>
                <c:pt idx="1255">
                  <c:v>-0.77588826417922974</c:v>
                </c:pt>
                <c:pt idx="1256">
                  <c:v>-0.80362290143966675</c:v>
                </c:pt>
                <c:pt idx="1257">
                  <c:v>-0.8318791389465332</c:v>
                </c:pt>
                <c:pt idx="1258">
                  <c:v>-0.85514599084854126</c:v>
                </c:pt>
                <c:pt idx="1259">
                  <c:v>-0.87430429458618164</c:v>
                </c:pt>
                <c:pt idx="1260">
                  <c:v>-0.89758521318435669</c:v>
                </c:pt>
                <c:pt idx="1261">
                  <c:v>-0.65076488256454468</c:v>
                </c:pt>
                <c:pt idx="1262">
                  <c:v>-0.68457865715026855</c:v>
                </c:pt>
                <c:pt idx="1263">
                  <c:v>-0.71983295679092407</c:v>
                </c:pt>
                <c:pt idx="1264">
                  <c:v>-0.75230962038040161</c:v>
                </c:pt>
                <c:pt idx="1265">
                  <c:v>-0.77180176973342896</c:v>
                </c:pt>
                <c:pt idx="1266">
                  <c:v>-0.79234743118286133</c:v>
                </c:pt>
                <c:pt idx="1267">
                  <c:v>-0.82077723741531372</c:v>
                </c:pt>
                <c:pt idx="1268">
                  <c:v>-0.85770314931869507</c:v>
                </c:pt>
                <c:pt idx="1269">
                  <c:v>-0.60850226879119873</c:v>
                </c:pt>
                <c:pt idx="1270">
                  <c:v>-0.63856774568557739</c:v>
                </c:pt>
                <c:pt idx="1271">
                  <c:v>-0.66175699234008789</c:v>
                </c:pt>
                <c:pt idx="1272">
                  <c:v>-0.68427544832229614</c:v>
                </c:pt>
                <c:pt idx="1273">
                  <c:v>-0.69769912958145142</c:v>
                </c:pt>
                <c:pt idx="1274">
                  <c:v>-0.70939570665359497</c:v>
                </c:pt>
                <c:pt idx="1275">
                  <c:v>-0.72190934419631958</c:v>
                </c:pt>
                <c:pt idx="1276">
                  <c:v>-0.73130494356155396</c:v>
                </c:pt>
                <c:pt idx="1277">
                  <c:v>-0.73620444536209106</c:v>
                </c:pt>
                <c:pt idx="1278">
                  <c:v>-0.73643183708190918</c:v>
                </c:pt>
                <c:pt idx="1279">
                  <c:v>-0.72983276844024658</c:v>
                </c:pt>
                <c:pt idx="1280">
                  <c:v>-0.71823221445083618</c:v>
                </c:pt>
                <c:pt idx="1281">
                  <c:v>-0.70917648077011108</c:v>
                </c:pt>
                <c:pt idx="1282">
                  <c:v>-0.70383071899414063</c:v>
                </c:pt>
                <c:pt idx="1283">
                  <c:v>-0.69785588979721069</c:v>
                </c:pt>
                <c:pt idx="1284">
                  <c:v>-0.69374179840087891</c:v>
                </c:pt>
                <c:pt idx="1285">
                  <c:v>-0.68334949016571045</c:v>
                </c:pt>
                <c:pt idx="1286">
                  <c:v>-0.66884374618530273</c:v>
                </c:pt>
                <c:pt idx="1287">
                  <c:v>-0.64885753393173218</c:v>
                </c:pt>
                <c:pt idx="1288">
                  <c:v>-0.89260435104370117</c:v>
                </c:pt>
                <c:pt idx="1289">
                  <c:v>-0.87438321113586426</c:v>
                </c:pt>
                <c:pt idx="1290">
                  <c:v>-0.86042976379394531</c:v>
                </c:pt>
                <c:pt idx="1291">
                  <c:v>-0.85613048076629639</c:v>
                </c:pt>
                <c:pt idx="1292">
                  <c:v>-0.85629838705062866</c:v>
                </c:pt>
                <c:pt idx="1293">
                  <c:v>-0.86160033941268921</c:v>
                </c:pt>
                <c:pt idx="1294">
                  <c:v>-0.86802870035171509</c:v>
                </c:pt>
                <c:pt idx="1295">
                  <c:v>-0.61157387495040894</c:v>
                </c:pt>
                <c:pt idx="1296">
                  <c:v>-0.62671208381652832</c:v>
                </c:pt>
                <c:pt idx="1297">
                  <c:v>-0.64187544584274292</c:v>
                </c:pt>
                <c:pt idx="1298">
                  <c:v>-0.65373718738555908</c:v>
                </c:pt>
                <c:pt idx="1299">
                  <c:v>-0.66218262910842896</c:v>
                </c:pt>
                <c:pt idx="1300">
                  <c:v>-0.66632020473480225</c:v>
                </c:pt>
                <c:pt idx="1301">
                  <c:v>-0.66469085216522217</c:v>
                </c:pt>
                <c:pt idx="1302">
                  <c:v>-0.65904521942138672</c:v>
                </c:pt>
                <c:pt idx="1303">
                  <c:v>-0.64858931303024292</c:v>
                </c:pt>
                <c:pt idx="1304">
                  <c:v>-0.63836735486984253</c:v>
                </c:pt>
                <c:pt idx="1305">
                  <c:v>-0.6349678635597229</c:v>
                </c:pt>
                <c:pt idx="1306">
                  <c:v>-0.6305660605430603</c:v>
                </c:pt>
                <c:pt idx="1307">
                  <c:v>-0.62470740079879761</c:v>
                </c:pt>
                <c:pt idx="1308">
                  <c:v>-0.62024152278900146</c:v>
                </c:pt>
                <c:pt idx="1309">
                  <c:v>-0.61143606901168823</c:v>
                </c:pt>
                <c:pt idx="1310">
                  <c:v>-0.60033851861953735</c:v>
                </c:pt>
                <c:pt idx="1311">
                  <c:v>-0.58269584178924561</c:v>
                </c:pt>
                <c:pt idx="1312">
                  <c:v>-0.56460684537887573</c:v>
                </c:pt>
                <c:pt idx="1313">
                  <c:v>-0.54705071449279785</c:v>
                </c:pt>
                <c:pt idx="1314">
                  <c:v>-0.52362638711929321</c:v>
                </c:pt>
                <c:pt idx="1315">
                  <c:v>-0.49855956435203552</c:v>
                </c:pt>
                <c:pt idx="1316">
                  <c:v>-0.48119339346885681</c:v>
                </c:pt>
                <c:pt idx="1317">
                  <c:v>-0.45837536454200745</c:v>
                </c:pt>
                <c:pt idx="1318">
                  <c:v>-0.69568920135498047</c:v>
                </c:pt>
                <c:pt idx="1319">
                  <c:v>-0.66771048307418823</c:v>
                </c:pt>
                <c:pt idx="1320">
                  <c:v>-0.6387895941734314</c:v>
                </c:pt>
                <c:pt idx="1321">
                  <c:v>-0.62245970964431763</c:v>
                </c:pt>
                <c:pt idx="1322">
                  <c:v>-0.60347342491149902</c:v>
                </c:pt>
                <c:pt idx="1323">
                  <c:v>-0.58531028032302856</c:v>
                </c:pt>
                <c:pt idx="1324">
                  <c:v>-0.56793826818466187</c:v>
                </c:pt>
                <c:pt idx="1325">
                  <c:v>-0.55278855562210083</c:v>
                </c:pt>
                <c:pt idx="1326">
                  <c:v>-0.53298395872116089</c:v>
                </c:pt>
                <c:pt idx="1327">
                  <c:v>-0.51792639493942261</c:v>
                </c:pt>
                <c:pt idx="1328">
                  <c:v>-0.50353854894638062</c:v>
                </c:pt>
                <c:pt idx="1329">
                  <c:v>-0.47696575522422791</c:v>
                </c:pt>
                <c:pt idx="1330">
                  <c:v>-0.45993515849113464</c:v>
                </c:pt>
                <c:pt idx="1331">
                  <c:v>-0.70413500070571899</c:v>
                </c:pt>
                <c:pt idx="1332">
                  <c:v>-0.68034440279006958</c:v>
                </c:pt>
                <c:pt idx="1333">
                  <c:v>-0.65844595432281494</c:v>
                </c:pt>
                <c:pt idx="1334">
                  <c:v>-0.64959883689880371</c:v>
                </c:pt>
                <c:pt idx="1335">
                  <c:v>-0.64066004753112793</c:v>
                </c:pt>
                <c:pt idx="1336">
                  <c:v>-0.63378924131393433</c:v>
                </c:pt>
                <c:pt idx="1337">
                  <c:v>-0.63074350357055664</c:v>
                </c:pt>
                <c:pt idx="1338">
                  <c:v>-0.62616312503814697</c:v>
                </c:pt>
                <c:pt idx="1339">
                  <c:v>-0.35880675911903381</c:v>
                </c:pt>
                <c:pt idx="1340">
                  <c:v>-0.35742223262786865</c:v>
                </c:pt>
                <c:pt idx="1341">
                  <c:v>-0.34783095121383667</c:v>
                </c:pt>
                <c:pt idx="1342">
                  <c:v>-0.32700347900390625</c:v>
                </c:pt>
                <c:pt idx="1343">
                  <c:v>-0.31581220030784607</c:v>
                </c:pt>
                <c:pt idx="1344">
                  <c:v>-0.30251139402389526</c:v>
                </c:pt>
                <c:pt idx="1345">
                  <c:v>-0.55236709117889404</c:v>
                </c:pt>
                <c:pt idx="1346">
                  <c:v>-0.52973264455795288</c:v>
                </c:pt>
                <c:pt idx="1347">
                  <c:v>-0.5169212818145752</c:v>
                </c:pt>
                <c:pt idx="1348">
                  <c:v>-0.49985849857330322</c:v>
                </c:pt>
                <c:pt idx="1349">
                  <c:v>-0.48686864972114563</c:v>
                </c:pt>
                <c:pt idx="1350">
                  <c:v>-0.47444075345993042</c:v>
                </c:pt>
                <c:pt idx="1351">
                  <c:v>-0.45397809147834778</c:v>
                </c:pt>
                <c:pt idx="1352">
                  <c:v>-0.44298404455184937</c:v>
                </c:pt>
                <c:pt idx="1353">
                  <c:v>-0.42739322781562805</c:v>
                </c:pt>
                <c:pt idx="1354">
                  <c:v>-0.41282644867897034</c:v>
                </c:pt>
                <c:pt idx="1355">
                  <c:v>-0.39922374486923218</c:v>
                </c:pt>
                <c:pt idx="1356">
                  <c:v>-0.39066287875175476</c:v>
                </c:pt>
                <c:pt idx="1357">
                  <c:v>-0.37854325771331787</c:v>
                </c:pt>
                <c:pt idx="1358">
                  <c:v>-0.36907267570495605</c:v>
                </c:pt>
                <c:pt idx="1359">
                  <c:v>-0.35842117667198181</c:v>
                </c:pt>
                <c:pt idx="1360">
                  <c:v>-8.2159705460071564E-2</c:v>
                </c:pt>
                <c:pt idx="1361">
                  <c:v>-8.1645317375659943E-2</c:v>
                </c:pt>
                <c:pt idx="1362">
                  <c:v>-7.9850152134895325E-2</c:v>
                </c:pt>
                <c:pt idx="1363">
                  <c:v>-7.9665601253509521E-2</c:v>
                </c:pt>
                <c:pt idx="1364">
                  <c:v>-7.9604506492614746E-2</c:v>
                </c:pt>
                <c:pt idx="1365">
                  <c:v>-7.9640015959739685E-2</c:v>
                </c:pt>
                <c:pt idx="1366">
                  <c:v>-7.8290648758411407E-2</c:v>
                </c:pt>
                <c:pt idx="1367">
                  <c:v>-7.871989905834198E-2</c:v>
                </c:pt>
                <c:pt idx="1368">
                  <c:v>-7.907191663980484E-2</c:v>
                </c:pt>
                <c:pt idx="1369">
                  <c:v>-7.9397328197956085E-2</c:v>
                </c:pt>
                <c:pt idx="1370">
                  <c:v>-7.9856336116790771E-2</c:v>
                </c:pt>
                <c:pt idx="1371">
                  <c:v>-8.0480009317398071E-2</c:v>
                </c:pt>
                <c:pt idx="1372">
                  <c:v>-8.105730265378952E-2</c:v>
                </c:pt>
                <c:pt idx="1373">
                  <c:v>-8.1815294921398163E-2</c:v>
                </c:pt>
                <c:pt idx="1374">
                  <c:v>0.18088449537754059</c:v>
                </c:pt>
                <c:pt idx="1375">
                  <c:v>0.17443233728408813</c:v>
                </c:pt>
                <c:pt idx="1376">
                  <c:v>0.16974477469921112</c:v>
                </c:pt>
                <c:pt idx="1377">
                  <c:v>0.16670040786266327</c:v>
                </c:pt>
                <c:pt idx="1378">
                  <c:v>0.15934887528419495</c:v>
                </c:pt>
                <c:pt idx="1379">
                  <c:v>0.15086394548416138</c:v>
                </c:pt>
                <c:pt idx="1380">
                  <c:v>0.14557665586471558</c:v>
                </c:pt>
                <c:pt idx="1381">
                  <c:v>0.40835767984390259</c:v>
                </c:pt>
                <c:pt idx="1382">
                  <c:v>0.39188989996910095</c:v>
                </c:pt>
                <c:pt idx="1383">
                  <c:v>0.38218778371810913</c:v>
                </c:pt>
                <c:pt idx="1384">
                  <c:v>0.37690854072570801</c:v>
                </c:pt>
                <c:pt idx="1385">
                  <c:v>0.37231522798538208</c:v>
                </c:pt>
                <c:pt idx="1386">
                  <c:v>0.36649945378303528</c:v>
                </c:pt>
                <c:pt idx="1387">
                  <c:v>0.358936607837677</c:v>
                </c:pt>
                <c:pt idx="1388">
                  <c:v>0.61726862192153931</c:v>
                </c:pt>
                <c:pt idx="1389">
                  <c:v>0.59647846221923828</c:v>
                </c:pt>
                <c:pt idx="1390">
                  <c:v>0.58519500494003296</c:v>
                </c:pt>
                <c:pt idx="1391">
                  <c:v>0.57682621479034424</c:v>
                </c:pt>
                <c:pt idx="1392">
                  <c:v>0.57367396354675293</c:v>
                </c:pt>
                <c:pt idx="1393">
                  <c:v>0.57065510749816895</c:v>
                </c:pt>
                <c:pt idx="1394">
                  <c:v>0.56921482086181641</c:v>
                </c:pt>
                <c:pt idx="1395">
                  <c:v>0.56932252645492554</c:v>
                </c:pt>
                <c:pt idx="1396">
                  <c:v>0.56944960355758667</c:v>
                </c:pt>
                <c:pt idx="1397">
                  <c:v>0.83263206481933594</c:v>
                </c:pt>
                <c:pt idx="1398">
                  <c:v>0.82851070165634155</c:v>
                </c:pt>
                <c:pt idx="1399">
                  <c:v>0.83319616317749023</c:v>
                </c:pt>
                <c:pt idx="1400">
                  <c:v>0.85918498039245605</c:v>
                </c:pt>
                <c:pt idx="1401">
                  <c:v>0.88389897346496582</c:v>
                </c:pt>
                <c:pt idx="1402">
                  <c:v>0.64736992120742798</c:v>
                </c:pt>
                <c:pt idx="1403">
                  <c:v>0.69721120595932007</c:v>
                </c:pt>
                <c:pt idx="1404">
                  <c:v>0.73316758871078491</c:v>
                </c:pt>
                <c:pt idx="1405">
                  <c:v>0.77340340614318848</c:v>
                </c:pt>
                <c:pt idx="1406">
                  <c:v>0.81346327066421509</c:v>
                </c:pt>
                <c:pt idx="1407">
                  <c:v>0.85772520303726196</c:v>
                </c:pt>
                <c:pt idx="1408">
                  <c:v>0.64265966415405273</c:v>
                </c:pt>
                <c:pt idx="1409">
                  <c:v>0.684711754322052</c:v>
                </c:pt>
                <c:pt idx="1410">
                  <c:v>0.71794527769088745</c:v>
                </c:pt>
                <c:pt idx="1411">
                  <c:v>0.79485887289047241</c:v>
                </c:pt>
                <c:pt idx="1412">
                  <c:v>0.8346409797668457</c:v>
                </c:pt>
                <c:pt idx="1413">
                  <c:v>0.61086136102676392</c:v>
                </c:pt>
                <c:pt idx="1414">
                  <c:v>0.66042047739028931</c:v>
                </c:pt>
                <c:pt idx="1415">
                  <c:v>0.69590675830841064</c:v>
                </c:pt>
                <c:pt idx="1416">
                  <c:v>0.73023664951324463</c:v>
                </c:pt>
                <c:pt idx="1417">
                  <c:v>0.77194130420684814</c:v>
                </c:pt>
                <c:pt idx="1418">
                  <c:v>0.80376499891281128</c:v>
                </c:pt>
                <c:pt idx="1419">
                  <c:v>0.83453971147537231</c:v>
                </c:pt>
                <c:pt idx="1420">
                  <c:v>0.87200051546096802</c:v>
                </c:pt>
                <c:pt idx="1421">
                  <c:v>0.65490937232971191</c:v>
                </c:pt>
                <c:pt idx="1422">
                  <c:v>0.71768152713775635</c:v>
                </c:pt>
                <c:pt idx="1423">
                  <c:v>0.77587443590164185</c:v>
                </c:pt>
                <c:pt idx="1424">
                  <c:v>0.81949776411056519</c:v>
                </c:pt>
                <c:pt idx="1425">
                  <c:v>0.86983019113540649</c:v>
                </c:pt>
                <c:pt idx="1426">
                  <c:v>0.92434728145599365</c:v>
                </c:pt>
                <c:pt idx="1427">
                  <c:v>0.68952071666717529</c:v>
                </c:pt>
                <c:pt idx="1428">
                  <c:v>0.7362934947013855</c:v>
                </c:pt>
                <c:pt idx="1429">
                  <c:v>0.7922021746635437</c:v>
                </c:pt>
                <c:pt idx="1430">
                  <c:v>0.83191871643066406</c:v>
                </c:pt>
                <c:pt idx="1431">
                  <c:v>0.86080402135848999</c:v>
                </c:pt>
                <c:pt idx="1432">
                  <c:v>0.89025729894638062</c:v>
                </c:pt>
                <c:pt idx="1433">
                  <c:v>0.92765134572982788</c:v>
                </c:pt>
                <c:pt idx="1434">
                  <c:v>0.96508932113647461</c:v>
                </c:pt>
                <c:pt idx="1435">
                  <c:v>0.99727702140808105</c:v>
                </c:pt>
                <c:pt idx="1436">
                  <c:v>0.77012157440185547</c:v>
                </c:pt>
                <c:pt idx="1437">
                  <c:v>0.8284727931022644</c:v>
                </c:pt>
                <c:pt idx="1438">
                  <c:v>0.87283384799957275</c:v>
                </c:pt>
                <c:pt idx="1439">
                  <c:v>0.93966001272201538</c:v>
                </c:pt>
                <c:pt idx="1440">
                  <c:v>1.0077906847000122</c:v>
                </c:pt>
                <c:pt idx="1441">
                  <c:v>0.79196584224700928</c:v>
                </c:pt>
                <c:pt idx="1442">
                  <c:v>0.86895948648452759</c:v>
                </c:pt>
                <c:pt idx="1443">
                  <c:v>0.92123758792877197</c:v>
                </c:pt>
                <c:pt idx="1444">
                  <c:v>0.71865427494049072</c:v>
                </c:pt>
                <c:pt idx="1445">
                  <c:v>0.77309197187423706</c:v>
                </c:pt>
                <c:pt idx="1446">
                  <c:v>0.83199524879455566</c:v>
                </c:pt>
                <c:pt idx="1447">
                  <c:v>0.88413572311401367</c:v>
                </c:pt>
                <c:pt idx="1448">
                  <c:v>0.67177087068557739</c:v>
                </c:pt>
                <c:pt idx="1449">
                  <c:v>0.72427791357040405</c:v>
                </c:pt>
                <c:pt idx="1450">
                  <c:v>0.76880872249603271</c:v>
                </c:pt>
                <c:pt idx="1451">
                  <c:v>0.79845327138900757</c:v>
                </c:pt>
                <c:pt idx="1452">
                  <c:v>0.83800804615020752</c:v>
                </c:pt>
                <c:pt idx="1453">
                  <c:v>0.86810064315795898</c:v>
                </c:pt>
                <c:pt idx="1454">
                  <c:v>0.89054000377655029</c:v>
                </c:pt>
                <c:pt idx="1455">
                  <c:v>0.9208759069442749</c:v>
                </c:pt>
                <c:pt idx="1456">
                  <c:v>0.95920717716217041</c:v>
                </c:pt>
                <c:pt idx="1457">
                  <c:v>0.98815351724624634</c:v>
                </c:pt>
                <c:pt idx="1458">
                  <c:v>0.76881986856460571</c:v>
                </c:pt>
                <c:pt idx="1459">
                  <c:v>0.82980763912200928</c:v>
                </c:pt>
                <c:pt idx="1460">
                  <c:v>0.87437450885772705</c:v>
                </c:pt>
                <c:pt idx="1461">
                  <c:v>0.92479944229125977</c:v>
                </c:pt>
                <c:pt idx="1462">
                  <c:v>0.72815221548080444</c:v>
                </c:pt>
                <c:pt idx="1463">
                  <c:v>0.79388803243637085</c:v>
                </c:pt>
                <c:pt idx="1464">
                  <c:v>0.85658293962478638</c:v>
                </c:pt>
                <c:pt idx="1465">
                  <c:v>0.69772320985794067</c:v>
                </c:pt>
                <c:pt idx="1466">
                  <c:v>0.73610496520996094</c:v>
                </c:pt>
                <c:pt idx="1467">
                  <c:v>0.81032776832580566</c:v>
                </c:pt>
                <c:pt idx="1468">
                  <c:v>0.85536199808120728</c:v>
                </c:pt>
                <c:pt idx="1469">
                  <c:v>0.87576740980148315</c:v>
                </c:pt>
                <c:pt idx="1470">
                  <c:v>0.8901139497756958</c:v>
                </c:pt>
                <c:pt idx="1471">
                  <c:v>0.91150981187820435</c:v>
                </c:pt>
                <c:pt idx="1472">
                  <c:v>0.92738515138626099</c:v>
                </c:pt>
                <c:pt idx="1473">
                  <c:v>0.95497816801071167</c:v>
                </c:pt>
                <c:pt idx="1474">
                  <c:v>0.98899984359741211</c:v>
                </c:pt>
                <c:pt idx="1475">
                  <c:v>0.75937861204147339</c:v>
                </c:pt>
                <c:pt idx="1476">
                  <c:v>0.79175841808319092</c:v>
                </c:pt>
                <c:pt idx="1477">
                  <c:v>0.84897059202194214</c:v>
                </c:pt>
                <c:pt idx="1478">
                  <c:v>0.88398844003677368</c:v>
                </c:pt>
                <c:pt idx="1479">
                  <c:v>0.91622322797775269</c:v>
                </c:pt>
                <c:pt idx="1480">
                  <c:v>0.67367196083068848</c:v>
                </c:pt>
                <c:pt idx="1481">
                  <c:v>0.70761168003082275</c:v>
                </c:pt>
                <c:pt idx="1482">
                  <c:v>0.72415149211883545</c:v>
                </c:pt>
                <c:pt idx="1483">
                  <c:v>0.73141723871231079</c:v>
                </c:pt>
                <c:pt idx="1484">
                  <c:v>0.73400908708572388</c:v>
                </c:pt>
                <c:pt idx="1485">
                  <c:v>0.7341199517250061</c:v>
                </c:pt>
                <c:pt idx="1486">
                  <c:v>0.73453634977340698</c:v>
                </c:pt>
                <c:pt idx="1487">
                  <c:v>0.73330837488174438</c:v>
                </c:pt>
                <c:pt idx="1488">
                  <c:v>0.73085474967956543</c:v>
                </c:pt>
                <c:pt idx="1489">
                  <c:v>0.72721755504608154</c:v>
                </c:pt>
                <c:pt idx="1490">
                  <c:v>0.71649175882339478</c:v>
                </c:pt>
                <c:pt idx="1491">
                  <c:v>0.96926182508468628</c:v>
                </c:pt>
                <c:pt idx="1492">
                  <c:v>0.95706969499588013</c:v>
                </c:pt>
                <c:pt idx="1493">
                  <c:v>0.94826364517211914</c:v>
                </c:pt>
                <c:pt idx="1494">
                  <c:v>0.94766980409622192</c:v>
                </c:pt>
                <c:pt idx="1495">
                  <c:v>0.9473157525062561</c:v>
                </c:pt>
                <c:pt idx="1496">
                  <c:v>0.95310169458389282</c:v>
                </c:pt>
                <c:pt idx="1497">
                  <c:v>0.96053844690322876</c:v>
                </c:pt>
                <c:pt idx="1498">
                  <c:v>0.70894855260848999</c:v>
                </c:pt>
                <c:pt idx="1499">
                  <c:v>0.73387748003005981</c:v>
                </c:pt>
                <c:pt idx="1500">
                  <c:v>0.79044961929321289</c:v>
                </c:pt>
                <c:pt idx="1501">
                  <c:v>0.80666476488113403</c:v>
                </c:pt>
                <c:pt idx="1502">
                  <c:v>0.8232567310333252</c:v>
                </c:pt>
                <c:pt idx="1503">
                  <c:v>0.83214443922042847</c:v>
                </c:pt>
                <c:pt idx="1504">
                  <c:v>0.83944094181060791</c:v>
                </c:pt>
                <c:pt idx="1505">
                  <c:v>0.85184973478317261</c:v>
                </c:pt>
                <c:pt idx="1506">
                  <c:v>0.60002326965332031</c:v>
                </c:pt>
                <c:pt idx="1507">
                  <c:v>0.62155139446258545</c:v>
                </c:pt>
                <c:pt idx="1508">
                  <c:v>0.63658660650253296</c:v>
                </c:pt>
                <c:pt idx="1509">
                  <c:v>0.6497839093208313</c:v>
                </c:pt>
                <c:pt idx="1510">
                  <c:v>0.65681004524230957</c:v>
                </c:pt>
                <c:pt idx="1511">
                  <c:v>0.66228103637695313</c:v>
                </c:pt>
                <c:pt idx="1512">
                  <c:v>0.66480302810668945</c:v>
                </c:pt>
                <c:pt idx="1513">
                  <c:v>0.66181468963623047</c:v>
                </c:pt>
                <c:pt idx="1514">
                  <c:v>0.65588277578353882</c:v>
                </c:pt>
                <c:pt idx="1515">
                  <c:v>0.64588433504104614</c:v>
                </c:pt>
                <c:pt idx="1516">
                  <c:v>0.6319994330406189</c:v>
                </c:pt>
                <c:pt idx="1517">
                  <c:v>0.60283535718917847</c:v>
                </c:pt>
                <c:pt idx="1518">
                  <c:v>0.57757502794265747</c:v>
                </c:pt>
                <c:pt idx="1519">
                  <c:v>0.78611725568771362</c:v>
                </c:pt>
                <c:pt idx="1520">
                  <c:v>0.7303587794303894</c:v>
                </c:pt>
                <c:pt idx="1521">
                  <c:v>0.9472382664680481</c:v>
                </c:pt>
                <c:pt idx="1522">
                  <c:v>0.90750652551651001</c:v>
                </c:pt>
                <c:pt idx="1523">
                  <c:v>0.87086087465286255</c:v>
                </c:pt>
                <c:pt idx="1524">
                  <c:v>0.83863502740859985</c:v>
                </c:pt>
                <c:pt idx="1525">
                  <c:v>0.80315089225769043</c:v>
                </c:pt>
                <c:pt idx="1526">
                  <c:v>1.0400394201278687</c:v>
                </c:pt>
                <c:pt idx="1527">
                  <c:v>1.0073797702789307</c:v>
                </c:pt>
                <c:pt idx="1528">
                  <c:v>0.9740186333656311</c:v>
                </c:pt>
                <c:pt idx="1529">
                  <c:v>0.951529860496521</c:v>
                </c:pt>
                <c:pt idx="1530">
                  <c:v>0.93288177251815796</c:v>
                </c:pt>
                <c:pt idx="1531">
                  <c:v>0.91562026739120483</c:v>
                </c:pt>
                <c:pt idx="1532">
                  <c:v>0.91242682933807373</c:v>
                </c:pt>
                <c:pt idx="1533">
                  <c:v>0.91374123096466064</c:v>
                </c:pt>
                <c:pt idx="1534">
                  <c:v>0.92034411430358887</c:v>
                </c:pt>
                <c:pt idx="1535">
                  <c:v>0.92809140682220459</c:v>
                </c:pt>
                <c:pt idx="1536">
                  <c:v>0.93541133403778076</c:v>
                </c:pt>
                <c:pt idx="1537">
                  <c:v>0.94264340400695801</c:v>
                </c:pt>
                <c:pt idx="1538">
                  <c:v>0.94977796077728271</c:v>
                </c:pt>
                <c:pt idx="1539">
                  <c:v>0.69493883848190308</c:v>
                </c:pt>
                <c:pt idx="1540">
                  <c:v>0.71663784980773926</c:v>
                </c:pt>
                <c:pt idx="1541">
                  <c:v>0.73173254728317261</c:v>
                </c:pt>
                <c:pt idx="1542">
                  <c:v>0.742012619972229</c:v>
                </c:pt>
                <c:pt idx="1543">
                  <c:v>0.74904543161392212</c:v>
                </c:pt>
                <c:pt idx="1544">
                  <c:v>0.75164371728897095</c:v>
                </c:pt>
                <c:pt idx="1545">
                  <c:v>0.7512657642364502</c:v>
                </c:pt>
                <c:pt idx="1546">
                  <c:v>0.74967491626739502</c:v>
                </c:pt>
                <c:pt idx="1547">
                  <c:v>0.74830359220504761</c:v>
                </c:pt>
                <c:pt idx="1548">
                  <c:v>0.74565458297729492</c:v>
                </c:pt>
                <c:pt idx="1549">
                  <c:v>0.74636942148208618</c:v>
                </c:pt>
                <c:pt idx="1550">
                  <c:v>0.74709868431091309</c:v>
                </c:pt>
                <c:pt idx="1551">
                  <c:v>0.74797582626342773</c:v>
                </c:pt>
                <c:pt idx="1552">
                  <c:v>0.48664090037345886</c:v>
                </c:pt>
                <c:pt idx="1553">
                  <c:v>0.48068401217460632</c:v>
                </c:pt>
                <c:pt idx="1554">
                  <c:v>0.46630799770355225</c:v>
                </c:pt>
                <c:pt idx="1555">
                  <c:v>0.70878583192825317</c:v>
                </c:pt>
                <c:pt idx="1556">
                  <c:v>0.68534964323043823</c:v>
                </c:pt>
                <c:pt idx="1557">
                  <c:v>0.65492582321166992</c:v>
                </c:pt>
                <c:pt idx="1558">
                  <c:v>0.63076072931289673</c:v>
                </c:pt>
                <c:pt idx="1559">
                  <c:v>0.61199218034744263</c:v>
                </c:pt>
                <c:pt idx="1560">
                  <c:v>0.57915639877319336</c:v>
                </c:pt>
                <c:pt idx="1561">
                  <c:v>0.82740569114685059</c:v>
                </c:pt>
                <c:pt idx="1562">
                  <c:v>0.79633867740631104</c:v>
                </c:pt>
                <c:pt idx="1563">
                  <c:v>0.77587085962295532</c:v>
                </c:pt>
                <c:pt idx="1564">
                  <c:v>0.75040578842163086</c:v>
                </c:pt>
                <c:pt idx="1565">
                  <c:v>0.72461366653442383</c:v>
                </c:pt>
                <c:pt idx="1566">
                  <c:v>0.7089393138885498</c:v>
                </c:pt>
                <c:pt idx="1567">
                  <c:v>0.68972349166870117</c:v>
                </c:pt>
                <c:pt idx="1568">
                  <c:v>0.6824718713760376</c:v>
                </c:pt>
                <c:pt idx="1569">
                  <c:v>0.66679471731185913</c:v>
                </c:pt>
                <c:pt idx="1570">
                  <c:v>0.65804612636566162</c:v>
                </c:pt>
                <c:pt idx="1571">
                  <c:v>0.59089970588684082</c:v>
                </c:pt>
                <c:pt idx="1572">
                  <c:v>0.52708280086517334</c:v>
                </c:pt>
                <c:pt idx="1573">
                  <c:v>0.50479030609130859</c:v>
                </c:pt>
                <c:pt idx="1574">
                  <c:v>0.48694092035293579</c:v>
                </c:pt>
                <c:pt idx="1575">
                  <c:v>0.73210567235946655</c:v>
                </c:pt>
                <c:pt idx="1576">
                  <c:v>0.7173038125038147</c:v>
                </c:pt>
                <c:pt idx="1577">
                  <c:v>0.69845092296600342</c:v>
                </c:pt>
                <c:pt idx="1578">
                  <c:v>0.67868775129318237</c:v>
                </c:pt>
                <c:pt idx="1579">
                  <c:v>0.66417205333709717</c:v>
                </c:pt>
                <c:pt idx="1580">
                  <c:v>0.65189164876937866</c:v>
                </c:pt>
                <c:pt idx="1581">
                  <c:v>0.63731896877288818</c:v>
                </c:pt>
                <c:pt idx="1582">
                  <c:v>0.62496334314346313</c:v>
                </c:pt>
                <c:pt idx="1583">
                  <c:v>0.61182552576065063</c:v>
                </c:pt>
                <c:pt idx="1584">
                  <c:v>0.59516674280166626</c:v>
                </c:pt>
                <c:pt idx="1585">
                  <c:v>0.58206659555435181</c:v>
                </c:pt>
                <c:pt idx="1586">
                  <c:v>0.56485134363174438</c:v>
                </c:pt>
                <c:pt idx="1587">
                  <c:v>0.55107879638671875</c:v>
                </c:pt>
                <c:pt idx="1588">
                  <c:v>0.54025453329086304</c:v>
                </c:pt>
                <c:pt idx="1589">
                  <c:v>0.52999264001846313</c:v>
                </c:pt>
                <c:pt idx="1590">
                  <c:v>0.52026569843292236</c:v>
                </c:pt>
                <c:pt idx="1591">
                  <c:v>0.5092625617980957</c:v>
                </c:pt>
                <c:pt idx="1592">
                  <c:v>0.50062191486358643</c:v>
                </c:pt>
                <c:pt idx="1593">
                  <c:v>0.49565756320953369</c:v>
                </c:pt>
                <c:pt idx="1594">
                  <c:v>0.48773479461669922</c:v>
                </c:pt>
                <c:pt idx="1595">
                  <c:v>0.48170018196105957</c:v>
                </c:pt>
                <c:pt idx="1596">
                  <c:v>0.47592392563819885</c:v>
                </c:pt>
                <c:pt idx="1597">
                  <c:v>0.47039580345153809</c:v>
                </c:pt>
                <c:pt idx="1598">
                  <c:v>0.46510604023933411</c:v>
                </c:pt>
                <c:pt idx="1599">
                  <c:v>0.4588148295879364</c:v>
                </c:pt>
                <c:pt idx="1600">
                  <c:v>0.4528639018535614</c:v>
                </c:pt>
                <c:pt idx="1601">
                  <c:v>0.44614854454994202</c:v>
                </c:pt>
                <c:pt idx="1602">
                  <c:v>0.43987196683883667</c:v>
                </c:pt>
                <c:pt idx="1603">
                  <c:v>0.43495810031890869</c:v>
                </c:pt>
                <c:pt idx="1604">
                  <c:v>0.42942032217979431</c:v>
                </c:pt>
                <c:pt idx="1605">
                  <c:v>0.425935298204422</c:v>
                </c:pt>
                <c:pt idx="1606">
                  <c:v>0.42180031538009644</c:v>
                </c:pt>
                <c:pt idx="1607">
                  <c:v>0.4178999662399292</c:v>
                </c:pt>
                <c:pt idx="1608">
                  <c:v>0.15013007819652557</c:v>
                </c:pt>
                <c:pt idx="1609">
                  <c:v>0.15312290191650391</c:v>
                </c:pt>
                <c:pt idx="1610">
                  <c:v>0.15601836144924164</c:v>
                </c:pt>
                <c:pt idx="1611">
                  <c:v>0.15803174674510956</c:v>
                </c:pt>
                <c:pt idx="1612">
                  <c:v>0.16077330708503723</c:v>
                </c:pt>
                <c:pt idx="1613">
                  <c:v>0.16407762467861176</c:v>
                </c:pt>
                <c:pt idx="1614">
                  <c:v>0.16662715375423431</c:v>
                </c:pt>
                <c:pt idx="1615">
                  <c:v>0.16970206797122955</c:v>
                </c:pt>
                <c:pt idx="1616">
                  <c:v>0.1732356995344162</c:v>
                </c:pt>
                <c:pt idx="1617">
                  <c:v>0.17550140619277954</c:v>
                </c:pt>
                <c:pt idx="1618">
                  <c:v>0.17769838869571686</c:v>
                </c:pt>
                <c:pt idx="1619">
                  <c:v>0.18035206198692322</c:v>
                </c:pt>
                <c:pt idx="1620">
                  <c:v>0.18240413069725037</c:v>
                </c:pt>
                <c:pt idx="1621">
                  <c:v>0.18488465249538422</c:v>
                </c:pt>
                <c:pt idx="1622">
                  <c:v>0.18577393889427185</c:v>
                </c:pt>
                <c:pt idx="1623">
                  <c:v>0.18814495205879211</c:v>
                </c:pt>
                <c:pt idx="1624">
                  <c:v>0.19087930023670197</c:v>
                </c:pt>
                <c:pt idx="1625">
                  <c:v>0.19263830780982971</c:v>
                </c:pt>
                <c:pt idx="1626">
                  <c:v>-7.4598357081413269E-2</c:v>
                </c:pt>
                <c:pt idx="1627">
                  <c:v>-6.6962376236915588E-2</c:v>
                </c:pt>
                <c:pt idx="1628">
                  <c:v>-5.9311948716640472E-2</c:v>
                </c:pt>
                <c:pt idx="1629">
                  <c:v>-5.37266805768013E-2</c:v>
                </c:pt>
                <c:pt idx="1630">
                  <c:v>-4.6644445508718491E-2</c:v>
                </c:pt>
                <c:pt idx="1631">
                  <c:v>-3.9872743189334869E-2</c:v>
                </c:pt>
                <c:pt idx="1632">
                  <c:v>-3.1882677227258682E-2</c:v>
                </c:pt>
                <c:pt idx="1633">
                  <c:v>-2.5814328342676163E-2</c:v>
                </c:pt>
                <c:pt idx="1634">
                  <c:v>-1.9964603707194328E-2</c:v>
                </c:pt>
                <c:pt idx="1635">
                  <c:v>-1.2946802191436291E-2</c:v>
                </c:pt>
                <c:pt idx="1636">
                  <c:v>-6.2410882674157619E-3</c:v>
                </c:pt>
                <c:pt idx="1637">
                  <c:v>-1.090922043658793E-3</c:v>
                </c:pt>
                <c:pt idx="1638">
                  <c:v>-0.26549014449119568</c:v>
                </c:pt>
                <c:pt idx="1639">
                  <c:v>-0.25471365451812744</c:v>
                </c:pt>
                <c:pt idx="1640">
                  <c:v>-0.24329774081707001</c:v>
                </c:pt>
                <c:pt idx="1641">
                  <c:v>-0.23630623519420624</c:v>
                </c:pt>
                <c:pt idx="1642">
                  <c:v>-0.23107147216796875</c:v>
                </c:pt>
                <c:pt idx="1643">
                  <c:v>-0.22456707060337067</c:v>
                </c:pt>
                <c:pt idx="1644">
                  <c:v>-0.21752378344535828</c:v>
                </c:pt>
                <c:pt idx="1645">
                  <c:v>-0.21006569266319275</c:v>
                </c:pt>
                <c:pt idx="1646">
                  <c:v>-0.20287422835826874</c:v>
                </c:pt>
                <c:pt idx="1647">
                  <c:v>-0.19597929716110229</c:v>
                </c:pt>
                <c:pt idx="1648">
                  <c:v>-0.45522052049636841</c:v>
                </c:pt>
                <c:pt idx="1649">
                  <c:v>-0.4414713978767395</c:v>
                </c:pt>
                <c:pt idx="1650">
                  <c:v>-0.43122005462646484</c:v>
                </c:pt>
                <c:pt idx="1651">
                  <c:v>-0.42729222774505615</c:v>
                </c:pt>
                <c:pt idx="1652">
                  <c:v>-0.42484885454177856</c:v>
                </c:pt>
                <c:pt idx="1653">
                  <c:v>-0.42567771673202515</c:v>
                </c:pt>
                <c:pt idx="1654">
                  <c:v>-0.42617622017860413</c:v>
                </c:pt>
                <c:pt idx="1655">
                  <c:v>-0.42782258987426758</c:v>
                </c:pt>
                <c:pt idx="1656">
                  <c:v>-0.42573300004005432</c:v>
                </c:pt>
                <c:pt idx="1657">
                  <c:v>-0.42213302850723267</c:v>
                </c:pt>
                <c:pt idx="1658">
                  <c:v>-0.41568931937217712</c:v>
                </c:pt>
                <c:pt idx="1659">
                  <c:v>-0.67316198348999023</c:v>
                </c:pt>
                <c:pt idx="1660">
                  <c:v>-0.66168135404586792</c:v>
                </c:pt>
                <c:pt idx="1661">
                  <c:v>-0.6524389386177063</c:v>
                </c:pt>
                <c:pt idx="1662">
                  <c:v>-0.64992016553878784</c:v>
                </c:pt>
                <c:pt idx="1663">
                  <c:v>-0.6564258337020874</c:v>
                </c:pt>
                <c:pt idx="1664">
                  <c:v>-0.67155301570892334</c:v>
                </c:pt>
                <c:pt idx="1665">
                  <c:v>-0.69641143083572388</c:v>
                </c:pt>
                <c:pt idx="1666">
                  <c:v>-0.71572929620742798</c:v>
                </c:pt>
                <c:pt idx="1667">
                  <c:v>-0.7498924732208252</c:v>
                </c:pt>
                <c:pt idx="1668">
                  <c:v>-0.7719423770904541</c:v>
                </c:pt>
                <c:pt idx="1669">
                  <c:v>-0.53809154033660889</c:v>
                </c:pt>
                <c:pt idx="1670">
                  <c:v>-0.59683060646057129</c:v>
                </c:pt>
                <c:pt idx="1671">
                  <c:v>-0.62400126457214355</c:v>
                </c:pt>
                <c:pt idx="1672">
                  <c:v>-0.65598571300506592</c:v>
                </c:pt>
                <c:pt idx="1673">
                  <c:v>-0.68668264150619507</c:v>
                </c:pt>
                <c:pt idx="1674">
                  <c:v>-0.70800948143005371</c:v>
                </c:pt>
                <c:pt idx="1675">
                  <c:v>-0.72865277528762817</c:v>
                </c:pt>
                <c:pt idx="1676">
                  <c:v>-0.75504404306411743</c:v>
                </c:pt>
                <c:pt idx="1677">
                  <c:v>-0.78016442060470581</c:v>
                </c:pt>
                <c:pt idx="1678">
                  <c:v>-0.54404735565185547</c:v>
                </c:pt>
                <c:pt idx="1679">
                  <c:v>-0.58072489500045776</c:v>
                </c:pt>
                <c:pt idx="1680">
                  <c:v>-0.61468702554702759</c:v>
                </c:pt>
                <c:pt idx="1681">
                  <c:v>-0.65114140510559082</c:v>
                </c:pt>
                <c:pt idx="1682">
                  <c:v>-0.67392617464065552</c:v>
                </c:pt>
                <c:pt idx="1683">
                  <c:v>-0.69747442007064819</c:v>
                </c:pt>
                <c:pt idx="1684">
                  <c:v>-0.72326421737670898</c:v>
                </c:pt>
                <c:pt idx="1685">
                  <c:v>-0.75693988800048828</c:v>
                </c:pt>
                <c:pt idx="1686">
                  <c:v>-0.78380018472671509</c:v>
                </c:pt>
                <c:pt idx="1687">
                  <c:v>-0.54870247840881348</c:v>
                </c:pt>
                <c:pt idx="1688">
                  <c:v>-0.59841752052307129</c:v>
                </c:pt>
                <c:pt idx="1689">
                  <c:v>-0.63234955072402954</c:v>
                </c:pt>
                <c:pt idx="1690">
                  <c:v>-0.65907490253448486</c:v>
                </c:pt>
                <c:pt idx="1691">
                  <c:v>-0.67888784408569336</c:v>
                </c:pt>
                <c:pt idx="1692">
                  <c:v>-0.69465899467468262</c:v>
                </c:pt>
                <c:pt idx="1693">
                  <c:v>-0.70187181234359741</c:v>
                </c:pt>
                <c:pt idx="1694">
                  <c:v>-0.97885292768478394</c:v>
                </c:pt>
                <c:pt idx="1695">
                  <c:v>-0.97703737020492554</c:v>
                </c:pt>
                <c:pt idx="1696">
                  <c:v>-0.98576021194458008</c:v>
                </c:pt>
                <c:pt idx="1697">
                  <c:v>-1.0056948661804199</c:v>
                </c:pt>
                <c:pt idx="1698">
                  <c:v>-1.0397078990936279</c:v>
                </c:pt>
                <c:pt idx="1699">
                  <c:v>-1.0719170570373535</c:v>
                </c:pt>
                <c:pt idx="1700">
                  <c:v>-0.86066871881484985</c:v>
                </c:pt>
                <c:pt idx="1701">
                  <c:v>-0.92527806758880615</c:v>
                </c:pt>
                <c:pt idx="1702">
                  <c:v>-0.99021810293197632</c:v>
                </c:pt>
                <c:pt idx="1703">
                  <c:v>-0.78917151689529419</c:v>
                </c:pt>
                <c:pt idx="1704">
                  <c:v>-0.84926110506057739</c:v>
                </c:pt>
                <c:pt idx="1705">
                  <c:v>-0.92268103361129761</c:v>
                </c:pt>
                <c:pt idx="1706">
                  <c:v>-0.7179722785949707</c:v>
                </c:pt>
                <c:pt idx="1707">
                  <c:v>-0.7819780707359314</c:v>
                </c:pt>
                <c:pt idx="1708">
                  <c:v>-0.85460400581359863</c:v>
                </c:pt>
                <c:pt idx="1709">
                  <c:v>-0.65798372030258179</c:v>
                </c:pt>
                <c:pt idx="1710">
                  <c:v>-0.71077269315719604</c:v>
                </c:pt>
                <c:pt idx="1711">
                  <c:v>-0.76038438081741333</c:v>
                </c:pt>
                <c:pt idx="1712">
                  <c:v>-0.58715218305587769</c:v>
                </c:pt>
                <c:pt idx="1713">
                  <c:v>-0.65463709831237793</c:v>
                </c:pt>
                <c:pt idx="1714">
                  <c:v>-0.69347745180130005</c:v>
                </c:pt>
                <c:pt idx="1715">
                  <c:v>-0.71157115697860718</c:v>
                </c:pt>
                <c:pt idx="1716">
                  <c:v>-0.72033298015594482</c:v>
                </c:pt>
                <c:pt idx="1717">
                  <c:v>-0.72591203451156616</c:v>
                </c:pt>
                <c:pt idx="1718">
                  <c:v>-0.73291593790054321</c:v>
                </c:pt>
                <c:pt idx="1719">
                  <c:v>-0.73712444305419922</c:v>
                </c:pt>
                <c:pt idx="1720">
                  <c:v>-0.74287718534469604</c:v>
                </c:pt>
                <c:pt idx="1721">
                  <c:v>-1.0134052038192749</c:v>
                </c:pt>
                <c:pt idx="1722">
                  <c:v>-1.0118958950042725</c:v>
                </c:pt>
                <c:pt idx="1723">
                  <c:v>-1.0136129856109619</c:v>
                </c:pt>
                <c:pt idx="1724">
                  <c:v>-1.0229531526565552</c:v>
                </c:pt>
                <c:pt idx="1725">
                  <c:v>-1.0425087213516235</c:v>
                </c:pt>
                <c:pt idx="1726">
                  <c:v>-1.0674377679824829</c:v>
                </c:pt>
                <c:pt idx="1727">
                  <c:v>-1.0989466905593872</c:v>
                </c:pt>
                <c:pt idx="1728">
                  <c:v>-0.86206400394439697</c:v>
                </c:pt>
                <c:pt idx="1729">
                  <c:v>-0.93382519483566284</c:v>
                </c:pt>
                <c:pt idx="1730">
                  <c:v>-0.97798728942871094</c:v>
                </c:pt>
                <c:pt idx="1731">
                  <c:v>-1.0309163331985474</c:v>
                </c:pt>
                <c:pt idx="1732">
                  <c:v>-0.82146012783050537</c:v>
                </c:pt>
                <c:pt idx="1733">
                  <c:v>-0.89231473207473755</c:v>
                </c:pt>
                <c:pt idx="1734">
                  <c:v>-0.94577836990356445</c:v>
                </c:pt>
                <c:pt idx="1735">
                  <c:v>-0.74392169713973999</c:v>
                </c:pt>
                <c:pt idx="1736">
                  <c:v>-0.81764864921569824</c:v>
                </c:pt>
                <c:pt idx="1737">
                  <c:v>-0.60455620288848877</c:v>
                </c:pt>
                <c:pt idx="1738">
                  <c:v>-0.67466843128204346</c:v>
                </c:pt>
                <c:pt idx="1739">
                  <c:v>-0.72874224185943604</c:v>
                </c:pt>
                <c:pt idx="1740">
                  <c:v>-0.76461046934127808</c:v>
                </c:pt>
                <c:pt idx="1741">
                  <c:v>-0.52415847778320313</c:v>
                </c:pt>
                <c:pt idx="1742">
                  <c:v>-0.55531549453735352</c:v>
                </c:pt>
                <c:pt idx="1743">
                  <c:v>-0.58628147840499878</c:v>
                </c:pt>
                <c:pt idx="1744">
                  <c:v>-0.60231679677963257</c:v>
                </c:pt>
                <c:pt idx="1745">
                  <c:v>-0.61058133840560913</c:v>
                </c:pt>
                <c:pt idx="1746">
                  <c:v>-0.61337572336196899</c:v>
                </c:pt>
                <c:pt idx="1747">
                  <c:v>-0.61131018400192261</c:v>
                </c:pt>
                <c:pt idx="1748">
                  <c:v>-0.87138998508453369</c:v>
                </c:pt>
                <c:pt idx="1749">
                  <c:v>-0.86119228601455688</c:v>
                </c:pt>
                <c:pt idx="1750">
                  <c:v>-0.85699713230133057</c:v>
                </c:pt>
                <c:pt idx="1751">
                  <c:v>-0.85775560140609741</c:v>
                </c:pt>
                <c:pt idx="1752">
                  <c:v>-0.86321061849594116</c:v>
                </c:pt>
                <c:pt idx="1753">
                  <c:v>-0.86875849962234497</c:v>
                </c:pt>
                <c:pt idx="1754">
                  <c:v>-0.87588310241699219</c:v>
                </c:pt>
                <c:pt idx="1755">
                  <c:v>-0.8860047459602356</c:v>
                </c:pt>
                <c:pt idx="1756">
                  <c:v>-0.90339207649230957</c:v>
                </c:pt>
                <c:pt idx="1757">
                  <c:v>-0.92624300718307495</c:v>
                </c:pt>
                <c:pt idx="1758">
                  <c:v>-0.95578551292419434</c:v>
                </c:pt>
                <c:pt idx="1759">
                  <c:v>-0.71444582939147949</c:v>
                </c:pt>
                <c:pt idx="1760">
                  <c:v>-0.74913787841796875</c:v>
                </c:pt>
                <c:pt idx="1761">
                  <c:v>-0.7918086051940918</c:v>
                </c:pt>
                <c:pt idx="1762">
                  <c:v>-0.82426720857620239</c:v>
                </c:pt>
                <c:pt idx="1763">
                  <c:v>-0.59047466516494751</c:v>
                </c:pt>
                <c:pt idx="1764">
                  <c:v>-0.62553185224533081</c:v>
                </c:pt>
                <c:pt idx="1765">
                  <c:v>-0.6595313549041748</c:v>
                </c:pt>
                <c:pt idx="1766">
                  <c:v>-0.68664133548736572</c:v>
                </c:pt>
                <c:pt idx="1767">
                  <c:v>-0.72236543893814087</c:v>
                </c:pt>
                <c:pt idx="1768">
                  <c:v>-0.74342107772827148</c:v>
                </c:pt>
                <c:pt idx="1769">
                  <c:v>-0.49302160739898682</c:v>
                </c:pt>
                <c:pt idx="1770">
                  <c:v>-0.51176804304122925</c:v>
                </c:pt>
                <c:pt idx="1771">
                  <c:v>-0.52231770753860474</c:v>
                </c:pt>
                <c:pt idx="1772">
                  <c:v>-0.52266335487365723</c:v>
                </c:pt>
                <c:pt idx="1773">
                  <c:v>-0.5096890926361084</c:v>
                </c:pt>
                <c:pt idx="1774">
                  <c:v>-0.75948613882064819</c:v>
                </c:pt>
                <c:pt idx="1775">
                  <c:v>-0.73636484146118164</c:v>
                </c:pt>
                <c:pt idx="1776">
                  <c:v>-0.70655763149261475</c:v>
                </c:pt>
                <c:pt idx="1777">
                  <c:v>-0.68460392951965332</c:v>
                </c:pt>
                <c:pt idx="1778">
                  <c:v>-0.67379599809646606</c:v>
                </c:pt>
                <c:pt idx="1779">
                  <c:v>-0.66159135103225708</c:v>
                </c:pt>
                <c:pt idx="1780">
                  <c:v>-0.65046530961990356</c:v>
                </c:pt>
                <c:pt idx="1781">
                  <c:v>-0.90065127611160278</c:v>
                </c:pt>
                <c:pt idx="1782">
                  <c:v>-0.87865501642227173</c:v>
                </c:pt>
                <c:pt idx="1783">
                  <c:v>-0.84962409734725952</c:v>
                </c:pt>
                <c:pt idx="1784">
                  <c:v>-0.85548484325408936</c:v>
                </c:pt>
                <c:pt idx="1785">
                  <c:v>-0.87184828519821167</c:v>
                </c:pt>
                <c:pt idx="1786">
                  <c:v>-0.6473117470741272</c:v>
                </c:pt>
                <c:pt idx="1787">
                  <c:v>-0.65909630060195923</c:v>
                </c:pt>
                <c:pt idx="1788">
                  <c:v>-0.67548453807830811</c:v>
                </c:pt>
                <c:pt idx="1789">
                  <c:v>-0.70272219181060791</c:v>
                </c:pt>
                <c:pt idx="1790">
                  <c:v>-0.46569505333900452</c:v>
                </c:pt>
                <c:pt idx="1791">
                  <c:v>-0.44973379373550415</c:v>
                </c:pt>
                <c:pt idx="1792">
                  <c:v>-0.70096713304519653</c:v>
                </c:pt>
                <c:pt idx="1793">
                  <c:v>-0.67171359062194824</c:v>
                </c:pt>
                <c:pt idx="1794">
                  <c:v>-0.63466078042984009</c:v>
                </c:pt>
                <c:pt idx="1795">
                  <c:v>-0.59382575750350952</c:v>
                </c:pt>
                <c:pt idx="1796">
                  <c:v>-0.56748545169830322</c:v>
                </c:pt>
                <c:pt idx="1797">
                  <c:v>-0.54223841428756714</c:v>
                </c:pt>
                <c:pt idx="1798">
                  <c:v>-0.7781294584274292</c:v>
                </c:pt>
                <c:pt idx="1799">
                  <c:v>-0.74042528867721558</c:v>
                </c:pt>
                <c:pt idx="1800">
                  <c:v>-0.71461361646652222</c:v>
                </c:pt>
                <c:pt idx="1801">
                  <c:v>-0.69134253263473511</c:v>
                </c:pt>
                <c:pt idx="1802">
                  <c:v>-0.66252899169921875</c:v>
                </c:pt>
                <c:pt idx="1803">
                  <c:v>-0.63845336437225342</c:v>
                </c:pt>
                <c:pt idx="1804">
                  <c:v>-0.88621163368225098</c:v>
                </c:pt>
                <c:pt idx="1805">
                  <c:v>-0.85082334280014038</c:v>
                </c:pt>
                <c:pt idx="1806">
                  <c:v>-0.82168453931808472</c:v>
                </c:pt>
                <c:pt idx="1807">
                  <c:v>-0.79846185445785522</c:v>
                </c:pt>
                <c:pt idx="1808">
                  <c:v>-0.77901601791381836</c:v>
                </c:pt>
                <c:pt idx="1809">
                  <c:v>-0.76236611604690552</c:v>
                </c:pt>
                <c:pt idx="1810">
                  <c:v>-0.75439512729644775</c:v>
                </c:pt>
                <c:pt idx="1811">
                  <c:v>-0.74538964033126831</c:v>
                </c:pt>
                <c:pt idx="1812">
                  <c:v>-0.73716706037521362</c:v>
                </c:pt>
                <c:pt idx="1813">
                  <c:v>-0.73356145620346069</c:v>
                </c:pt>
                <c:pt idx="1814">
                  <c:v>-0.73201781511306763</c:v>
                </c:pt>
                <c:pt idx="1815">
                  <c:v>-0.73519414663314819</c:v>
                </c:pt>
                <c:pt idx="1816">
                  <c:v>-0.73994714021682739</c:v>
                </c:pt>
                <c:pt idx="1817">
                  <c:v>-0.74728870391845703</c:v>
                </c:pt>
                <c:pt idx="1818">
                  <c:v>-0.49260479211807251</c:v>
                </c:pt>
                <c:pt idx="1819">
                  <c:v>-0.51296538114547729</c:v>
                </c:pt>
                <c:pt idx="1820">
                  <c:v>-0.52376723289489746</c:v>
                </c:pt>
                <c:pt idx="1821">
                  <c:v>-0.52836620807647705</c:v>
                </c:pt>
                <c:pt idx="1822">
                  <c:v>-0.52150732278823853</c:v>
                </c:pt>
                <c:pt idx="1823">
                  <c:v>-0.5105406641960144</c:v>
                </c:pt>
                <c:pt idx="1824">
                  <c:v>-0.49579018354415894</c:v>
                </c:pt>
                <c:pt idx="1825">
                  <c:v>-0.4735625684261322</c:v>
                </c:pt>
                <c:pt idx="1826">
                  <c:v>-0.45855039358139038</c:v>
                </c:pt>
                <c:pt idx="1827">
                  <c:v>-0.44416821002960205</c:v>
                </c:pt>
                <c:pt idx="1828">
                  <c:v>-0.42372211813926697</c:v>
                </c:pt>
                <c:pt idx="1829">
                  <c:v>-0.40766632556915283</c:v>
                </c:pt>
                <c:pt idx="1830">
                  <c:v>-0.65880203247070313</c:v>
                </c:pt>
                <c:pt idx="1831">
                  <c:v>-0.64285236597061157</c:v>
                </c:pt>
                <c:pt idx="1832">
                  <c:v>-0.62496799230575562</c:v>
                </c:pt>
                <c:pt idx="1833">
                  <c:v>-0.61193364858627319</c:v>
                </c:pt>
                <c:pt idx="1834">
                  <c:v>-0.59567826986312866</c:v>
                </c:pt>
                <c:pt idx="1835">
                  <c:v>-0.58175873756408691</c:v>
                </c:pt>
                <c:pt idx="1836">
                  <c:v>-0.56711709499359131</c:v>
                </c:pt>
                <c:pt idx="1837">
                  <c:v>-0.55657851696014404</c:v>
                </c:pt>
                <c:pt idx="1838">
                  <c:v>-0.54185032844543457</c:v>
                </c:pt>
                <c:pt idx="1839">
                  <c:v>-0.53095203638076782</c:v>
                </c:pt>
                <c:pt idx="1840">
                  <c:v>-0.51904010772705078</c:v>
                </c:pt>
                <c:pt idx="1841">
                  <c:v>-0.50763612985610962</c:v>
                </c:pt>
                <c:pt idx="1842">
                  <c:v>-0.49406501650810242</c:v>
                </c:pt>
                <c:pt idx="1843">
                  <c:v>-0.4837319552898407</c:v>
                </c:pt>
                <c:pt idx="1844">
                  <c:v>-0.47144037485122681</c:v>
                </c:pt>
                <c:pt idx="1845">
                  <c:v>-0.45981118083000183</c:v>
                </c:pt>
                <c:pt idx="1846">
                  <c:v>-0.45096287131309509</c:v>
                </c:pt>
                <c:pt idx="1847">
                  <c:v>-0.44044521450996399</c:v>
                </c:pt>
                <c:pt idx="1848">
                  <c:v>-0.43050301074981689</c:v>
                </c:pt>
                <c:pt idx="1849">
                  <c:v>-0.422944575548172</c:v>
                </c:pt>
                <c:pt idx="1850">
                  <c:v>-0.41396808624267578</c:v>
                </c:pt>
                <c:pt idx="1851">
                  <c:v>-0.40714800357818604</c:v>
                </c:pt>
                <c:pt idx="1852">
                  <c:v>-0.4006352424621582</c:v>
                </c:pt>
                <c:pt idx="1853">
                  <c:v>-0.39290806651115417</c:v>
                </c:pt>
                <c:pt idx="1854">
                  <c:v>-0.38704317808151245</c:v>
                </c:pt>
                <c:pt idx="1855">
                  <c:v>-0.38009008765220642</c:v>
                </c:pt>
                <c:pt idx="1856">
                  <c:v>-0.37481710314750671</c:v>
                </c:pt>
                <c:pt idx="1857">
                  <c:v>-0.36857116222381592</c:v>
                </c:pt>
                <c:pt idx="1858">
                  <c:v>-0.36269131302833557</c:v>
                </c:pt>
                <c:pt idx="1859">
                  <c:v>-0.35715964436531067</c:v>
                </c:pt>
                <c:pt idx="1860">
                  <c:v>-0.35195901989936829</c:v>
                </c:pt>
                <c:pt idx="1861">
                  <c:v>-0.34707328677177429</c:v>
                </c:pt>
                <c:pt idx="1862">
                  <c:v>-0.34338098764419556</c:v>
                </c:pt>
                <c:pt idx="1863">
                  <c:v>-0.33902361989021301</c:v>
                </c:pt>
                <c:pt idx="1864">
                  <c:v>-0.33573529124259949</c:v>
                </c:pt>
                <c:pt idx="1865">
                  <c:v>-0.33186060190200806</c:v>
                </c:pt>
                <c:pt idx="1866">
                  <c:v>-0.32894134521484375</c:v>
                </c:pt>
                <c:pt idx="1867">
                  <c:v>-0.32550758123397827</c:v>
                </c:pt>
                <c:pt idx="1868">
                  <c:v>-0.32230207324028015</c:v>
                </c:pt>
                <c:pt idx="1869">
                  <c:v>-0.31989449262619019</c:v>
                </c:pt>
                <c:pt idx="1870">
                  <c:v>-0.31762033700942993</c:v>
                </c:pt>
                <c:pt idx="1871">
                  <c:v>-0.31495735049247742</c:v>
                </c:pt>
                <c:pt idx="1872">
                  <c:v>-4.3597552925348282E-2</c:v>
                </c:pt>
                <c:pt idx="1873">
                  <c:v>-4.7705899924039841E-2</c:v>
                </c:pt>
                <c:pt idx="1874">
                  <c:v>-5.2668523043394089E-2</c:v>
                </c:pt>
                <c:pt idx="1875">
                  <c:v>-5.500461533665657E-2</c:v>
                </c:pt>
                <c:pt idx="1876">
                  <c:v>-5.9709172695875168E-2</c:v>
                </c:pt>
                <c:pt idx="1877">
                  <c:v>-6.3349589705467224E-2</c:v>
                </c:pt>
                <c:pt idx="1878">
                  <c:v>-6.6885121166706085E-2</c:v>
                </c:pt>
                <c:pt idx="1879">
                  <c:v>-7.1163326501846313E-2</c:v>
                </c:pt>
                <c:pt idx="1880">
                  <c:v>-7.4477754533290863E-2</c:v>
                </c:pt>
                <c:pt idx="1881">
                  <c:v>-7.6990164816379547E-2</c:v>
                </c:pt>
                <c:pt idx="1882">
                  <c:v>-8.0932773649692535E-2</c:v>
                </c:pt>
                <c:pt idx="1883">
                  <c:v>-8.3990588784217834E-2</c:v>
                </c:pt>
                <c:pt idx="1884">
                  <c:v>-8.7698034942150116E-2</c:v>
                </c:pt>
                <c:pt idx="1885">
                  <c:v>-9.1986775398254395E-2</c:v>
                </c:pt>
                <c:pt idx="1886">
                  <c:v>0.17461341619491577</c:v>
                </c:pt>
                <c:pt idx="1887">
                  <c:v>0.16593299806118011</c:v>
                </c:pt>
                <c:pt idx="1888">
                  <c:v>0.15755605697631836</c:v>
                </c:pt>
                <c:pt idx="1889">
                  <c:v>0.15191927552223206</c:v>
                </c:pt>
                <c:pt idx="1890">
                  <c:v>0.14653588831424713</c:v>
                </c:pt>
                <c:pt idx="1891">
                  <c:v>0.13841824233531952</c:v>
                </c:pt>
                <c:pt idx="1892">
                  <c:v>0.12880654633045197</c:v>
                </c:pt>
                <c:pt idx="1893">
                  <c:v>0.12317933887243271</c:v>
                </c:pt>
                <c:pt idx="1894">
                  <c:v>0.10795571655035019</c:v>
                </c:pt>
                <c:pt idx="1895">
                  <c:v>9.8438702523708344E-2</c:v>
                </c:pt>
                <c:pt idx="1896">
                  <c:v>0.34551796317100525</c:v>
                </c:pt>
                <c:pt idx="1897">
                  <c:v>0.33739110827445984</c:v>
                </c:pt>
                <c:pt idx="1898">
                  <c:v>0.33113646507263184</c:v>
                </c:pt>
                <c:pt idx="1899">
                  <c:v>0.32202330231666565</c:v>
                </c:pt>
                <c:pt idx="1900">
                  <c:v>0.55532139539718628</c:v>
                </c:pt>
                <c:pt idx="1901">
                  <c:v>0.54389947652816772</c:v>
                </c:pt>
                <c:pt idx="1902">
                  <c:v>0.54951167106628418</c:v>
                </c:pt>
                <c:pt idx="1903">
                  <c:v>0.55336332321166992</c:v>
                </c:pt>
                <c:pt idx="1904">
                  <c:v>0.55709171295166016</c:v>
                </c:pt>
                <c:pt idx="1905">
                  <c:v>0.55848848819732666</c:v>
                </c:pt>
                <c:pt idx="1906">
                  <c:v>0.5606006383895874</c:v>
                </c:pt>
                <c:pt idx="1907">
                  <c:v>0.55899161100387573</c:v>
                </c:pt>
                <c:pt idx="1908">
                  <c:v>0.55894315242767334</c:v>
                </c:pt>
                <c:pt idx="1909">
                  <c:v>0.82459193468093872</c:v>
                </c:pt>
                <c:pt idx="1910">
                  <c:v>0.81581377983093262</c:v>
                </c:pt>
                <c:pt idx="1911">
                  <c:v>0.81184971332550049</c:v>
                </c:pt>
                <c:pt idx="1912">
                  <c:v>0.81400454044342041</c:v>
                </c:pt>
                <c:pt idx="1913">
                  <c:v>0.82442986965179443</c:v>
                </c:pt>
                <c:pt idx="1914">
                  <c:v>0.83814477920532227</c:v>
                </c:pt>
                <c:pt idx="1915">
                  <c:v>0.85587435960769653</c:v>
                </c:pt>
                <c:pt idx="1916">
                  <c:v>0.88044339418411255</c:v>
                </c:pt>
                <c:pt idx="1917">
                  <c:v>0.6484718918800354</c:v>
                </c:pt>
                <c:pt idx="1918">
                  <c:v>0.69032257795333862</c:v>
                </c:pt>
                <c:pt idx="1919">
                  <c:v>0.73618024587631226</c:v>
                </c:pt>
                <c:pt idx="1920">
                  <c:v>0.77208447456359863</c:v>
                </c:pt>
                <c:pt idx="1921">
                  <c:v>0.80384224653244019</c:v>
                </c:pt>
                <c:pt idx="1922">
                  <c:v>0.83602815866470337</c:v>
                </c:pt>
                <c:pt idx="1923">
                  <c:v>0.61822617053985596</c:v>
                </c:pt>
                <c:pt idx="1924">
                  <c:v>0.65064740180969238</c:v>
                </c:pt>
                <c:pt idx="1925">
                  <c:v>0.68561780452728271</c:v>
                </c:pt>
                <c:pt idx="1926">
                  <c:v>0.72100991010665894</c:v>
                </c:pt>
                <c:pt idx="1927">
                  <c:v>0.75019019842147827</c:v>
                </c:pt>
                <c:pt idx="1928">
                  <c:v>0.77240604162216187</c:v>
                </c:pt>
                <c:pt idx="1929">
                  <c:v>0.79390758275985718</c:v>
                </c:pt>
                <c:pt idx="1930">
                  <c:v>0.82317256927490234</c:v>
                </c:pt>
                <c:pt idx="1931">
                  <c:v>0.85280865430831909</c:v>
                </c:pt>
                <c:pt idx="1932">
                  <c:v>0.88717937469482422</c:v>
                </c:pt>
                <c:pt idx="1933">
                  <c:v>0.91993182897567749</c:v>
                </c:pt>
                <c:pt idx="1934">
                  <c:v>0.68675094842910767</c:v>
                </c:pt>
                <c:pt idx="1935">
                  <c:v>0.74911952018737793</c:v>
                </c:pt>
                <c:pt idx="1936">
                  <c:v>0.78800779581069946</c:v>
                </c:pt>
                <c:pt idx="1937">
                  <c:v>0.82711589336395264</c:v>
                </c:pt>
                <c:pt idx="1938">
                  <c:v>0.88566428422927856</c:v>
                </c:pt>
                <c:pt idx="1939">
                  <c:v>0.92456263303756714</c:v>
                </c:pt>
                <c:pt idx="1940">
                  <c:v>0.7054826021194458</c:v>
                </c:pt>
                <c:pt idx="1941">
                  <c:v>0.77165877819061279</c:v>
                </c:pt>
                <c:pt idx="1942">
                  <c:v>0.81869632005691528</c:v>
                </c:pt>
                <c:pt idx="1943">
                  <c:v>0.85553914308547974</c:v>
                </c:pt>
                <c:pt idx="1944">
                  <c:v>0.89335978031158447</c:v>
                </c:pt>
                <c:pt idx="1945">
                  <c:v>0.67539995908737183</c:v>
                </c:pt>
                <c:pt idx="1946">
                  <c:v>0.7143370509147644</c:v>
                </c:pt>
                <c:pt idx="1947">
                  <c:v>0.76191943883895874</c:v>
                </c:pt>
                <c:pt idx="1948">
                  <c:v>0.7973402738571167</c:v>
                </c:pt>
                <c:pt idx="1949">
                  <c:v>0.84989839792251587</c:v>
                </c:pt>
                <c:pt idx="1950">
                  <c:v>0.87595528364181519</c:v>
                </c:pt>
                <c:pt idx="1951">
                  <c:v>0.90704631805419922</c:v>
                </c:pt>
                <c:pt idx="1952">
                  <c:v>0.93552714586257935</c:v>
                </c:pt>
                <c:pt idx="1953">
                  <c:v>0.9748082160949707</c:v>
                </c:pt>
                <c:pt idx="1954">
                  <c:v>1.0090409517288208</c:v>
                </c:pt>
                <c:pt idx="1955">
                  <c:v>0.79548192024230957</c:v>
                </c:pt>
                <c:pt idx="1956">
                  <c:v>0.84026032686233521</c:v>
                </c:pt>
                <c:pt idx="1957">
                  <c:v>0.89497500658035278</c:v>
                </c:pt>
                <c:pt idx="1958">
                  <c:v>0.9366157054901123</c:v>
                </c:pt>
                <c:pt idx="1959">
                  <c:v>0.71970111131668091</c:v>
                </c:pt>
                <c:pt idx="1960">
                  <c:v>0.77033734321594238</c:v>
                </c:pt>
                <c:pt idx="1961">
                  <c:v>0.82909488677978516</c:v>
                </c:pt>
                <c:pt idx="1962">
                  <c:v>0.87621551752090454</c:v>
                </c:pt>
                <c:pt idx="1963">
                  <c:v>0.92034852504730225</c:v>
                </c:pt>
                <c:pt idx="1964">
                  <c:v>0.6982610821723938</c:v>
                </c:pt>
                <c:pt idx="1965">
                  <c:v>0.77223032712936401</c:v>
                </c:pt>
                <c:pt idx="1966">
                  <c:v>0.82041013240814209</c:v>
                </c:pt>
                <c:pt idx="1967">
                  <c:v>0.86230295896530151</c:v>
                </c:pt>
                <c:pt idx="1968">
                  <c:v>0.90123558044433594</c:v>
                </c:pt>
                <c:pt idx="1969">
                  <c:v>0.93193244934082031</c:v>
                </c:pt>
                <c:pt idx="1970">
                  <c:v>0.71646320819854736</c:v>
                </c:pt>
                <c:pt idx="1971">
                  <c:v>0.74323767423629761</c:v>
                </c:pt>
                <c:pt idx="1972">
                  <c:v>0.77084958553314209</c:v>
                </c:pt>
                <c:pt idx="1973">
                  <c:v>0.79456919431686401</c:v>
                </c:pt>
                <c:pt idx="1974">
                  <c:v>0.81017148494720459</c:v>
                </c:pt>
                <c:pt idx="1975">
                  <c:v>0.81970345973968506</c:v>
                </c:pt>
                <c:pt idx="1976">
                  <c:v>0.8415713906288147</c:v>
                </c:pt>
                <c:pt idx="1977">
                  <c:v>0.85496097803115845</c:v>
                </c:pt>
                <c:pt idx="1978">
                  <c:v>0.87892591953277588</c:v>
                </c:pt>
                <c:pt idx="1979">
                  <c:v>0.90591084957122803</c:v>
                </c:pt>
                <c:pt idx="1980">
                  <c:v>0.93186801671981812</c:v>
                </c:pt>
                <c:pt idx="1981">
                  <c:v>0.96929270029067993</c:v>
                </c:pt>
                <c:pt idx="1982">
                  <c:v>1.0051913261413574</c:v>
                </c:pt>
                <c:pt idx="1983">
                  <c:v>1.0352874994277954</c:v>
                </c:pt>
                <c:pt idx="1984">
                  <c:v>1.0761996507644653</c:v>
                </c:pt>
                <c:pt idx="1985">
                  <c:v>0.87235230207443237</c:v>
                </c:pt>
                <c:pt idx="1986">
                  <c:v>0.92074042558670044</c:v>
                </c:pt>
                <c:pt idx="1987">
                  <c:v>0.97806918621063232</c:v>
                </c:pt>
                <c:pt idx="1988">
                  <c:v>0.79634952545166016</c:v>
                </c:pt>
                <c:pt idx="1989">
                  <c:v>0.85605835914611816</c:v>
                </c:pt>
                <c:pt idx="1990">
                  <c:v>0.89984333515167236</c:v>
                </c:pt>
                <c:pt idx="1991">
                  <c:v>0.67270094156265259</c:v>
                </c:pt>
                <c:pt idx="1992">
                  <c:v>0.71939724683761597</c:v>
                </c:pt>
                <c:pt idx="1993">
                  <c:v>0.75695663690567017</c:v>
                </c:pt>
                <c:pt idx="1994">
                  <c:v>0.79414159059524536</c:v>
                </c:pt>
                <c:pt idx="1995">
                  <c:v>0.80698293447494507</c:v>
                </c:pt>
                <c:pt idx="1996">
                  <c:v>0.8272814154624939</c:v>
                </c:pt>
                <c:pt idx="1997">
                  <c:v>0.84549862146377563</c:v>
                </c:pt>
                <c:pt idx="1998">
                  <c:v>0.86032897233963013</c:v>
                </c:pt>
                <c:pt idx="1999">
                  <c:v>0.87759149074554443</c:v>
                </c:pt>
                <c:pt idx="2000">
                  <c:v>0.88887423276901245</c:v>
                </c:pt>
                <c:pt idx="2001">
                  <c:v>0.90144699811935425</c:v>
                </c:pt>
                <c:pt idx="2002">
                  <c:v>0.64861160516738892</c:v>
                </c:pt>
                <c:pt idx="2003">
                  <c:v>0.66815805435180664</c:v>
                </c:pt>
                <c:pt idx="2004">
                  <c:v>0.68672484159469604</c:v>
                </c:pt>
                <c:pt idx="2005">
                  <c:v>0.7009282112121582</c:v>
                </c:pt>
                <c:pt idx="2006">
                  <c:v>0.71569085121154785</c:v>
                </c:pt>
                <c:pt idx="2007">
                  <c:v>0.72639501094818115</c:v>
                </c:pt>
                <c:pt idx="2008">
                  <c:v>0.7436985969543457</c:v>
                </c:pt>
                <c:pt idx="2009">
                  <c:v>0.75262880325317383</c:v>
                </c:pt>
                <c:pt idx="2010">
                  <c:v>0.76013165712356567</c:v>
                </c:pt>
                <c:pt idx="2011">
                  <c:v>0.75901687145233154</c:v>
                </c:pt>
                <c:pt idx="2012">
                  <c:v>0.75364649295806885</c:v>
                </c:pt>
                <c:pt idx="2013">
                  <c:v>0.74422150850296021</c:v>
                </c:pt>
                <c:pt idx="2014">
                  <c:v>0.99252575635910034</c:v>
                </c:pt>
                <c:pt idx="2015">
                  <c:v>0.97127735614776611</c:v>
                </c:pt>
                <c:pt idx="2016">
                  <c:v>0.95151066780090332</c:v>
                </c:pt>
                <c:pt idx="2017">
                  <c:v>0.94454395771026611</c:v>
                </c:pt>
                <c:pt idx="2018">
                  <c:v>0.94358664751052856</c:v>
                </c:pt>
                <c:pt idx="2019">
                  <c:v>0.94495081901550293</c:v>
                </c:pt>
                <c:pt idx="2020">
                  <c:v>0.94741719961166382</c:v>
                </c:pt>
                <c:pt idx="2021">
                  <c:v>0.95214414596557617</c:v>
                </c:pt>
                <c:pt idx="2022">
                  <c:v>0.95783466100692749</c:v>
                </c:pt>
                <c:pt idx="2023">
                  <c:v>0.96717691421508789</c:v>
                </c:pt>
                <c:pt idx="2024">
                  <c:v>0.97874093055725098</c:v>
                </c:pt>
                <c:pt idx="2025">
                  <c:v>0.7332230806350708</c:v>
                </c:pt>
                <c:pt idx="2026">
                  <c:v>0.75775480270385742</c:v>
                </c:pt>
                <c:pt idx="2027">
                  <c:v>0.77564924955368042</c:v>
                </c:pt>
                <c:pt idx="2028">
                  <c:v>0.7918093204498291</c:v>
                </c:pt>
                <c:pt idx="2029">
                  <c:v>0.80745506286621094</c:v>
                </c:pt>
                <c:pt idx="2030">
                  <c:v>0.81674307584762573</c:v>
                </c:pt>
                <c:pt idx="2031">
                  <c:v>0.82589614391326904</c:v>
                </c:pt>
                <c:pt idx="2032">
                  <c:v>0.8379022479057312</c:v>
                </c:pt>
                <c:pt idx="2033">
                  <c:v>0.84827715158462524</c:v>
                </c:pt>
                <c:pt idx="2034">
                  <c:v>0.59655559062957764</c:v>
                </c:pt>
                <c:pt idx="2035">
                  <c:v>0.61385399103164673</c:v>
                </c:pt>
                <c:pt idx="2036">
                  <c:v>0.62480360269546509</c:v>
                </c:pt>
                <c:pt idx="2037">
                  <c:v>0.62813997268676758</c:v>
                </c:pt>
                <c:pt idx="2038">
                  <c:v>0.62412995100021362</c:v>
                </c:pt>
                <c:pt idx="2039">
                  <c:v>0.61885249614715576</c:v>
                </c:pt>
                <c:pt idx="2040">
                  <c:v>0.61116957664489746</c:v>
                </c:pt>
                <c:pt idx="2041">
                  <c:v>0.60539853572845459</c:v>
                </c:pt>
                <c:pt idx="2042">
                  <c:v>0.59852141141891479</c:v>
                </c:pt>
                <c:pt idx="2043">
                  <c:v>0.58793854713439941</c:v>
                </c:pt>
                <c:pt idx="2044">
                  <c:v>0.84847468137741089</c:v>
                </c:pt>
                <c:pt idx="2045">
                  <c:v>0.82442212104797363</c:v>
                </c:pt>
                <c:pt idx="2046">
                  <c:v>0.80613577365875244</c:v>
                </c:pt>
                <c:pt idx="2047">
                  <c:v>0.79043376445770264</c:v>
                </c:pt>
                <c:pt idx="2048">
                  <c:v>0.7771715521812439</c:v>
                </c:pt>
                <c:pt idx="2049">
                  <c:v>0.76033580303192139</c:v>
                </c:pt>
                <c:pt idx="2050">
                  <c:v>0.75328421592712402</c:v>
                </c:pt>
                <c:pt idx="2051">
                  <c:v>0.74018514156341553</c:v>
                </c:pt>
                <c:pt idx="2052">
                  <c:v>0.73225849866867065</c:v>
                </c:pt>
                <c:pt idx="2053">
                  <c:v>0.72602361440658569</c:v>
                </c:pt>
                <c:pt idx="2054">
                  <c:v>0.71736645698547363</c:v>
                </c:pt>
                <c:pt idx="2055">
                  <c:v>0.71002882719039917</c:v>
                </c:pt>
                <c:pt idx="2056">
                  <c:v>0.70016723871231079</c:v>
                </c:pt>
                <c:pt idx="2057">
                  <c:v>0.65166175365447998</c:v>
                </c:pt>
                <c:pt idx="2058">
                  <c:v>0.62694460153579712</c:v>
                </c:pt>
                <c:pt idx="2059">
                  <c:v>0.59227204322814941</c:v>
                </c:pt>
                <c:pt idx="2060">
                  <c:v>0.82673227787017822</c:v>
                </c:pt>
                <c:pt idx="2061">
                  <c:v>0.78765100240707397</c:v>
                </c:pt>
                <c:pt idx="2062">
                  <c:v>0.7607610821723938</c:v>
                </c:pt>
                <c:pt idx="2063">
                  <c:v>0.71411275863647461</c:v>
                </c:pt>
                <c:pt idx="2064">
                  <c:v>0.683632493019104</c:v>
                </c:pt>
                <c:pt idx="2065">
                  <c:v>0.92114478349685669</c:v>
                </c:pt>
                <c:pt idx="2066">
                  <c:v>0.89083296060562134</c:v>
                </c:pt>
                <c:pt idx="2067">
                  <c:v>0.85909110307693481</c:v>
                </c:pt>
                <c:pt idx="2068">
                  <c:v>0.83190542459487915</c:v>
                </c:pt>
                <c:pt idx="2069">
                  <c:v>0.80909621715545654</c:v>
                </c:pt>
                <c:pt idx="2070">
                  <c:v>0.78748816251754761</c:v>
                </c:pt>
                <c:pt idx="2071">
                  <c:v>0.77311789989471436</c:v>
                </c:pt>
                <c:pt idx="2072">
                  <c:v>0.75789749622344971</c:v>
                </c:pt>
                <c:pt idx="2073">
                  <c:v>0.73778730630874634</c:v>
                </c:pt>
                <c:pt idx="2074">
                  <c:v>0.71753388643264771</c:v>
                </c:pt>
                <c:pt idx="2075">
                  <c:v>0.70625978708267212</c:v>
                </c:pt>
                <c:pt idx="2076">
                  <c:v>0.68809109926223755</c:v>
                </c:pt>
                <c:pt idx="2077">
                  <c:v>0.66765511035919189</c:v>
                </c:pt>
                <c:pt idx="2078">
                  <c:v>0.65712696313858032</c:v>
                </c:pt>
                <c:pt idx="2079">
                  <c:v>0.64243054389953613</c:v>
                </c:pt>
                <c:pt idx="2080">
                  <c:v>0.61821573972702026</c:v>
                </c:pt>
                <c:pt idx="2081">
                  <c:v>0.87177425622940063</c:v>
                </c:pt>
                <c:pt idx="2082">
                  <c:v>0.84417724609375</c:v>
                </c:pt>
                <c:pt idx="2083">
                  <c:v>0.82341980934143066</c:v>
                </c:pt>
                <c:pt idx="2084">
                  <c:v>0.81777679920196533</c:v>
                </c:pt>
                <c:pt idx="2085">
                  <c:v>0.81191188097000122</c:v>
                </c:pt>
                <c:pt idx="2086">
                  <c:v>0.80704951286315918</c:v>
                </c:pt>
                <c:pt idx="2087">
                  <c:v>0.54162245988845825</c:v>
                </c:pt>
                <c:pt idx="2088">
                  <c:v>0.54254144430160522</c:v>
                </c:pt>
                <c:pt idx="2089">
                  <c:v>0.53654474020004272</c:v>
                </c:pt>
                <c:pt idx="2090">
                  <c:v>0.49727866053581238</c:v>
                </c:pt>
                <c:pt idx="2091">
                  <c:v>0.74788451194763184</c:v>
                </c:pt>
                <c:pt idx="2092">
                  <c:v>0.70658934116363525</c:v>
                </c:pt>
                <c:pt idx="2093">
                  <c:v>0.66440176963806152</c:v>
                </c:pt>
                <c:pt idx="2094">
                  <c:v>0.6480025053024292</c:v>
                </c:pt>
                <c:pt idx="2095">
                  <c:v>0.59567421674728394</c:v>
                </c:pt>
                <c:pt idx="2096">
                  <c:v>0.56598091125488281</c:v>
                </c:pt>
                <c:pt idx="2097">
                  <c:v>0.55469751358032227</c:v>
                </c:pt>
                <c:pt idx="2098">
                  <c:v>0.5280720591545105</c:v>
                </c:pt>
                <c:pt idx="2099">
                  <c:v>0.5206114649772644</c:v>
                </c:pt>
                <c:pt idx="2100">
                  <c:v>0.51001816987991333</c:v>
                </c:pt>
                <c:pt idx="2101">
                  <c:v>0.50333613157272339</c:v>
                </c:pt>
                <c:pt idx="2102">
                  <c:v>0.49694424867630005</c:v>
                </c:pt>
                <c:pt idx="2103">
                  <c:v>0.49083110690116882</c:v>
                </c:pt>
                <c:pt idx="2104">
                  <c:v>0.48356491327285767</c:v>
                </c:pt>
                <c:pt idx="2105">
                  <c:v>0.47803938388824463</c:v>
                </c:pt>
                <c:pt idx="2106">
                  <c:v>0.47275844216346741</c:v>
                </c:pt>
                <c:pt idx="2107">
                  <c:v>0.46771246194839478</c:v>
                </c:pt>
                <c:pt idx="2108">
                  <c:v>0.46172130107879639</c:v>
                </c:pt>
                <c:pt idx="2109">
                  <c:v>0.45606553554534912</c:v>
                </c:pt>
                <c:pt idx="2110">
                  <c:v>0.45282617211341858</c:v>
                </c:pt>
                <c:pt idx="2111">
                  <c:v>0.44767317175865173</c:v>
                </c:pt>
                <c:pt idx="2112">
                  <c:v>0.4437633752822876</c:v>
                </c:pt>
                <c:pt idx="2113">
                  <c:v>0.43912968039512634</c:v>
                </c:pt>
                <c:pt idx="2114">
                  <c:v>0.43392300605773926</c:v>
                </c:pt>
                <c:pt idx="2115">
                  <c:v>0.43065574765205383</c:v>
                </c:pt>
                <c:pt idx="2116">
                  <c:v>0.42678976058959961</c:v>
                </c:pt>
                <c:pt idx="2117">
                  <c:v>0.42386400699615479</c:v>
                </c:pt>
                <c:pt idx="2118">
                  <c:v>0.4204060435295105</c:v>
                </c:pt>
                <c:pt idx="2119">
                  <c:v>0.41715934872627258</c:v>
                </c:pt>
                <c:pt idx="2120">
                  <c:v>0.41411349177360535</c:v>
                </c:pt>
                <c:pt idx="2121">
                  <c:v>0.41125869750976563</c:v>
                </c:pt>
                <c:pt idx="2122">
                  <c:v>0.40858554840087891</c:v>
                </c:pt>
                <c:pt idx="2123">
                  <c:v>0.40608519315719604</c:v>
                </c:pt>
                <c:pt idx="2124">
                  <c:v>0.403300940990448</c:v>
                </c:pt>
                <c:pt idx="2125">
                  <c:v>0.13522440195083618</c:v>
                </c:pt>
                <c:pt idx="2126">
                  <c:v>0.1404879093170166</c:v>
                </c:pt>
                <c:pt idx="2127">
                  <c:v>0.14308054745197296</c:v>
                </c:pt>
                <c:pt idx="2128">
                  <c:v>0.14556528627872467</c:v>
                </c:pt>
                <c:pt idx="2129">
                  <c:v>0.14946027100086212</c:v>
                </c:pt>
                <c:pt idx="2130">
                  <c:v>0.15415149927139282</c:v>
                </c:pt>
                <c:pt idx="2131">
                  <c:v>0.15776853263378143</c:v>
                </c:pt>
                <c:pt idx="2132">
                  <c:v>0.1612698882818222</c:v>
                </c:pt>
                <c:pt idx="2133">
                  <c:v>0.16549086570739746</c:v>
                </c:pt>
                <c:pt idx="2134">
                  <c:v>0.16954672336578369</c:v>
                </c:pt>
                <c:pt idx="2135">
                  <c:v>0.17197039723396301</c:v>
                </c:pt>
                <c:pt idx="2136">
                  <c:v>0.17503297328948975</c:v>
                </c:pt>
                <c:pt idx="2137">
                  <c:v>0.17872965335845947</c:v>
                </c:pt>
                <c:pt idx="2138">
                  <c:v>0.18158625066280365</c:v>
                </c:pt>
                <c:pt idx="2139">
                  <c:v>0.18435712158679962</c:v>
                </c:pt>
                <c:pt idx="2140">
                  <c:v>0.18770529329776764</c:v>
                </c:pt>
                <c:pt idx="2141">
                  <c:v>0.19093106687068939</c:v>
                </c:pt>
                <c:pt idx="2142">
                  <c:v>0.19342762231826782</c:v>
                </c:pt>
                <c:pt idx="2143">
                  <c:v>-6.7817315459251404E-2</c:v>
                </c:pt>
                <c:pt idx="2144">
                  <c:v>-5.7702045887708664E-2</c:v>
                </c:pt>
                <c:pt idx="2145">
                  <c:v>-5.2914179861545563E-2</c:v>
                </c:pt>
                <c:pt idx="2146">
                  <c:v>-4.6800099313259125E-2</c:v>
                </c:pt>
                <c:pt idx="2147">
                  <c:v>-3.8426417857408524E-2</c:v>
                </c:pt>
                <c:pt idx="2148">
                  <c:v>-3.1096059828996658E-2</c:v>
                </c:pt>
                <c:pt idx="2149">
                  <c:v>-2.4292662739753723E-2</c:v>
                </c:pt>
                <c:pt idx="2150">
                  <c:v>-1.6126645728945732E-2</c:v>
                </c:pt>
                <c:pt idx="2151">
                  <c:v>-9.8528852686285973E-3</c:v>
                </c:pt>
                <c:pt idx="2152">
                  <c:v>-2.3196518886834383E-3</c:v>
                </c:pt>
                <c:pt idx="2153">
                  <c:v>-0.26448094844818115</c:v>
                </c:pt>
                <c:pt idx="2154">
                  <c:v>-0.25164556503295898</c:v>
                </c:pt>
                <c:pt idx="2155">
                  <c:v>-0.24088063836097717</c:v>
                </c:pt>
                <c:pt idx="2156">
                  <c:v>-0.23355564475059509</c:v>
                </c:pt>
                <c:pt idx="2157">
                  <c:v>-0.22552415728569031</c:v>
                </c:pt>
                <c:pt idx="2158">
                  <c:v>-0.21992667019367218</c:v>
                </c:pt>
                <c:pt idx="2159">
                  <c:v>-0.21212755143642426</c:v>
                </c:pt>
                <c:pt idx="2160">
                  <c:v>-0.20553652942180634</c:v>
                </c:pt>
                <c:pt idx="2161">
                  <c:v>-0.19692142307758331</c:v>
                </c:pt>
                <c:pt idx="2162">
                  <c:v>-0.18721586465835571</c:v>
                </c:pt>
                <c:pt idx="2163">
                  <c:v>-0.44134745001792908</c:v>
                </c:pt>
                <c:pt idx="2164">
                  <c:v>-0.42684802412986755</c:v>
                </c:pt>
                <c:pt idx="2165">
                  <c:v>-0.42077764868736267</c:v>
                </c:pt>
                <c:pt idx="2166">
                  <c:v>-0.4143427312374115</c:v>
                </c:pt>
                <c:pt idx="2167">
                  <c:v>-0.41150152683258057</c:v>
                </c:pt>
                <c:pt idx="2168">
                  <c:v>-0.40906572341918945</c:v>
                </c:pt>
                <c:pt idx="2169">
                  <c:v>-0.40654152631759644</c:v>
                </c:pt>
                <c:pt idx="2170">
                  <c:v>-0.40448632836341858</c:v>
                </c:pt>
                <c:pt idx="2171">
                  <c:v>-0.40222397446632385</c:v>
                </c:pt>
                <c:pt idx="2172">
                  <c:v>-0.3987269401550293</c:v>
                </c:pt>
                <c:pt idx="2173">
                  <c:v>-0.39687028527259827</c:v>
                </c:pt>
                <c:pt idx="2174">
                  <c:v>-0.65250235795974731</c:v>
                </c:pt>
                <c:pt idx="2175">
                  <c:v>-0.64694821834564209</c:v>
                </c:pt>
                <c:pt idx="2176">
                  <c:v>-0.64746391773223877</c:v>
                </c:pt>
                <c:pt idx="2177">
                  <c:v>-0.65699988603591919</c:v>
                </c:pt>
                <c:pt idx="2178">
                  <c:v>-0.68097317218780518</c:v>
                </c:pt>
                <c:pt idx="2179">
                  <c:v>-0.70272856950759888</c:v>
                </c:pt>
                <c:pt idx="2180">
                  <c:v>-0.47575345635414124</c:v>
                </c:pt>
                <c:pt idx="2181">
                  <c:v>-0.5932391881942749</c:v>
                </c:pt>
                <c:pt idx="2182">
                  <c:v>-0.62770652770996094</c:v>
                </c:pt>
                <c:pt idx="2183">
                  <c:v>-0.6629488468170166</c:v>
                </c:pt>
                <c:pt idx="2184">
                  <c:v>-0.43067768216133118</c:v>
                </c:pt>
                <c:pt idx="2185">
                  <c:v>-0.45412549376487732</c:v>
                </c:pt>
                <c:pt idx="2186">
                  <c:v>-0.45979702472686768</c:v>
                </c:pt>
                <c:pt idx="2187">
                  <c:v>-0.72010552883148193</c:v>
                </c:pt>
                <c:pt idx="2188">
                  <c:v>-0.70127904415130615</c:v>
                </c:pt>
                <c:pt idx="2189">
                  <c:v>-0.67881006002426147</c:v>
                </c:pt>
                <c:pt idx="2190">
                  <c:v>-0.66857016086578369</c:v>
                </c:pt>
                <c:pt idx="2191">
                  <c:v>-0.9152148962020874</c:v>
                </c:pt>
                <c:pt idx="2192">
                  <c:v>-0.97261101007461548</c:v>
                </c:pt>
                <c:pt idx="2193">
                  <c:v>-1.0161880254745483</c:v>
                </c:pt>
                <c:pt idx="2194">
                  <c:v>-0.87400734424591064</c:v>
                </c:pt>
                <c:pt idx="2195">
                  <c:v>-0.96476238965988159</c:v>
                </c:pt>
                <c:pt idx="2196">
                  <c:v>-0.82425254583358765</c:v>
                </c:pt>
                <c:pt idx="2197">
                  <c:v>-0.90963196754455566</c:v>
                </c:pt>
                <c:pt idx="2198">
                  <c:v>-0.79043835401535034</c:v>
                </c:pt>
                <c:pt idx="2199">
                  <c:v>-0.60824751853942871</c:v>
                </c:pt>
                <c:pt idx="2200">
                  <c:v>-0.68178260326385498</c:v>
                </c:pt>
                <c:pt idx="2201">
                  <c:v>-0.58684700727462769</c:v>
                </c:pt>
                <c:pt idx="2202">
                  <c:v>-0.69488900899887085</c:v>
                </c:pt>
                <c:pt idx="2203">
                  <c:v>-0.74083167314529419</c:v>
                </c:pt>
                <c:pt idx="2204">
                  <c:v>-0.76292681694030762</c:v>
                </c:pt>
                <c:pt idx="2205">
                  <c:v>-0.78725516796112061</c:v>
                </c:pt>
                <c:pt idx="2206">
                  <c:v>-0.80184364318847656</c:v>
                </c:pt>
                <c:pt idx="2207">
                  <c:v>-0.81737750768661499</c:v>
                </c:pt>
                <c:pt idx="2208">
                  <c:v>-0.84289407730102539</c:v>
                </c:pt>
                <c:pt idx="2209">
                  <c:v>-0.8735579252243042</c:v>
                </c:pt>
                <c:pt idx="2210">
                  <c:v>-0.62671494483947754</c:v>
                </c:pt>
                <c:pt idx="2211">
                  <c:v>-0.65698516368865967</c:v>
                </c:pt>
                <c:pt idx="2212">
                  <c:v>-0.67799007892608643</c:v>
                </c:pt>
                <c:pt idx="2213">
                  <c:v>-0.69898712635040283</c:v>
                </c:pt>
                <c:pt idx="2214">
                  <c:v>-0.71291482448577881</c:v>
                </c:pt>
                <c:pt idx="2215">
                  <c:v>-0.72057425975799561</c:v>
                </c:pt>
                <c:pt idx="2216">
                  <c:v>-0.99629706144332886</c:v>
                </c:pt>
                <c:pt idx="2217">
                  <c:v>-0.99783366918563843</c:v>
                </c:pt>
                <c:pt idx="2218">
                  <c:v>-1.0113703012466431</c:v>
                </c:pt>
                <c:pt idx="2219">
                  <c:v>-1.0411288738250732</c:v>
                </c:pt>
                <c:pt idx="2220">
                  <c:v>-0.80794602632522583</c:v>
                </c:pt>
                <c:pt idx="2221">
                  <c:v>-0.85190802812576294</c:v>
                </c:pt>
                <c:pt idx="2222">
                  <c:v>-0.90860241651535034</c:v>
                </c:pt>
                <c:pt idx="2223">
                  <c:v>-0.95236527919769287</c:v>
                </c:pt>
                <c:pt idx="2224">
                  <c:v>-0.99477386474609375</c:v>
                </c:pt>
                <c:pt idx="2225">
                  <c:v>-0.7899937629699707</c:v>
                </c:pt>
                <c:pt idx="2226">
                  <c:v>-0.84246581792831421</c:v>
                </c:pt>
                <c:pt idx="2227">
                  <c:v>-0.89327508211135864</c:v>
                </c:pt>
                <c:pt idx="2228">
                  <c:v>-0.67608791589736938</c:v>
                </c:pt>
                <c:pt idx="2229">
                  <c:v>-0.72663801908493042</c:v>
                </c:pt>
                <c:pt idx="2230">
                  <c:v>-0.7835269570350647</c:v>
                </c:pt>
                <c:pt idx="2231">
                  <c:v>-0.81736969947814941</c:v>
                </c:pt>
                <c:pt idx="2232">
                  <c:v>-0.8458017110824585</c:v>
                </c:pt>
                <c:pt idx="2233">
                  <c:v>-0.61693644523620605</c:v>
                </c:pt>
                <c:pt idx="2234">
                  <c:v>-0.65478432178497314</c:v>
                </c:pt>
                <c:pt idx="2235">
                  <c:v>-0.6838529109954834</c:v>
                </c:pt>
                <c:pt idx="2236">
                  <c:v>-0.69811809062957764</c:v>
                </c:pt>
                <c:pt idx="2237">
                  <c:v>-0.70810168981552124</c:v>
                </c:pt>
                <c:pt idx="2238">
                  <c:v>-0.71153664588928223</c:v>
                </c:pt>
                <c:pt idx="2239">
                  <c:v>-0.71357244253158569</c:v>
                </c:pt>
                <c:pt idx="2240">
                  <c:v>-0.9751773476600647</c:v>
                </c:pt>
                <c:pt idx="2241">
                  <c:v>-0.96370673179626465</c:v>
                </c:pt>
                <c:pt idx="2242">
                  <c:v>-0.95749473571777344</c:v>
                </c:pt>
                <c:pt idx="2243">
                  <c:v>-0.95732462406158447</c:v>
                </c:pt>
                <c:pt idx="2244">
                  <c:v>-0.96239775419235229</c:v>
                </c:pt>
                <c:pt idx="2245">
                  <c:v>-0.97642797231674194</c:v>
                </c:pt>
                <c:pt idx="2246">
                  <c:v>-0.99898725748062134</c:v>
                </c:pt>
                <c:pt idx="2247">
                  <c:v>-1.0215972661972046</c:v>
                </c:pt>
                <c:pt idx="2248">
                  <c:v>-1.0516446828842163</c:v>
                </c:pt>
                <c:pt idx="2249">
                  <c:v>-0.82022303342819214</c:v>
                </c:pt>
                <c:pt idx="2250">
                  <c:v>-0.87755829095840454</c:v>
                </c:pt>
                <c:pt idx="2251">
                  <c:v>-0.93562644720077515</c:v>
                </c:pt>
                <c:pt idx="2252">
                  <c:v>-0.71111810207366943</c:v>
                </c:pt>
                <c:pt idx="2253">
                  <c:v>-0.77715718746185303</c:v>
                </c:pt>
                <c:pt idx="2254">
                  <c:v>-0.82899850606918335</c:v>
                </c:pt>
                <c:pt idx="2255">
                  <c:v>-0.63219034671783447</c:v>
                </c:pt>
                <c:pt idx="2256">
                  <c:v>-0.68026334047317505</c:v>
                </c:pt>
                <c:pt idx="2257">
                  <c:v>-0.71794497966766357</c:v>
                </c:pt>
                <c:pt idx="2258">
                  <c:v>-0.75005733966827393</c:v>
                </c:pt>
                <c:pt idx="2259">
                  <c:v>-0.77932959794998169</c:v>
                </c:pt>
                <c:pt idx="2260">
                  <c:v>-0.80769360065460205</c:v>
                </c:pt>
                <c:pt idx="2261">
                  <c:v>-0.55921381711959839</c:v>
                </c:pt>
                <c:pt idx="2262">
                  <c:v>-0.58903241157531738</c:v>
                </c:pt>
                <c:pt idx="2263">
                  <c:v>-0.60896426439285278</c:v>
                </c:pt>
                <c:pt idx="2264">
                  <c:v>-0.62067711353302002</c:v>
                </c:pt>
                <c:pt idx="2265">
                  <c:v>-0.62949907779693604</c:v>
                </c:pt>
                <c:pt idx="2266">
                  <c:v>-0.63352727890014648</c:v>
                </c:pt>
                <c:pt idx="2267">
                  <c:v>-0.63052219152450562</c:v>
                </c:pt>
                <c:pt idx="2268">
                  <c:v>-0.62057000398635864</c:v>
                </c:pt>
                <c:pt idx="2269">
                  <c:v>-0.78877639770507813</c:v>
                </c:pt>
                <c:pt idx="2270">
                  <c:v>-0.77883285284042358</c:v>
                </c:pt>
                <c:pt idx="2271">
                  <c:v>-0.77832800149917603</c:v>
                </c:pt>
                <c:pt idx="2272">
                  <c:v>-0.78763216733932495</c:v>
                </c:pt>
                <c:pt idx="2273">
                  <c:v>-0.79449725151062012</c:v>
                </c:pt>
                <c:pt idx="2274">
                  <c:v>-0.80481010675430298</c:v>
                </c:pt>
                <c:pt idx="2275">
                  <c:v>-0.81648153066635132</c:v>
                </c:pt>
                <c:pt idx="2276">
                  <c:v>-0.83535617589950562</c:v>
                </c:pt>
                <c:pt idx="2277">
                  <c:v>-0.85337918996810913</c:v>
                </c:pt>
                <c:pt idx="2278">
                  <c:v>-0.87242358922958374</c:v>
                </c:pt>
                <c:pt idx="2279">
                  <c:v>-0.89991599321365356</c:v>
                </c:pt>
                <c:pt idx="2280">
                  <c:v>-0.66010993719100952</c:v>
                </c:pt>
                <c:pt idx="2281">
                  <c:v>-0.69901710748672485</c:v>
                </c:pt>
                <c:pt idx="2282">
                  <c:v>-0.72915184497833252</c:v>
                </c:pt>
                <c:pt idx="2283">
                  <c:v>-0.75164437294006348</c:v>
                </c:pt>
                <c:pt idx="2284">
                  <c:v>-0.77916473150253296</c:v>
                </c:pt>
                <c:pt idx="2285">
                  <c:v>-0.5326036810874939</c:v>
                </c:pt>
                <c:pt idx="2286">
                  <c:v>-0.55033105611801147</c:v>
                </c:pt>
                <c:pt idx="2287">
                  <c:v>-0.55749130249023438</c:v>
                </c:pt>
                <c:pt idx="2288">
                  <c:v>-0.55428564548492432</c:v>
                </c:pt>
                <c:pt idx="2289">
                  <c:v>-0.5437619686126709</c:v>
                </c:pt>
                <c:pt idx="2290">
                  <c:v>-0.53081125020980835</c:v>
                </c:pt>
                <c:pt idx="2291">
                  <c:v>-0.51109021902084351</c:v>
                </c:pt>
                <c:pt idx="2292">
                  <c:v>-0.75064843893051147</c:v>
                </c:pt>
                <c:pt idx="2293">
                  <c:v>-0.72859358787536621</c:v>
                </c:pt>
                <c:pt idx="2294">
                  <c:v>-0.71047955751419067</c:v>
                </c:pt>
                <c:pt idx="2295">
                  <c:v>-0.69485682249069214</c:v>
                </c:pt>
                <c:pt idx="2296">
                  <c:v>-0.68424302339553833</c:v>
                </c:pt>
                <c:pt idx="2297">
                  <c:v>-0.67323982715606689</c:v>
                </c:pt>
                <c:pt idx="2298">
                  <c:v>-0.66378915309906006</c:v>
                </c:pt>
                <c:pt idx="2299">
                  <c:v>-0.64972448348999023</c:v>
                </c:pt>
                <c:pt idx="2300">
                  <c:v>-0.63704091310501099</c:v>
                </c:pt>
                <c:pt idx="2301">
                  <c:v>-0.62053483724594116</c:v>
                </c:pt>
                <c:pt idx="2302">
                  <c:v>-0.83134853839874268</c:v>
                </c:pt>
                <c:pt idx="2303">
                  <c:v>-0.80473935604095459</c:v>
                </c:pt>
                <c:pt idx="2304">
                  <c:v>-0.77560597658157349</c:v>
                </c:pt>
                <c:pt idx="2305">
                  <c:v>-0.74764388799667358</c:v>
                </c:pt>
                <c:pt idx="2306">
                  <c:v>-0.73202013969421387</c:v>
                </c:pt>
                <c:pt idx="2307">
                  <c:v>-0.71710884571075439</c:v>
                </c:pt>
                <c:pt idx="2308">
                  <c:v>-0.7043570876121521</c:v>
                </c:pt>
                <c:pt idx="2309">
                  <c:v>-0.68711483478546143</c:v>
                </c:pt>
                <c:pt idx="2310">
                  <c:v>-0.67578089237213135</c:v>
                </c:pt>
                <c:pt idx="2311">
                  <c:v>-0.66425329446792603</c:v>
                </c:pt>
                <c:pt idx="2312">
                  <c:v>-0.65260040760040283</c:v>
                </c:pt>
                <c:pt idx="2313">
                  <c:v>-0.63846838474273682</c:v>
                </c:pt>
                <c:pt idx="2314">
                  <c:v>-0.89738279581069946</c:v>
                </c:pt>
                <c:pt idx="2315">
                  <c:v>-0.88296782970428467</c:v>
                </c:pt>
                <c:pt idx="2316">
                  <c:v>-0.87368988990783691</c:v>
                </c:pt>
                <c:pt idx="2317">
                  <c:v>-0.86793547868728638</c:v>
                </c:pt>
                <c:pt idx="2318">
                  <c:v>-0.59908896684646606</c:v>
                </c:pt>
                <c:pt idx="2319">
                  <c:v>-0.60868781805038452</c:v>
                </c:pt>
                <c:pt idx="2320">
                  <c:v>-0.61657166481018066</c:v>
                </c:pt>
                <c:pt idx="2321">
                  <c:v>-0.62290751934051514</c:v>
                </c:pt>
                <c:pt idx="2322">
                  <c:v>-0.62320083379745483</c:v>
                </c:pt>
                <c:pt idx="2323">
                  <c:v>-0.62362134456634521</c:v>
                </c:pt>
                <c:pt idx="2324">
                  <c:v>-0.62566584348678589</c:v>
                </c:pt>
                <c:pt idx="2325">
                  <c:v>-0.626273512840271</c:v>
                </c:pt>
                <c:pt idx="2326">
                  <c:v>-0.62699675559997559</c:v>
                </c:pt>
                <c:pt idx="2327">
                  <c:v>-0.62930595874786377</c:v>
                </c:pt>
                <c:pt idx="2328">
                  <c:v>-0.63218063116073608</c:v>
                </c:pt>
                <c:pt idx="2329">
                  <c:v>-0.63317281007766724</c:v>
                </c:pt>
                <c:pt idx="2330">
                  <c:v>-0.63484883308410645</c:v>
                </c:pt>
                <c:pt idx="2331">
                  <c:v>-0.6349213719367981</c:v>
                </c:pt>
                <c:pt idx="2332">
                  <c:v>-0.6351999044418335</c:v>
                </c:pt>
                <c:pt idx="2333">
                  <c:v>-0.63462096452713013</c:v>
                </c:pt>
                <c:pt idx="2334">
                  <c:v>-0.36905032396316528</c:v>
                </c:pt>
                <c:pt idx="2335">
                  <c:v>-0.36982241272926331</c:v>
                </c:pt>
                <c:pt idx="2336">
                  <c:v>-0.36435908079147339</c:v>
                </c:pt>
                <c:pt idx="2337">
                  <c:v>-0.35176357626914978</c:v>
                </c:pt>
                <c:pt idx="2338">
                  <c:v>-0.60462433099746704</c:v>
                </c:pt>
                <c:pt idx="2339">
                  <c:v>-0.58584147691726685</c:v>
                </c:pt>
                <c:pt idx="2340">
                  <c:v>-0.56780517101287842</c:v>
                </c:pt>
                <c:pt idx="2341">
                  <c:v>-0.54597991704940796</c:v>
                </c:pt>
                <c:pt idx="2342">
                  <c:v>-0.52674883604049683</c:v>
                </c:pt>
                <c:pt idx="2343">
                  <c:v>-0.50702875852584839</c:v>
                </c:pt>
                <c:pt idx="2344">
                  <c:v>-0.48591035604476929</c:v>
                </c:pt>
                <c:pt idx="2345">
                  <c:v>-0.46318739652633667</c:v>
                </c:pt>
                <c:pt idx="2346">
                  <c:v>-0.44882586598396301</c:v>
                </c:pt>
                <c:pt idx="2347">
                  <c:v>-0.43506515026092529</c:v>
                </c:pt>
                <c:pt idx="2348">
                  <c:v>-0.42188158631324768</c:v>
                </c:pt>
                <c:pt idx="2349">
                  <c:v>-0.4031389057636261</c:v>
                </c:pt>
                <c:pt idx="2350">
                  <c:v>-0.39130064845085144</c:v>
                </c:pt>
                <c:pt idx="2351">
                  <c:v>-0.3744770884513855</c:v>
                </c:pt>
                <c:pt idx="2352">
                  <c:v>-0.36385548114776611</c:v>
                </c:pt>
                <c:pt idx="2353">
                  <c:v>-0.61755889654159546</c:v>
                </c:pt>
                <c:pt idx="2354">
                  <c:v>-0.59606701135635376</c:v>
                </c:pt>
                <c:pt idx="2355">
                  <c:v>-0.57941961288452148</c:v>
                </c:pt>
                <c:pt idx="2356">
                  <c:v>-0.56364995241165161</c:v>
                </c:pt>
                <c:pt idx="2357">
                  <c:v>-0.5504423975944519</c:v>
                </c:pt>
                <c:pt idx="2358">
                  <c:v>-0.53925222158432007</c:v>
                </c:pt>
                <c:pt idx="2359">
                  <c:v>-0.52268016338348389</c:v>
                </c:pt>
                <c:pt idx="2360">
                  <c:v>-0.51122254133224487</c:v>
                </c:pt>
                <c:pt idx="2361">
                  <c:v>-0.49758228659629822</c:v>
                </c:pt>
                <c:pt idx="2362">
                  <c:v>-0.47969231009483337</c:v>
                </c:pt>
                <c:pt idx="2363">
                  <c:v>-0.47006839513778687</c:v>
                </c:pt>
                <c:pt idx="2364">
                  <c:v>-0.46085864305496216</c:v>
                </c:pt>
                <c:pt idx="2365">
                  <c:v>-0.44990411400794983</c:v>
                </c:pt>
                <c:pt idx="2366">
                  <c:v>-0.43954077363014221</c:v>
                </c:pt>
                <c:pt idx="2367">
                  <c:v>-0.42973968386650085</c:v>
                </c:pt>
                <c:pt idx="2368">
                  <c:v>-0.42047330737113953</c:v>
                </c:pt>
                <c:pt idx="2369">
                  <c:v>-0.41171541810035706</c:v>
                </c:pt>
                <c:pt idx="2370">
                  <c:v>-0.40344107151031494</c:v>
                </c:pt>
                <c:pt idx="2371">
                  <c:v>-0.39562660455703735</c:v>
                </c:pt>
                <c:pt idx="2372">
                  <c:v>-0.11936406046152115</c:v>
                </c:pt>
                <c:pt idx="2373">
                  <c:v>-0.11998242884874344</c:v>
                </c:pt>
                <c:pt idx="2374">
                  <c:v>-0.12087132781744003</c:v>
                </c:pt>
                <c:pt idx="2375">
                  <c:v>-0.12158317118883133</c:v>
                </c:pt>
                <c:pt idx="2376">
                  <c:v>-0.12207798659801483</c:v>
                </c:pt>
                <c:pt idx="2377">
                  <c:v>-0.12324688583612442</c:v>
                </c:pt>
                <c:pt idx="2378">
                  <c:v>-0.12406628578901291</c:v>
                </c:pt>
                <c:pt idx="2379">
                  <c:v>-0.12549754977226257</c:v>
                </c:pt>
                <c:pt idx="2380">
                  <c:v>-0.12609152495861053</c:v>
                </c:pt>
                <c:pt idx="2381">
                  <c:v>-0.12669704854488373</c:v>
                </c:pt>
                <c:pt idx="2382">
                  <c:v>-0.1274694949388504</c:v>
                </c:pt>
                <c:pt idx="2383">
                  <c:v>-0.12825843691825867</c:v>
                </c:pt>
                <c:pt idx="2384">
                  <c:v>-0.12890090048313141</c:v>
                </c:pt>
                <c:pt idx="2385">
                  <c:v>-0.12971749901771545</c:v>
                </c:pt>
                <c:pt idx="2386">
                  <c:v>-0.13054841756820679</c:v>
                </c:pt>
                <c:pt idx="2387">
                  <c:v>0.13662537932395935</c:v>
                </c:pt>
                <c:pt idx="2388">
                  <c:v>0.129903644323349</c:v>
                </c:pt>
                <c:pt idx="2389">
                  <c:v>0.12345196306705475</c:v>
                </c:pt>
                <c:pt idx="2390">
                  <c:v>0.11876422911882401</c:v>
                </c:pt>
                <c:pt idx="2391">
                  <c:v>0.11422053724527359</c:v>
                </c:pt>
                <c:pt idx="2392">
                  <c:v>0.10982759296894073</c:v>
                </c:pt>
                <c:pt idx="2393">
                  <c:v>0.10560575872659683</c:v>
                </c:pt>
                <c:pt idx="2394">
                  <c:v>9.8669864237308502E-2</c:v>
                </c:pt>
                <c:pt idx="2395">
                  <c:v>9.0722665190696716E-2</c:v>
                </c:pt>
                <c:pt idx="2396">
                  <c:v>8.4396839141845703E-2</c:v>
                </c:pt>
                <c:pt idx="2397">
                  <c:v>7.8326791524887085E-2</c:v>
                </c:pt>
                <c:pt idx="2398">
                  <c:v>0.33621925115585327</c:v>
                </c:pt>
                <c:pt idx="2399">
                  <c:v>0.32493513822555542</c:v>
                </c:pt>
                <c:pt idx="2400">
                  <c:v>0.3185831606388092</c:v>
                </c:pt>
                <c:pt idx="2401">
                  <c:v>0.31488585472106934</c:v>
                </c:pt>
                <c:pt idx="2402">
                  <c:v>0.31107127666473389</c:v>
                </c:pt>
                <c:pt idx="2403">
                  <c:v>0.30532065033912659</c:v>
                </c:pt>
                <c:pt idx="2404">
                  <c:v>0.30211508274078369</c:v>
                </c:pt>
                <c:pt idx="2405">
                  <c:v>0.29384878277778625</c:v>
                </c:pt>
                <c:pt idx="2406">
                  <c:v>0.54511564970016479</c:v>
                </c:pt>
                <c:pt idx="2407">
                  <c:v>0.53406929969787598</c:v>
                </c:pt>
                <c:pt idx="2408">
                  <c:v>0.52449601888656616</c:v>
                </c:pt>
                <c:pt idx="2409">
                  <c:v>0.52161908149719238</c:v>
                </c:pt>
                <c:pt idx="2410">
                  <c:v>0.51857179403305054</c:v>
                </c:pt>
                <c:pt idx="2411">
                  <c:v>0.52039504051208496</c:v>
                </c:pt>
                <c:pt idx="2412">
                  <c:v>0.52190697193145752</c:v>
                </c:pt>
                <c:pt idx="2413">
                  <c:v>0.52515554428100586</c:v>
                </c:pt>
                <c:pt idx="2414">
                  <c:v>0.52797669172286987</c:v>
                </c:pt>
                <c:pt idx="2415">
                  <c:v>0.53104245662689209</c:v>
                </c:pt>
                <c:pt idx="2416">
                  <c:v>0.53662878274917603</c:v>
                </c:pt>
                <c:pt idx="2417">
                  <c:v>0.53948920965194702</c:v>
                </c:pt>
                <c:pt idx="2418">
                  <c:v>0.54223692417144775</c:v>
                </c:pt>
                <c:pt idx="2419">
                  <c:v>0.80933862924575806</c:v>
                </c:pt>
                <c:pt idx="2420">
                  <c:v>0.81174153089523315</c:v>
                </c:pt>
                <c:pt idx="2421">
                  <c:v>0.82148587703704834</c:v>
                </c:pt>
                <c:pt idx="2422">
                  <c:v>0.83583730459213257</c:v>
                </c:pt>
                <c:pt idx="2423">
                  <c:v>0.85270637273788452</c:v>
                </c:pt>
                <c:pt idx="2424">
                  <c:v>0.88007253408432007</c:v>
                </c:pt>
                <c:pt idx="2425">
                  <c:v>0.64255267381668091</c:v>
                </c:pt>
                <c:pt idx="2426">
                  <c:v>0.67772954702377319</c:v>
                </c:pt>
                <c:pt idx="2427">
                  <c:v>0.72042888402938843</c:v>
                </c:pt>
                <c:pt idx="2428">
                  <c:v>0.75301665067672729</c:v>
                </c:pt>
                <c:pt idx="2429">
                  <c:v>0.79260379076004028</c:v>
                </c:pt>
                <c:pt idx="2430">
                  <c:v>0.82429039478302002</c:v>
                </c:pt>
                <c:pt idx="2431">
                  <c:v>0.60346406698226929</c:v>
                </c:pt>
                <c:pt idx="2432">
                  <c:v>0.67263054847717285</c:v>
                </c:pt>
                <c:pt idx="2433">
                  <c:v>0.71175014972686768</c:v>
                </c:pt>
                <c:pt idx="2434">
                  <c:v>0.73865413665771484</c:v>
                </c:pt>
                <c:pt idx="2435">
                  <c:v>0.81020963191986084</c:v>
                </c:pt>
                <c:pt idx="2436">
                  <c:v>0.5804746150970459</c:v>
                </c:pt>
                <c:pt idx="2437">
                  <c:v>0.6509857177734375</c:v>
                </c:pt>
                <c:pt idx="2438">
                  <c:v>0.67711919546127319</c:v>
                </c:pt>
                <c:pt idx="2439">
                  <c:v>0.70232576131820679</c:v>
                </c:pt>
                <c:pt idx="2440">
                  <c:v>0.729278564453125</c:v>
                </c:pt>
                <c:pt idx="2441">
                  <c:v>0.74557846784591675</c:v>
                </c:pt>
                <c:pt idx="2442">
                  <c:v>0.76381576061248779</c:v>
                </c:pt>
                <c:pt idx="2443">
                  <c:v>0.78508782386779785</c:v>
                </c:pt>
                <c:pt idx="2444">
                  <c:v>0.80043470859527588</c:v>
                </c:pt>
                <c:pt idx="2445">
                  <c:v>0.81175875663757324</c:v>
                </c:pt>
                <c:pt idx="2446">
                  <c:v>0.83114051818847656</c:v>
                </c:pt>
                <c:pt idx="2447">
                  <c:v>0.86208349466323853</c:v>
                </c:pt>
                <c:pt idx="2448">
                  <c:v>0.8790963888168335</c:v>
                </c:pt>
                <c:pt idx="2449">
                  <c:v>0.91460353136062622</c:v>
                </c:pt>
                <c:pt idx="2450">
                  <c:v>0.94728904962539673</c:v>
                </c:pt>
                <c:pt idx="2451">
                  <c:v>0.97519373893737793</c:v>
                </c:pt>
                <c:pt idx="2452">
                  <c:v>1.0147687196731567</c:v>
                </c:pt>
                <c:pt idx="2453">
                  <c:v>1.0479918718338013</c:v>
                </c:pt>
                <c:pt idx="2454">
                  <c:v>1.0831470489501953</c:v>
                </c:pt>
                <c:pt idx="2455">
                  <c:v>1.1362937688827515</c:v>
                </c:pt>
                <c:pt idx="2456">
                  <c:v>0.91858851909637451</c:v>
                </c:pt>
                <c:pt idx="2457">
                  <c:v>0.98345440626144409</c:v>
                </c:pt>
                <c:pt idx="2458">
                  <c:v>1.0681475400924683</c:v>
                </c:pt>
                <c:pt idx="2459">
                  <c:v>0.86617308855056763</c:v>
                </c:pt>
                <c:pt idx="2460">
                  <c:v>0.96097928285598755</c:v>
                </c:pt>
                <c:pt idx="2461">
                  <c:v>0.76850509643554688</c:v>
                </c:pt>
                <c:pt idx="2462">
                  <c:v>0.86808860301971436</c:v>
                </c:pt>
                <c:pt idx="2463">
                  <c:v>0.71557325124740601</c:v>
                </c:pt>
                <c:pt idx="2464">
                  <c:v>0.80622756481170654</c:v>
                </c:pt>
                <c:pt idx="2465">
                  <c:v>0.59820133447647095</c:v>
                </c:pt>
                <c:pt idx="2466">
                  <c:v>0.65903103351593018</c:v>
                </c:pt>
                <c:pt idx="2467">
                  <c:v>0.74168044328689575</c:v>
                </c:pt>
                <c:pt idx="2468">
                  <c:v>0.78509151935577393</c:v>
                </c:pt>
                <c:pt idx="2469">
                  <c:v>0.81184870004653931</c:v>
                </c:pt>
                <c:pt idx="2470">
                  <c:v>0.58497309684753418</c:v>
                </c:pt>
                <c:pt idx="2471">
                  <c:v>0.61105531454086304</c:v>
                </c:pt>
                <c:pt idx="2472">
                  <c:v>0.62327468395233154</c:v>
                </c:pt>
                <c:pt idx="2473">
                  <c:v>0.62743371725082397</c:v>
                </c:pt>
                <c:pt idx="2474">
                  <c:v>0.88769054412841797</c:v>
                </c:pt>
                <c:pt idx="2475">
                  <c:v>0.87947118282318115</c:v>
                </c:pt>
                <c:pt idx="2476">
                  <c:v>0.87617224454879761</c:v>
                </c:pt>
                <c:pt idx="2477">
                  <c:v>0.88058191537857056</c:v>
                </c:pt>
                <c:pt idx="2478">
                  <c:v>0.88947433233261108</c:v>
                </c:pt>
                <c:pt idx="2479">
                  <c:v>0.90119874477386475</c:v>
                </c:pt>
                <c:pt idx="2480">
                  <c:v>0.92421931028366089</c:v>
                </c:pt>
                <c:pt idx="2481">
                  <c:v>0.94529426097869873</c:v>
                </c:pt>
                <c:pt idx="2482">
                  <c:v>0.97459125518798828</c:v>
                </c:pt>
                <c:pt idx="2483">
                  <c:v>1.0140382051467896</c:v>
                </c:pt>
                <c:pt idx="2484">
                  <c:v>1.0418721437454224</c:v>
                </c:pt>
                <c:pt idx="2485">
                  <c:v>1.0796816349029541</c:v>
                </c:pt>
                <c:pt idx="2486">
                  <c:v>0.84973007440567017</c:v>
                </c:pt>
                <c:pt idx="2487">
                  <c:v>0.91279196739196777</c:v>
                </c:pt>
                <c:pt idx="2488">
                  <c:v>0.96090513467788696</c:v>
                </c:pt>
                <c:pt idx="2489">
                  <c:v>0.75034511089324951</c:v>
                </c:pt>
                <c:pt idx="2490">
                  <c:v>0.80110937356948853</c:v>
                </c:pt>
                <c:pt idx="2491">
                  <c:v>0.8639177680015564</c:v>
                </c:pt>
                <c:pt idx="2492">
                  <c:v>0.8978877067565918</c:v>
                </c:pt>
                <c:pt idx="2493">
                  <c:v>0.92788207530975342</c:v>
                </c:pt>
                <c:pt idx="2494">
                  <c:v>0.69219118356704712</c:v>
                </c:pt>
                <c:pt idx="2495">
                  <c:v>0.73213320970535278</c:v>
                </c:pt>
                <c:pt idx="2496">
                  <c:v>0.75624698400497437</c:v>
                </c:pt>
                <c:pt idx="2497">
                  <c:v>0.77527368068695068</c:v>
                </c:pt>
                <c:pt idx="2498">
                  <c:v>0.78938156366348267</c:v>
                </c:pt>
                <c:pt idx="2499">
                  <c:v>0.802540123462677</c:v>
                </c:pt>
                <c:pt idx="2500">
                  <c:v>0.8132251501083374</c:v>
                </c:pt>
                <c:pt idx="2501">
                  <c:v>0.81787198781967163</c:v>
                </c:pt>
                <c:pt idx="2502">
                  <c:v>0.82255953550338745</c:v>
                </c:pt>
                <c:pt idx="2503">
                  <c:v>0.83254891633987427</c:v>
                </c:pt>
                <c:pt idx="2504">
                  <c:v>0.84309446811676025</c:v>
                </c:pt>
                <c:pt idx="2505">
                  <c:v>0.85717445611953735</c:v>
                </c:pt>
                <c:pt idx="2506">
                  <c:v>0.86950010061264038</c:v>
                </c:pt>
                <c:pt idx="2507">
                  <c:v>0.88370370864868164</c:v>
                </c:pt>
                <c:pt idx="2508">
                  <c:v>0.89647078514099121</c:v>
                </c:pt>
                <c:pt idx="2509">
                  <c:v>0.91592448949813843</c:v>
                </c:pt>
                <c:pt idx="2510">
                  <c:v>0.93438470363616943</c:v>
                </c:pt>
                <c:pt idx="2511">
                  <c:v>0.95834052562713623</c:v>
                </c:pt>
                <c:pt idx="2512">
                  <c:v>0.71658426523208618</c:v>
                </c:pt>
                <c:pt idx="2513">
                  <c:v>0.75810599327087402</c:v>
                </c:pt>
                <c:pt idx="2514">
                  <c:v>0.7896503210067749</c:v>
                </c:pt>
                <c:pt idx="2515">
                  <c:v>0.82261276245117188</c:v>
                </c:pt>
                <c:pt idx="2516">
                  <c:v>0.84938633441925049</c:v>
                </c:pt>
                <c:pt idx="2517">
                  <c:v>0.65085417032241821</c:v>
                </c:pt>
                <c:pt idx="2518">
                  <c:v>0.66179710626602173</c:v>
                </c:pt>
                <c:pt idx="2519">
                  <c:v>0.66671854257583618</c:v>
                </c:pt>
                <c:pt idx="2520">
                  <c:v>0.66455739736557007</c:v>
                </c:pt>
                <c:pt idx="2521">
                  <c:v>0.65799438953399658</c:v>
                </c:pt>
                <c:pt idx="2522">
                  <c:v>0.64337533712387085</c:v>
                </c:pt>
                <c:pt idx="2523">
                  <c:v>0.88716024160385132</c:v>
                </c:pt>
                <c:pt idx="2524">
                  <c:v>0.85372918844223022</c:v>
                </c:pt>
                <c:pt idx="2525">
                  <c:v>0.82541471719741821</c:v>
                </c:pt>
                <c:pt idx="2526">
                  <c:v>0.80761575698852539</c:v>
                </c:pt>
                <c:pt idx="2527">
                  <c:v>0.78915107250213623</c:v>
                </c:pt>
                <c:pt idx="2528">
                  <c:v>1.0286349058151245</c:v>
                </c:pt>
                <c:pt idx="2529">
                  <c:v>1.0152977705001831</c:v>
                </c:pt>
                <c:pt idx="2530">
                  <c:v>1.0076233148574829</c:v>
                </c:pt>
                <c:pt idx="2531">
                  <c:v>1.0140285491943359</c:v>
                </c:pt>
                <c:pt idx="2532">
                  <c:v>1.0283025503158569</c:v>
                </c:pt>
                <c:pt idx="2533">
                  <c:v>0.7749062180519104</c:v>
                </c:pt>
                <c:pt idx="2534">
                  <c:v>0.80621540546417236</c:v>
                </c:pt>
                <c:pt idx="2535">
                  <c:v>0.82988888025283813</c:v>
                </c:pt>
                <c:pt idx="2536">
                  <c:v>0.85782253742218018</c:v>
                </c:pt>
                <c:pt idx="2537">
                  <c:v>0.88011419773101807</c:v>
                </c:pt>
                <c:pt idx="2538">
                  <c:v>0.90036356449127197</c:v>
                </c:pt>
                <c:pt idx="2539">
                  <c:v>0.66412532329559326</c:v>
                </c:pt>
                <c:pt idx="2540">
                  <c:v>0.69754445552825928</c:v>
                </c:pt>
                <c:pt idx="2541">
                  <c:v>0.71990019083023071</c:v>
                </c:pt>
                <c:pt idx="2542">
                  <c:v>0.73814725875854492</c:v>
                </c:pt>
                <c:pt idx="2543">
                  <c:v>0.75527811050415039</c:v>
                </c:pt>
                <c:pt idx="2544">
                  <c:v>0.50186705589294434</c:v>
                </c:pt>
                <c:pt idx="2545">
                  <c:v>0.53341859579086304</c:v>
                </c:pt>
                <c:pt idx="2546">
                  <c:v>0.54004096984863281</c:v>
                </c:pt>
                <c:pt idx="2547">
                  <c:v>0.54215258359909058</c:v>
                </c:pt>
                <c:pt idx="2548">
                  <c:v>0.53017318248748779</c:v>
                </c:pt>
                <c:pt idx="2549">
                  <c:v>0.51309430599212646</c:v>
                </c:pt>
                <c:pt idx="2550">
                  <c:v>0.75305259227752686</c:v>
                </c:pt>
                <c:pt idx="2551">
                  <c:v>0.7253381609916687</c:v>
                </c:pt>
                <c:pt idx="2552">
                  <c:v>0.7002406120300293</c:v>
                </c:pt>
                <c:pt idx="2553">
                  <c:v>0.67369282245635986</c:v>
                </c:pt>
                <c:pt idx="2554">
                  <c:v>0.65671557188034058</c:v>
                </c:pt>
                <c:pt idx="2555">
                  <c:v>0.63696008920669556</c:v>
                </c:pt>
                <c:pt idx="2556">
                  <c:v>0.62018740177154541</c:v>
                </c:pt>
                <c:pt idx="2557">
                  <c:v>0.86734336614608765</c:v>
                </c:pt>
                <c:pt idx="2558">
                  <c:v>0.83902019262313843</c:v>
                </c:pt>
                <c:pt idx="2559">
                  <c:v>0.82218784093856812</c:v>
                </c:pt>
                <c:pt idx="2560">
                  <c:v>0.80667370557785034</c:v>
                </c:pt>
                <c:pt idx="2561">
                  <c:v>0.78915536403656006</c:v>
                </c:pt>
                <c:pt idx="2562">
                  <c:v>0.7771841287612915</c:v>
                </c:pt>
                <c:pt idx="2563">
                  <c:v>0.76596873998641968</c:v>
                </c:pt>
                <c:pt idx="2564">
                  <c:v>0.7540363073348999</c:v>
                </c:pt>
                <c:pt idx="2565">
                  <c:v>0.74298036098480225</c:v>
                </c:pt>
                <c:pt idx="2566">
                  <c:v>0.73098337650299072</c:v>
                </c:pt>
                <c:pt idx="2567">
                  <c:v>0.71533423662185669</c:v>
                </c:pt>
                <c:pt idx="2568">
                  <c:v>0.70169222354888916</c:v>
                </c:pt>
                <c:pt idx="2569">
                  <c:v>0.6871916651725769</c:v>
                </c:pt>
                <c:pt idx="2570">
                  <c:v>0.66815030574798584</c:v>
                </c:pt>
                <c:pt idx="2571">
                  <c:v>0.65367978811264038</c:v>
                </c:pt>
                <c:pt idx="2572">
                  <c:v>0.63355070352554321</c:v>
                </c:pt>
                <c:pt idx="2573">
                  <c:v>0.87476319074630737</c:v>
                </c:pt>
                <c:pt idx="2574">
                  <c:v>0.84978634119033813</c:v>
                </c:pt>
                <c:pt idx="2575">
                  <c:v>0.83097648620605469</c:v>
                </c:pt>
                <c:pt idx="2576">
                  <c:v>0.82262760400772095</c:v>
                </c:pt>
                <c:pt idx="2577">
                  <c:v>0.8168455958366394</c:v>
                </c:pt>
                <c:pt idx="2578">
                  <c:v>0.81303298473358154</c:v>
                </c:pt>
                <c:pt idx="2579">
                  <c:v>0.81106185913085938</c:v>
                </c:pt>
                <c:pt idx="2580">
                  <c:v>0.80944162607192993</c:v>
                </c:pt>
                <c:pt idx="2581">
                  <c:v>0.54124915599822998</c:v>
                </c:pt>
                <c:pt idx="2582">
                  <c:v>0.54063618183135986</c:v>
                </c:pt>
                <c:pt idx="2583">
                  <c:v>0.52450966835021973</c:v>
                </c:pt>
                <c:pt idx="2584">
                  <c:v>0.77166515588760376</c:v>
                </c:pt>
                <c:pt idx="2585">
                  <c:v>0.74176615476608276</c:v>
                </c:pt>
                <c:pt idx="2586">
                  <c:v>0.71635168790817261</c:v>
                </c:pt>
                <c:pt idx="2587">
                  <c:v>0.66930729150772095</c:v>
                </c:pt>
                <c:pt idx="2588">
                  <c:v>0.64609336853027344</c:v>
                </c:pt>
                <c:pt idx="2589">
                  <c:v>0.6286780834197998</c:v>
                </c:pt>
                <c:pt idx="2590">
                  <c:v>0.60609936714172363</c:v>
                </c:pt>
                <c:pt idx="2591">
                  <c:v>0.58613181114196777</c:v>
                </c:pt>
                <c:pt idx="2592">
                  <c:v>0.56972658634185791</c:v>
                </c:pt>
                <c:pt idx="2593">
                  <c:v>0.81422227621078491</c:v>
                </c:pt>
                <c:pt idx="2594">
                  <c:v>0.79352790117263794</c:v>
                </c:pt>
                <c:pt idx="2595">
                  <c:v>0.77517801523208618</c:v>
                </c:pt>
                <c:pt idx="2596">
                  <c:v>0.75290775299072266</c:v>
                </c:pt>
                <c:pt idx="2597">
                  <c:v>0.72447466850280762</c:v>
                </c:pt>
                <c:pt idx="2598">
                  <c:v>0.70894229412078857</c:v>
                </c:pt>
                <c:pt idx="2599">
                  <c:v>0.69007492065429688</c:v>
                </c:pt>
                <c:pt idx="2600">
                  <c:v>0.6573900580406189</c:v>
                </c:pt>
                <c:pt idx="2601">
                  <c:v>0.63972312211990356</c:v>
                </c:pt>
                <c:pt idx="2602">
                  <c:v>0.61650574207305908</c:v>
                </c:pt>
                <c:pt idx="2603">
                  <c:v>0.60094493627548218</c:v>
                </c:pt>
                <c:pt idx="2604">
                  <c:v>0.58618944883346558</c:v>
                </c:pt>
                <c:pt idx="2605">
                  <c:v>0.57219982147216797</c:v>
                </c:pt>
                <c:pt idx="2606">
                  <c:v>0.55382972955703735</c:v>
                </c:pt>
                <c:pt idx="2607">
                  <c:v>0.80164694786071777</c:v>
                </c:pt>
                <c:pt idx="2608">
                  <c:v>0.76827126741409302</c:v>
                </c:pt>
                <c:pt idx="2609">
                  <c:v>0.74959629774093628</c:v>
                </c:pt>
                <c:pt idx="2610">
                  <c:v>0.72903496026992798</c:v>
                </c:pt>
                <c:pt idx="2611">
                  <c:v>0.71419483423233032</c:v>
                </c:pt>
                <c:pt idx="2612">
                  <c:v>0.70012468099594116</c:v>
                </c:pt>
                <c:pt idx="2613">
                  <c:v>0.68826162815093994</c:v>
                </c:pt>
                <c:pt idx="2614">
                  <c:v>0.67555612325668335</c:v>
                </c:pt>
                <c:pt idx="2615">
                  <c:v>0.66118502616882324</c:v>
                </c:pt>
                <c:pt idx="2616">
                  <c:v>0.64990061521530151</c:v>
                </c:pt>
                <c:pt idx="2617">
                  <c:v>0.63714313507080078</c:v>
                </c:pt>
                <c:pt idx="2618">
                  <c:v>0.62713098526000977</c:v>
                </c:pt>
                <c:pt idx="2619">
                  <c:v>0.62138146162033081</c:v>
                </c:pt>
                <c:pt idx="2620">
                  <c:v>0.61221015453338623</c:v>
                </c:pt>
                <c:pt idx="2621">
                  <c:v>0.60353106260299683</c:v>
                </c:pt>
                <c:pt idx="2622">
                  <c:v>0.59692597389221191</c:v>
                </c:pt>
                <c:pt idx="2623">
                  <c:v>0.59060859680175781</c:v>
                </c:pt>
                <c:pt idx="2624">
                  <c:v>0.58456766605377197</c:v>
                </c:pt>
                <c:pt idx="2625">
                  <c:v>0.57738864421844482</c:v>
                </c:pt>
                <c:pt idx="2626">
                  <c:v>0.57193046808242798</c:v>
                </c:pt>
                <c:pt idx="2627">
                  <c:v>0.5667148232460022</c:v>
                </c:pt>
                <c:pt idx="2628">
                  <c:v>0.56173217296600342</c:v>
                </c:pt>
                <c:pt idx="2629">
                  <c:v>0.55697339773178101</c:v>
                </c:pt>
                <c:pt idx="2630">
                  <c:v>0.55242955684661865</c:v>
                </c:pt>
                <c:pt idx="2631">
                  <c:v>0.54703927040100098</c:v>
                </c:pt>
                <c:pt idx="2632">
                  <c:v>0.54195588827133179</c:v>
                </c:pt>
                <c:pt idx="2633">
                  <c:v>0.53810006380081177</c:v>
                </c:pt>
                <c:pt idx="2634">
                  <c:v>0.5326504111289978</c:v>
                </c:pt>
                <c:pt idx="2635">
                  <c:v>0.52758097648620605</c:v>
                </c:pt>
                <c:pt idx="2636">
                  <c:v>0.52440148591995239</c:v>
                </c:pt>
                <c:pt idx="2637">
                  <c:v>0.52137476205825806</c:v>
                </c:pt>
                <c:pt idx="2638">
                  <c:v>0.51779705286026001</c:v>
                </c:pt>
                <c:pt idx="2639">
                  <c:v>0.24809251725673676</c:v>
                </c:pt>
                <c:pt idx="2640">
                  <c:v>0.25141957402229309</c:v>
                </c:pt>
                <c:pt idx="2641">
                  <c:v>0.25464305281639099</c:v>
                </c:pt>
                <c:pt idx="2642">
                  <c:v>0.26004695892333984</c:v>
                </c:pt>
                <c:pt idx="2643">
                  <c:v>0.26373171806335449</c:v>
                </c:pt>
                <c:pt idx="2644">
                  <c:v>0.26727864146232605</c:v>
                </c:pt>
                <c:pt idx="2645">
                  <c:v>0.26854673027992249</c:v>
                </c:pt>
                <c:pt idx="2646">
                  <c:v>0.27126047015190125</c:v>
                </c:pt>
                <c:pt idx="2647">
                  <c:v>0.27389472723007202</c:v>
                </c:pt>
                <c:pt idx="2648">
                  <c:v>0.2764526903629303</c:v>
                </c:pt>
                <c:pt idx="2649">
                  <c:v>0.27954736351966858</c:v>
                </c:pt>
                <c:pt idx="2650">
                  <c:v>0.28253307938575745</c:v>
                </c:pt>
                <c:pt idx="2651">
                  <c:v>0.2854151725769043</c:v>
                </c:pt>
                <c:pt idx="2652">
                  <c:v>0.28874409198760986</c:v>
                </c:pt>
                <c:pt idx="2653">
                  <c:v>0.29141578078269958</c:v>
                </c:pt>
                <c:pt idx="2654">
                  <c:v>0.29348939657211304</c:v>
                </c:pt>
                <c:pt idx="2655">
                  <c:v>0.29600539803504944</c:v>
                </c:pt>
                <c:pt idx="2656">
                  <c:v>0.29795998334884644</c:v>
                </c:pt>
                <c:pt idx="2657">
                  <c:v>0.30033379793167114</c:v>
                </c:pt>
                <c:pt idx="2658">
                  <c:v>0.30217966437339783</c:v>
                </c:pt>
                <c:pt idx="2659">
                  <c:v>0.3039802610874176</c:v>
                </c:pt>
                <c:pt idx="2660">
                  <c:v>0.30573737621307373</c:v>
                </c:pt>
                <c:pt idx="2661">
                  <c:v>0.30745276808738708</c:v>
                </c:pt>
                <c:pt idx="2662">
                  <c:v>4.0173698216676712E-2</c:v>
                </c:pt>
                <c:pt idx="2663">
                  <c:v>4.7785088419914246E-2</c:v>
                </c:pt>
                <c:pt idx="2664">
                  <c:v>5.6917447596788406E-2</c:v>
                </c:pt>
                <c:pt idx="2665">
                  <c:v>6.2442582100629807E-2</c:v>
                </c:pt>
                <c:pt idx="2666">
                  <c:v>6.92591592669487E-2</c:v>
                </c:pt>
                <c:pt idx="2667">
                  <c:v>7.595391571521759E-2</c:v>
                </c:pt>
                <c:pt idx="2668">
                  <c:v>0.10265407711267471</c:v>
                </c:pt>
                <c:pt idx="2669">
                  <c:v>0.11200103163719177</c:v>
                </c:pt>
                <c:pt idx="2670">
                  <c:v>-0.11667868494987488</c:v>
                </c:pt>
                <c:pt idx="2671">
                  <c:v>-9.2958040535449982E-2</c:v>
                </c:pt>
                <c:pt idx="2672">
                  <c:v>-8.0693148076534271E-2</c:v>
                </c:pt>
                <c:pt idx="2673">
                  <c:v>-7.1799807250499725E-2</c:v>
                </c:pt>
                <c:pt idx="2674">
                  <c:v>-6.1819735914468765E-2</c:v>
                </c:pt>
                <c:pt idx="2675">
                  <c:v>-5.415826290845871E-2</c:v>
                </c:pt>
                <c:pt idx="2676">
                  <c:v>-4.49661985039711E-2</c:v>
                </c:pt>
                <c:pt idx="2677">
                  <c:v>-0.3072742223739624</c:v>
                </c:pt>
                <c:pt idx="2678">
                  <c:v>-0.29286044836044312</c:v>
                </c:pt>
                <c:pt idx="2679">
                  <c:v>-0.28359818458557129</c:v>
                </c:pt>
                <c:pt idx="2680">
                  <c:v>-0.27614885568618774</c:v>
                </c:pt>
                <c:pt idx="2681">
                  <c:v>-0.27075400948524475</c:v>
                </c:pt>
                <c:pt idx="2682">
                  <c:v>-0.26827356219291687</c:v>
                </c:pt>
                <c:pt idx="2683">
                  <c:v>-0.26885345578193665</c:v>
                </c:pt>
                <c:pt idx="2684">
                  <c:v>-0.26797446608543396</c:v>
                </c:pt>
                <c:pt idx="2685">
                  <c:v>-0.26746854186058044</c:v>
                </c:pt>
                <c:pt idx="2686">
                  <c:v>-0.26518175005912781</c:v>
                </c:pt>
                <c:pt idx="2687">
                  <c:v>-0.26299798488616943</c:v>
                </c:pt>
                <c:pt idx="2688">
                  <c:v>-0.25968599319458008</c:v>
                </c:pt>
                <c:pt idx="2689">
                  <c:v>-0.25214001536369324</c:v>
                </c:pt>
                <c:pt idx="2690">
                  <c:v>-0.51134610176086426</c:v>
                </c:pt>
                <c:pt idx="2691">
                  <c:v>-0.49668964743614197</c:v>
                </c:pt>
                <c:pt idx="2692">
                  <c:v>-0.48260417580604553</c:v>
                </c:pt>
                <c:pt idx="2693">
                  <c:v>-0.47499331831932068</c:v>
                </c:pt>
                <c:pt idx="2694">
                  <c:v>-0.46917721629142761</c:v>
                </c:pt>
                <c:pt idx="2695">
                  <c:v>-0.46507823467254639</c:v>
                </c:pt>
                <c:pt idx="2696">
                  <c:v>-0.46202826499938965</c:v>
                </c:pt>
                <c:pt idx="2697">
                  <c:v>-0.46118828654289246</c:v>
                </c:pt>
                <c:pt idx="2698">
                  <c:v>-0.45895272493362427</c:v>
                </c:pt>
                <c:pt idx="2699">
                  <c:v>-0.45780718326568604</c:v>
                </c:pt>
                <c:pt idx="2700">
                  <c:v>-0.72318512201309204</c:v>
                </c:pt>
                <c:pt idx="2701">
                  <c:v>-0.71386182308197021</c:v>
                </c:pt>
                <c:pt idx="2702">
                  <c:v>-0.70876497030258179</c:v>
                </c:pt>
                <c:pt idx="2703">
                  <c:v>-0.71167993545532227</c:v>
                </c:pt>
                <c:pt idx="2704">
                  <c:v>-0.72079086303710938</c:v>
                </c:pt>
                <c:pt idx="2705">
                  <c:v>-0.73260658979415894</c:v>
                </c:pt>
                <c:pt idx="2706">
                  <c:v>-0.74999707937240601</c:v>
                </c:pt>
                <c:pt idx="2707">
                  <c:v>-0.51010185480117798</c:v>
                </c:pt>
                <c:pt idx="2708">
                  <c:v>-0.54680150747299194</c:v>
                </c:pt>
                <c:pt idx="2709">
                  <c:v>-0.5807611346244812</c:v>
                </c:pt>
                <c:pt idx="2710">
                  <c:v>-0.61208266019821167</c:v>
                </c:pt>
                <c:pt idx="2711">
                  <c:v>-0.63938868045806885</c:v>
                </c:pt>
                <c:pt idx="2712">
                  <c:v>-0.66972827911376953</c:v>
                </c:pt>
                <c:pt idx="2713">
                  <c:v>-0.69074958562850952</c:v>
                </c:pt>
                <c:pt idx="2714">
                  <c:v>-0.44973272085189819</c:v>
                </c:pt>
                <c:pt idx="2715">
                  <c:v>-0.47961717844009399</c:v>
                </c:pt>
                <c:pt idx="2716">
                  <c:v>-0.50255441665649414</c:v>
                </c:pt>
                <c:pt idx="2717">
                  <c:v>-0.52027976512908936</c:v>
                </c:pt>
                <c:pt idx="2718">
                  <c:v>-0.53151798248291016</c:v>
                </c:pt>
                <c:pt idx="2719">
                  <c:v>-0.53479766845703125</c:v>
                </c:pt>
                <c:pt idx="2720">
                  <c:v>-0.79869717359542847</c:v>
                </c:pt>
                <c:pt idx="2721">
                  <c:v>-0.78610938787460327</c:v>
                </c:pt>
                <c:pt idx="2722">
                  <c:v>-0.77702564001083374</c:v>
                </c:pt>
                <c:pt idx="2723">
                  <c:v>-0.76834487915039063</c:v>
                </c:pt>
                <c:pt idx="2724">
                  <c:v>-0.76597791910171509</c:v>
                </c:pt>
                <c:pt idx="2725">
                  <c:v>-0.76692163944244385</c:v>
                </c:pt>
                <c:pt idx="2726">
                  <c:v>-0.81028646230697632</c:v>
                </c:pt>
                <c:pt idx="2727">
                  <c:v>-0.83910161256790161</c:v>
                </c:pt>
                <c:pt idx="2728">
                  <c:v>-0.87398290634155273</c:v>
                </c:pt>
                <c:pt idx="2729">
                  <c:v>-0.90503120422363281</c:v>
                </c:pt>
                <c:pt idx="2730">
                  <c:v>-0.94078367948532104</c:v>
                </c:pt>
                <c:pt idx="2731">
                  <c:v>-0.98101681470870972</c:v>
                </c:pt>
                <c:pt idx="2732">
                  <c:v>-1.027046799659729</c:v>
                </c:pt>
                <c:pt idx="2733">
                  <c:v>-0.81082397699356079</c:v>
                </c:pt>
                <c:pt idx="2734">
                  <c:v>-0.86572080850601196</c:v>
                </c:pt>
                <c:pt idx="2735">
                  <c:v>-0.92026489973068237</c:v>
                </c:pt>
                <c:pt idx="2736">
                  <c:v>-0.97451657056808472</c:v>
                </c:pt>
                <c:pt idx="2737">
                  <c:v>-0.76361197233200073</c:v>
                </c:pt>
                <c:pt idx="2738">
                  <c:v>-0.84094542264938354</c:v>
                </c:pt>
                <c:pt idx="2739">
                  <c:v>-0.90082484483718872</c:v>
                </c:pt>
                <c:pt idx="2740">
                  <c:v>-0.72284054756164551</c:v>
                </c:pt>
                <c:pt idx="2741">
                  <c:v>-0.78368568420410156</c:v>
                </c:pt>
                <c:pt idx="2742">
                  <c:v>-0.57317179441452026</c:v>
                </c:pt>
                <c:pt idx="2743">
                  <c:v>-0.63310658931732178</c:v>
                </c:pt>
                <c:pt idx="2744">
                  <c:v>-0.71268683671951294</c:v>
                </c:pt>
                <c:pt idx="2745">
                  <c:v>-0.75619262456893921</c:v>
                </c:pt>
                <c:pt idx="2746">
                  <c:v>-0.52606749534606934</c:v>
                </c:pt>
                <c:pt idx="2747">
                  <c:v>-0.56405091285705566</c:v>
                </c:pt>
                <c:pt idx="2748">
                  <c:v>-0.59470021724700928</c:v>
                </c:pt>
                <c:pt idx="2749">
                  <c:v>-0.61278289556503296</c:v>
                </c:pt>
                <c:pt idx="2750">
                  <c:v>-0.62591207027435303</c:v>
                </c:pt>
                <c:pt idx="2751">
                  <c:v>-0.64262032508850098</c:v>
                </c:pt>
                <c:pt idx="2752">
                  <c:v>-0.65353190898895264</c:v>
                </c:pt>
                <c:pt idx="2753">
                  <c:v>-0.66122180223464966</c:v>
                </c:pt>
                <c:pt idx="2754">
                  <c:v>-0.67251890897750854</c:v>
                </c:pt>
                <c:pt idx="2755">
                  <c:v>-0.94472581148147583</c:v>
                </c:pt>
                <c:pt idx="2756">
                  <c:v>-0.94694888591766357</c:v>
                </c:pt>
                <c:pt idx="2757">
                  <c:v>-0.95591342449188232</c:v>
                </c:pt>
                <c:pt idx="2758">
                  <c:v>-0.97364693880081177</c:v>
                </c:pt>
                <c:pt idx="2759">
                  <c:v>-0.99535298347473145</c:v>
                </c:pt>
                <c:pt idx="2760">
                  <c:v>-1.0257090330123901</c:v>
                </c:pt>
                <c:pt idx="2761">
                  <c:v>-0.81238120794296265</c:v>
                </c:pt>
                <c:pt idx="2762">
                  <c:v>-0.87317901849746704</c:v>
                </c:pt>
                <c:pt idx="2763">
                  <c:v>-0.92755448818206787</c:v>
                </c:pt>
                <c:pt idx="2764">
                  <c:v>-0.71198993921279907</c:v>
                </c:pt>
                <c:pt idx="2765">
                  <c:v>-0.79142552614212036</c:v>
                </c:pt>
                <c:pt idx="2766">
                  <c:v>-0.85184085369110107</c:v>
                </c:pt>
                <c:pt idx="2767">
                  <c:v>-0.62998366355895996</c:v>
                </c:pt>
                <c:pt idx="2768">
                  <c:v>-0.68054771423339844</c:v>
                </c:pt>
                <c:pt idx="2769">
                  <c:v>-0.76292753219604492</c:v>
                </c:pt>
                <c:pt idx="2770">
                  <c:v>-0.80957353115081787</c:v>
                </c:pt>
                <c:pt idx="2771">
                  <c:v>-0.58065390586853027</c:v>
                </c:pt>
                <c:pt idx="2772">
                  <c:v>-0.62116330862045288</c:v>
                </c:pt>
                <c:pt idx="2773">
                  <c:v>-0.64981818199157715</c:v>
                </c:pt>
                <c:pt idx="2774">
                  <c:v>-0.66494995355606079</c:v>
                </c:pt>
                <c:pt idx="2775">
                  <c:v>-0.6738276481628418</c:v>
                </c:pt>
                <c:pt idx="2776">
                  <c:v>-0.68682992458343506</c:v>
                </c:pt>
                <c:pt idx="2777">
                  <c:v>-0.69369268417358398</c:v>
                </c:pt>
                <c:pt idx="2778">
                  <c:v>-0.95971947908401489</c:v>
                </c:pt>
                <c:pt idx="2779">
                  <c:v>-0.94649988412857056</c:v>
                </c:pt>
                <c:pt idx="2780">
                  <c:v>-0.93930703401565552</c:v>
                </c:pt>
                <c:pt idx="2781">
                  <c:v>-0.94014155864715576</c:v>
                </c:pt>
                <c:pt idx="2782">
                  <c:v>-0.94343721866607666</c:v>
                </c:pt>
                <c:pt idx="2783">
                  <c:v>-0.95271354913711548</c:v>
                </c:pt>
                <c:pt idx="2784">
                  <c:v>-0.96417999267578125</c:v>
                </c:pt>
                <c:pt idx="2785">
                  <c:v>-0.97844803333282471</c:v>
                </c:pt>
                <c:pt idx="2786">
                  <c:v>-0.99682009220123291</c:v>
                </c:pt>
                <c:pt idx="2787">
                  <c:v>-1.0235981941223145</c:v>
                </c:pt>
                <c:pt idx="2788">
                  <c:v>-1.0597909688949585</c:v>
                </c:pt>
                <c:pt idx="2789">
                  <c:v>-0.83580523729324341</c:v>
                </c:pt>
                <c:pt idx="2790">
                  <c:v>-0.90305620431900024</c:v>
                </c:pt>
                <c:pt idx="2791">
                  <c:v>-0.95062404870986938</c:v>
                </c:pt>
                <c:pt idx="2792">
                  <c:v>-0.74277591705322266</c:v>
                </c:pt>
                <c:pt idx="2793">
                  <c:v>-0.8063541054725647</c:v>
                </c:pt>
                <c:pt idx="2794">
                  <c:v>-0.72528356313705444</c:v>
                </c:pt>
                <c:pt idx="2795">
                  <c:v>-0.56479954719543457</c:v>
                </c:pt>
                <c:pt idx="2796">
                  <c:v>-0.81860184669494629</c:v>
                </c:pt>
                <c:pt idx="2797">
                  <c:v>-0.76847821474075317</c:v>
                </c:pt>
                <c:pt idx="2798">
                  <c:v>-0.75248366594314575</c:v>
                </c:pt>
                <c:pt idx="2799">
                  <c:v>-0.74967217445373535</c:v>
                </c:pt>
                <c:pt idx="2800">
                  <c:v>-0.78100371360778809</c:v>
                </c:pt>
                <c:pt idx="2801">
                  <c:v>-0.82189971208572388</c:v>
                </c:pt>
                <c:pt idx="2802">
                  <c:v>-0.84399855136871338</c:v>
                </c:pt>
                <c:pt idx="2803">
                  <c:v>-0.61858421564102173</c:v>
                </c:pt>
                <c:pt idx="2804">
                  <c:v>-0.66363465785980225</c:v>
                </c:pt>
                <c:pt idx="2805">
                  <c:v>-0.68717443943023682</c:v>
                </c:pt>
                <c:pt idx="2806">
                  <c:v>-0.70710629224777222</c:v>
                </c:pt>
                <c:pt idx="2807">
                  <c:v>-0.72729724645614624</c:v>
                </c:pt>
                <c:pt idx="2808">
                  <c:v>-0.74395304918289185</c:v>
                </c:pt>
                <c:pt idx="2809">
                  <c:v>-0.49386221170425415</c:v>
                </c:pt>
                <c:pt idx="2810">
                  <c:v>-0.51736527681350708</c:v>
                </c:pt>
                <c:pt idx="2811">
                  <c:v>-0.52357566356658936</c:v>
                </c:pt>
                <c:pt idx="2812">
                  <c:v>-0.51328599452972412</c:v>
                </c:pt>
                <c:pt idx="2813">
                  <c:v>-0.50207662582397461</c:v>
                </c:pt>
                <c:pt idx="2814">
                  <c:v>-0.48697015643119812</c:v>
                </c:pt>
                <c:pt idx="2815">
                  <c:v>-0.73102748394012451</c:v>
                </c:pt>
                <c:pt idx="2816">
                  <c:v>-0.7088513970375061</c:v>
                </c:pt>
                <c:pt idx="2817">
                  <c:v>-0.69059216976165771</c:v>
                </c:pt>
                <c:pt idx="2818">
                  <c:v>-0.67188942432403564</c:v>
                </c:pt>
                <c:pt idx="2819">
                  <c:v>-0.65427184104919434</c:v>
                </c:pt>
                <c:pt idx="2820">
                  <c:v>-0.64005142450332642</c:v>
                </c:pt>
                <c:pt idx="2821">
                  <c:v>-0.62351447343826294</c:v>
                </c:pt>
                <c:pt idx="2822">
                  <c:v>-0.60131490230560303</c:v>
                </c:pt>
                <c:pt idx="2823">
                  <c:v>-0.84695053100585938</c:v>
                </c:pt>
                <c:pt idx="2824">
                  <c:v>-0.81830286979675293</c:v>
                </c:pt>
                <c:pt idx="2825">
                  <c:v>-0.79529637098312378</c:v>
                </c:pt>
                <c:pt idx="2826">
                  <c:v>-0.76647305488586426</c:v>
                </c:pt>
                <c:pt idx="2827">
                  <c:v>-0.7420772910118103</c:v>
                </c:pt>
                <c:pt idx="2828">
                  <c:v>-0.71611356735229492</c:v>
                </c:pt>
                <c:pt idx="2829">
                  <c:v>-0.69454771280288696</c:v>
                </c:pt>
                <c:pt idx="2830">
                  <c:v>-0.93876910209655762</c:v>
                </c:pt>
                <c:pt idx="2831">
                  <c:v>-0.90327548980712891</c:v>
                </c:pt>
                <c:pt idx="2832">
                  <c:v>-0.88066309690475464</c:v>
                </c:pt>
                <c:pt idx="2833">
                  <c:v>-0.86345469951629639</c:v>
                </c:pt>
                <c:pt idx="2834">
                  <c:v>-0.84996908903121948</c:v>
                </c:pt>
                <c:pt idx="2835">
                  <c:v>-0.8384595513343811</c:v>
                </c:pt>
                <c:pt idx="2836">
                  <c:v>-0.83211362361907959</c:v>
                </c:pt>
                <c:pt idx="2837">
                  <c:v>-0.8337409496307373</c:v>
                </c:pt>
                <c:pt idx="2838">
                  <c:v>-0.84147435426712036</c:v>
                </c:pt>
                <c:pt idx="2839">
                  <c:v>-0.85353416204452515</c:v>
                </c:pt>
                <c:pt idx="2840">
                  <c:v>-0.5974157452583313</c:v>
                </c:pt>
                <c:pt idx="2841">
                  <c:v>-0.61774557828903198</c:v>
                </c:pt>
                <c:pt idx="2842">
                  <c:v>-0.6326870322227478</c:v>
                </c:pt>
                <c:pt idx="2843">
                  <c:v>-0.63985657691955566</c:v>
                </c:pt>
                <c:pt idx="2844">
                  <c:v>-0.63990771770477295</c:v>
                </c:pt>
                <c:pt idx="2845">
                  <c:v>-0.63847160339355469</c:v>
                </c:pt>
                <c:pt idx="2846">
                  <c:v>-0.6315762996673584</c:v>
                </c:pt>
                <c:pt idx="2847">
                  <c:v>-0.62242728471755981</c:v>
                </c:pt>
                <c:pt idx="2848">
                  <c:v>-0.61380237340927124</c:v>
                </c:pt>
                <c:pt idx="2849">
                  <c:v>-0.6001860499382019</c:v>
                </c:pt>
                <c:pt idx="2850">
                  <c:v>-0.5831756591796875</c:v>
                </c:pt>
                <c:pt idx="2851">
                  <c:v>-0.56670761108398438</c:v>
                </c:pt>
                <c:pt idx="2852">
                  <c:v>-0.54315179586410522</c:v>
                </c:pt>
                <c:pt idx="2853">
                  <c:v>-0.51668226718902588</c:v>
                </c:pt>
                <c:pt idx="2854">
                  <c:v>-0.75682741403579712</c:v>
                </c:pt>
                <c:pt idx="2855">
                  <c:v>-0.73060530424118042</c:v>
                </c:pt>
                <c:pt idx="2856">
                  <c:v>-0.71266341209411621</c:v>
                </c:pt>
                <c:pt idx="2857">
                  <c:v>-0.69313508272171021</c:v>
                </c:pt>
                <c:pt idx="2858">
                  <c:v>-0.67826944589614868</c:v>
                </c:pt>
                <c:pt idx="2859">
                  <c:v>-0.66203963756561279</c:v>
                </c:pt>
                <c:pt idx="2860">
                  <c:v>-0.64853769540786743</c:v>
                </c:pt>
                <c:pt idx="2861">
                  <c:v>-0.63101357221603394</c:v>
                </c:pt>
                <c:pt idx="2862">
                  <c:v>-0.61294269561767578</c:v>
                </c:pt>
                <c:pt idx="2863">
                  <c:v>-0.59434401988983154</c:v>
                </c:pt>
                <c:pt idx="2864">
                  <c:v>-0.57125502824783325</c:v>
                </c:pt>
                <c:pt idx="2865">
                  <c:v>-0.81825536489486694</c:v>
                </c:pt>
                <c:pt idx="2866">
                  <c:v>-0.79557782411575317</c:v>
                </c:pt>
                <c:pt idx="2867">
                  <c:v>-0.77704101800918579</c:v>
                </c:pt>
                <c:pt idx="2868">
                  <c:v>-0.7624199390411377</c:v>
                </c:pt>
                <c:pt idx="2869">
                  <c:v>-0.74857670068740845</c:v>
                </c:pt>
                <c:pt idx="2870">
                  <c:v>-0.74289268255233765</c:v>
                </c:pt>
                <c:pt idx="2871">
                  <c:v>-0.74049454927444458</c:v>
                </c:pt>
                <c:pt idx="2872">
                  <c:v>-0.73977816104888916</c:v>
                </c:pt>
                <c:pt idx="2873">
                  <c:v>-0.74215894937515259</c:v>
                </c:pt>
                <c:pt idx="2874">
                  <c:v>-0.48289665579795837</c:v>
                </c:pt>
                <c:pt idx="2875">
                  <c:v>-0.49557268619537354</c:v>
                </c:pt>
                <c:pt idx="2876">
                  <c:v>-0.50194031000137329</c:v>
                </c:pt>
                <c:pt idx="2877">
                  <c:v>-0.50223636627197266</c:v>
                </c:pt>
                <c:pt idx="2878">
                  <c:v>-0.5011141300201416</c:v>
                </c:pt>
                <c:pt idx="2879">
                  <c:v>-0.4930492639541626</c:v>
                </c:pt>
                <c:pt idx="2880">
                  <c:v>-0.48653218150138855</c:v>
                </c:pt>
                <c:pt idx="2881">
                  <c:v>-0.47364628314971924</c:v>
                </c:pt>
                <c:pt idx="2882">
                  <c:v>-0.46506056189537048</c:v>
                </c:pt>
                <c:pt idx="2883">
                  <c:v>-0.45300665497779846</c:v>
                </c:pt>
                <c:pt idx="2884">
                  <c:v>-0.44159567356109619</c:v>
                </c:pt>
                <c:pt idx="2885">
                  <c:v>-0.43290850520133972</c:v>
                </c:pt>
                <c:pt idx="2886">
                  <c:v>-0.42257630825042725</c:v>
                </c:pt>
                <c:pt idx="2887">
                  <c:v>-0.41471397876739502</c:v>
                </c:pt>
                <c:pt idx="2888">
                  <c:v>-0.67353987693786621</c:v>
                </c:pt>
                <c:pt idx="2889">
                  <c:v>-0.65730863809585571</c:v>
                </c:pt>
                <c:pt idx="2890">
                  <c:v>-0.64791232347488403</c:v>
                </c:pt>
                <c:pt idx="2891">
                  <c:v>-0.6360439658164978</c:v>
                </c:pt>
                <c:pt idx="2892">
                  <c:v>-0.62775665521621704</c:v>
                </c:pt>
                <c:pt idx="2893">
                  <c:v>-0.62143588066101074</c:v>
                </c:pt>
                <c:pt idx="2894">
                  <c:v>-0.61667084693908691</c:v>
                </c:pt>
                <c:pt idx="2895">
                  <c:v>-0.346629798412323</c:v>
                </c:pt>
                <c:pt idx="2896">
                  <c:v>-0.34564104676246643</c:v>
                </c:pt>
                <c:pt idx="2897">
                  <c:v>-0.34037891030311584</c:v>
                </c:pt>
                <c:pt idx="2898">
                  <c:v>-0.33639344573020935</c:v>
                </c:pt>
                <c:pt idx="2899">
                  <c:v>-0.3316790759563446</c:v>
                </c:pt>
                <c:pt idx="2900">
                  <c:v>-0.32811242341995239</c:v>
                </c:pt>
                <c:pt idx="2901">
                  <c:v>-0.32389843463897705</c:v>
                </c:pt>
                <c:pt idx="2902">
                  <c:v>-0.32071435451507568</c:v>
                </c:pt>
                <c:pt idx="2903">
                  <c:v>-0.31695747375488281</c:v>
                </c:pt>
                <c:pt idx="2904">
                  <c:v>-0.31412288546562195</c:v>
                </c:pt>
                <c:pt idx="2905">
                  <c:v>-0.31143379211425781</c:v>
                </c:pt>
                <c:pt idx="2906">
                  <c:v>-0.30826827883720398</c:v>
                </c:pt>
                <c:pt idx="2907">
                  <c:v>-0.30588588118553162</c:v>
                </c:pt>
                <c:pt idx="2908">
                  <c:v>-0.30363109707832336</c:v>
                </c:pt>
                <c:pt idx="2909">
                  <c:v>-0.30149897933006287</c:v>
                </c:pt>
                <c:pt idx="2910">
                  <c:v>-0.29948461055755615</c:v>
                </c:pt>
                <c:pt idx="2911">
                  <c:v>-0.29758343100547791</c:v>
                </c:pt>
                <c:pt idx="2912">
                  <c:v>-0.2957909107208252</c:v>
                </c:pt>
                <c:pt idx="2913">
                  <c:v>-0.29369661211967468</c:v>
                </c:pt>
                <c:pt idx="2914">
                  <c:v>-0.29213327169418335</c:v>
                </c:pt>
                <c:pt idx="2915">
                  <c:v>-0.29031273722648621</c:v>
                </c:pt>
                <c:pt idx="2916">
                  <c:v>-0.28863397240638733</c:v>
                </c:pt>
                <c:pt idx="2917">
                  <c:v>-0.28738829493522644</c:v>
                </c:pt>
                <c:pt idx="2918">
                  <c:v>-0.28594735264778137</c:v>
                </c:pt>
                <c:pt idx="2919">
                  <c:v>-0.28413555026054382</c:v>
                </c:pt>
                <c:pt idx="2920">
                  <c:v>-0.2829800546169281</c:v>
                </c:pt>
                <c:pt idx="2921">
                  <c:v>-0.28213450312614441</c:v>
                </c:pt>
                <c:pt idx="2922">
                  <c:v>-0.28117161989212036</c:v>
                </c:pt>
                <c:pt idx="2923">
                  <c:v>-0.28047332167625427</c:v>
                </c:pt>
                <c:pt idx="2924">
                  <c:v>-0.2796863317489624</c:v>
                </c:pt>
                <c:pt idx="2925">
                  <c:v>-0.27912256121635437</c:v>
                </c:pt>
                <c:pt idx="2926">
                  <c:v>-0.27861478924751282</c:v>
                </c:pt>
                <c:pt idx="2927">
                  <c:v>-0.27805542945861816</c:v>
                </c:pt>
                <c:pt idx="2928">
                  <c:v>-0.27766570448875427</c:v>
                </c:pt>
                <c:pt idx="2929">
                  <c:v>-0.27724736928939819</c:v>
                </c:pt>
                <c:pt idx="2930">
                  <c:v>-0.27690207958221436</c:v>
                </c:pt>
                <c:pt idx="2931">
                  <c:v>-0.27662619948387146</c:v>
                </c:pt>
                <c:pt idx="2932">
                  <c:v>-0.27638202905654913</c:v>
                </c:pt>
                <c:pt idx="2933">
                  <c:v>-0.27626931667327881</c:v>
                </c:pt>
                <c:pt idx="2934">
                  <c:v>-8.3336392417550087E-3</c:v>
                </c:pt>
                <c:pt idx="2935">
                  <c:v>-1.4229020103812218E-2</c:v>
                </c:pt>
                <c:pt idx="2936">
                  <c:v>-1.992587186396122E-2</c:v>
                </c:pt>
                <c:pt idx="2937">
                  <c:v>-2.6779640465974808E-2</c:v>
                </c:pt>
                <c:pt idx="2938">
                  <c:v>-3.3129699528217316E-2</c:v>
                </c:pt>
                <c:pt idx="2939">
                  <c:v>-4.0675103664398193E-2</c:v>
                </c:pt>
                <c:pt idx="2940">
                  <c:v>-4.668218269944191E-2</c:v>
                </c:pt>
                <c:pt idx="2941">
                  <c:v>-5.3572412580251694E-2</c:v>
                </c:pt>
                <c:pt idx="2942">
                  <c:v>-5.9062879532575607E-2</c:v>
                </c:pt>
                <c:pt idx="2943">
                  <c:v>-6.3298784196376801E-2</c:v>
                </c:pt>
                <c:pt idx="2944">
                  <c:v>-6.740153580904007E-2</c:v>
                </c:pt>
                <c:pt idx="2945">
                  <c:v>-7.1376390755176544E-2</c:v>
                </c:pt>
                <c:pt idx="2946">
                  <c:v>-7.6172769069671631E-2</c:v>
                </c:pt>
                <c:pt idx="2947">
                  <c:v>0.18406996130943298</c:v>
                </c:pt>
                <c:pt idx="2948">
                  <c:v>0.17469803988933563</c:v>
                </c:pt>
                <c:pt idx="2949">
                  <c:v>0.16712330281734467</c:v>
                </c:pt>
                <c:pt idx="2950">
                  <c:v>0.15914031863212585</c:v>
                </c:pt>
                <c:pt idx="2951">
                  <c:v>0.1521226167678833</c:v>
                </c:pt>
                <c:pt idx="2952">
                  <c:v>0.14132367074489594</c:v>
                </c:pt>
                <c:pt idx="2953">
                  <c:v>0.13110385835170746</c:v>
                </c:pt>
                <c:pt idx="2954">
                  <c:v>0.12178307771682739</c:v>
                </c:pt>
                <c:pt idx="2955">
                  <c:v>0.11113019287586212</c:v>
                </c:pt>
                <c:pt idx="2956">
                  <c:v>0.37052139639854431</c:v>
                </c:pt>
                <c:pt idx="2957">
                  <c:v>0.3580930233001709</c:v>
                </c:pt>
                <c:pt idx="2958">
                  <c:v>0.34326553344726563</c:v>
                </c:pt>
                <c:pt idx="2959">
                  <c:v>0.33777138590812683</c:v>
                </c:pt>
                <c:pt idx="2960">
                  <c:v>0.33119738101959229</c:v>
                </c:pt>
                <c:pt idx="2961">
                  <c:v>0.32466158270835876</c:v>
                </c:pt>
                <c:pt idx="2962">
                  <c:v>0.31084966659545898</c:v>
                </c:pt>
                <c:pt idx="2963">
                  <c:v>0.56497436761856079</c:v>
                </c:pt>
                <c:pt idx="2964">
                  <c:v>0.5447431206703186</c:v>
                </c:pt>
                <c:pt idx="2965">
                  <c:v>0.53366130590438843</c:v>
                </c:pt>
                <c:pt idx="2966">
                  <c:v>0.5243149995803833</c:v>
                </c:pt>
                <c:pt idx="2967">
                  <c:v>0.52158427238464355</c:v>
                </c:pt>
                <c:pt idx="2968">
                  <c:v>0.51951873302459717</c:v>
                </c:pt>
                <c:pt idx="2969">
                  <c:v>0.51707875728607178</c:v>
                </c:pt>
                <c:pt idx="2970">
                  <c:v>0.51328814029693604</c:v>
                </c:pt>
                <c:pt idx="2971">
                  <c:v>0.77646958827972412</c:v>
                </c:pt>
                <c:pt idx="2972">
                  <c:v>0.76431620121002197</c:v>
                </c:pt>
                <c:pt idx="2973">
                  <c:v>0.76165008544921875</c:v>
                </c:pt>
                <c:pt idx="2974">
                  <c:v>0.76379865407943726</c:v>
                </c:pt>
                <c:pt idx="2975">
                  <c:v>0.77332484722137451</c:v>
                </c:pt>
                <c:pt idx="2976">
                  <c:v>0.79262632131576538</c:v>
                </c:pt>
                <c:pt idx="2977">
                  <c:v>0.81462979316711426</c:v>
                </c:pt>
                <c:pt idx="2978">
                  <c:v>0.84851360321044922</c:v>
                </c:pt>
                <c:pt idx="2979">
                  <c:v>0.63426530361175537</c:v>
                </c:pt>
                <c:pt idx="2980">
                  <c:v>0.68364197015762329</c:v>
                </c:pt>
                <c:pt idx="2981">
                  <c:v>0.71957617998123169</c:v>
                </c:pt>
                <c:pt idx="2982">
                  <c:v>0.76391291618347168</c:v>
                </c:pt>
                <c:pt idx="2983">
                  <c:v>0.53230267763137817</c:v>
                </c:pt>
                <c:pt idx="2984">
                  <c:v>0.58509707450866699</c:v>
                </c:pt>
                <c:pt idx="2985">
                  <c:v>0.61833584308624268</c:v>
                </c:pt>
                <c:pt idx="2986">
                  <c:v>0.65130865573883057</c:v>
                </c:pt>
                <c:pt idx="2987">
                  <c:v>0.68000650405883789</c:v>
                </c:pt>
                <c:pt idx="2988">
                  <c:v>0.70424216985702515</c:v>
                </c:pt>
                <c:pt idx="2989">
                  <c:v>0.7276877760887146</c:v>
                </c:pt>
                <c:pt idx="2990">
                  <c:v>0.75186276435852051</c:v>
                </c:pt>
                <c:pt idx="2991">
                  <c:v>0.77823364734649658</c:v>
                </c:pt>
                <c:pt idx="2992">
                  <c:v>0.80633145570755005</c:v>
                </c:pt>
                <c:pt idx="2993">
                  <c:v>0.56317996978759766</c:v>
                </c:pt>
                <c:pt idx="2994">
                  <c:v>0.6001284122467041</c:v>
                </c:pt>
                <c:pt idx="2995">
                  <c:v>0.62132322788238525</c:v>
                </c:pt>
                <c:pt idx="2996">
                  <c:v>0.64376425743103027</c:v>
                </c:pt>
                <c:pt idx="2997">
                  <c:v>0.65475726127624512</c:v>
                </c:pt>
                <c:pt idx="2998">
                  <c:v>0.93185728788375854</c:v>
                </c:pt>
                <c:pt idx="2999">
                  <c:v>0.92922741174697876</c:v>
                </c:pt>
                <c:pt idx="3000">
                  <c:v>0.94024944305419922</c:v>
                </c:pt>
                <c:pt idx="3001">
                  <c:v>0.95972925424575806</c:v>
                </c:pt>
                <c:pt idx="3002">
                  <c:v>0.98013871908187866</c:v>
                </c:pt>
                <c:pt idx="3003">
                  <c:v>1.0129295587539673</c:v>
                </c:pt>
                <c:pt idx="3004">
                  <c:v>1.0406243801116943</c:v>
                </c:pt>
                <c:pt idx="3005">
                  <c:v>1.0784891843795776</c:v>
                </c:pt>
                <c:pt idx="3006">
                  <c:v>0.84968852996826172</c:v>
                </c:pt>
                <c:pt idx="3007">
                  <c:v>0.90959972143173218</c:v>
                </c:pt>
                <c:pt idx="3008">
                  <c:v>0.96707797050476074</c:v>
                </c:pt>
                <c:pt idx="3009">
                  <c:v>1.0113900899887085</c:v>
                </c:pt>
                <c:pt idx="3010">
                  <c:v>0.80286645889282227</c:v>
                </c:pt>
                <c:pt idx="3011">
                  <c:v>0.86458098888397217</c:v>
                </c:pt>
                <c:pt idx="3012">
                  <c:v>0.93811804056167603</c:v>
                </c:pt>
                <c:pt idx="3013">
                  <c:v>0.99540990591049194</c:v>
                </c:pt>
                <c:pt idx="3014">
                  <c:v>0.78449350595474243</c:v>
                </c:pt>
                <c:pt idx="3015">
                  <c:v>0.85930436849594116</c:v>
                </c:pt>
                <c:pt idx="3016">
                  <c:v>0.9148489236831665</c:v>
                </c:pt>
                <c:pt idx="3017">
                  <c:v>0.70077395439147949</c:v>
                </c:pt>
                <c:pt idx="3018">
                  <c:v>0.76167041063308716</c:v>
                </c:pt>
                <c:pt idx="3019">
                  <c:v>0.81613242626190186</c:v>
                </c:pt>
                <c:pt idx="3020">
                  <c:v>0.61540853977203369</c:v>
                </c:pt>
                <c:pt idx="3021">
                  <c:v>0.66887897253036499</c:v>
                </c:pt>
                <c:pt idx="3022">
                  <c:v>0.7236906886100769</c:v>
                </c:pt>
                <c:pt idx="3023">
                  <c:v>0.75888580083847046</c:v>
                </c:pt>
                <c:pt idx="3024">
                  <c:v>0.80087429285049438</c:v>
                </c:pt>
                <c:pt idx="3025">
                  <c:v>0.83952945470809937</c:v>
                </c:pt>
                <c:pt idx="3026">
                  <c:v>0.86242616176605225</c:v>
                </c:pt>
                <c:pt idx="3027">
                  <c:v>0.88320064544677734</c:v>
                </c:pt>
                <c:pt idx="3028">
                  <c:v>0.90046864748001099</c:v>
                </c:pt>
                <c:pt idx="3029">
                  <c:v>0.66290175914764404</c:v>
                </c:pt>
                <c:pt idx="3030">
                  <c:v>0.6907806396484375</c:v>
                </c:pt>
                <c:pt idx="3031">
                  <c:v>0.72186505794525146</c:v>
                </c:pt>
                <c:pt idx="3032">
                  <c:v>0.74150347709655762</c:v>
                </c:pt>
                <c:pt idx="3033">
                  <c:v>0.7576412558555603</c:v>
                </c:pt>
                <c:pt idx="3034">
                  <c:v>0.77333110570907593</c:v>
                </c:pt>
                <c:pt idx="3035">
                  <c:v>0.78647202253341675</c:v>
                </c:pt>
                <c:pt idx="3036">
                  <c:v>1.069209098815918</c:v>
                </c:pt>
                <c:pt idx="3037">
                  <c:v>1.0784012079238892</c:v>
                </c:pt>
                <c:pt idx="3038">
                  <c:v>1.0938936471939087</c:v>
                </c:pt>
                <c:pt idx="3039">
                  <c:v>1.1242502927780151</c:v>
                </c:pt>
                <c:pt idx="3040">
                  <c:v>0.90199017524719238</c:v>
                </c:pt>
                <c:pt idx="3041">
                  <c:v>0.94159793853759766</c:v>
                </c:pt>
                <c:pt idx="3042">
                  <c:v>0.98982006311416626</c:v>
                </c:pt>
                <c:pt idx="3043">
                  <c:v>1.0421699285507202</c:v>
                </c:pt>
                <c:pt idx="3044">
                  <c:v>0.83802032470703125</c:v>
                </c:pt>
                <c:pt idx="3045">
                  <c:v>0.88918989896774292</c:v>
                </c:pt>
                <c:pt idx="3046">
                  <c:v>0.94832706451416016</c:v>
                </c:pt>
                <c:pt idx="3047">
                  <c:v>0.72528094053268433</c:v>
                </c:pt>
                <c:pt idx="3048">
                  <c:v>0.78767812252044678</c:v>
                </c:pt>
                <c:pt idx="3049">
                  <c:v>0.82180672883987427</c:v>
                </c:pt>
                <c:pt idx="3050">
                  <c:v>0.86672800779342651</c:v>
                </c:pt>
                <c:pt idx="3051">
                  <c:v>0.89416354894638062</c:v>
                </c:pt>
                <c:pt idx="3052">
                  <c:v>0.91785585880279541</c:v>
                </c:pt>
                <c:pt idx="3053">
                  <c:v>0.68211114406585693</c:v>
                </c:pt>
                <c:pt idx="3054">
                  <c:v>0.71452867984771729</c:v>
                </c:pt>
                <c:pt idx="3055">
                  <c:v>0.73434126377105713</c:v>
                </c:pt>
                <c:pt idx="3056">
                  <c:v>0.75028979778289795</c:v>
                </c:pt>
                <c:pt idx="3057">
                  <c:v>0.76358604431152344</c:v>
                </c:pt>
                <c:pt idx="3058">
                  <c:v>0.77213507890701294</c:v>
                </c:pt>
                <c:pt idx="3059">
                  <c:v>0.7830430269241333</c:v>
                </c:pt>
                <c:pt idx="3060">
                  <c:v>0.79283750057220459</c:v>
                </c:pt>
                <c:pt idx="3061">
                  <c:v>0.80141866207122803</c:v>
                </c:pt>
                <c:pt idx="3062">
                  <c:v>0.80609357357025146</c:v>
                </c:pt>
                <c:pt idx="3063">
                  <c:v>1.0767881870269775</c:v>
                </c:pt>
                <c:pt idx="3064">
                  <c:v>1.0759621858596802</c:v>
                </c:pt>
                <c:pt idx="3065">
                  <c:v>1.0803040266036987</c:v>
                </c:pt>
                <c:pt idx="3066">
                  <c:v>0.82533448934555054</c:v>
                </c:pt>
                <c:pt idx="3067">
                  <c:v>0.86169403791427612</c:v>
                </c:pt>
                <c:pt idx="3068">
                  <c:v>0.89606881141662598</c:v>
                </c:pt>
                <c:pt idx="3069">
                  <c:v>0.93093883991241455</c:v>
                </c:pt>
                <c:pt idx="3070">
                  <c:v>0.98431462049484253</c:v>
                </c:pt>
                <c:pt idx="3071">
                  <c:v>0.76635676622390747</c:v>
                </c:pt>
                <c:pt idx="3072">
                  <c:v>0.80904203653335571</c:v>
                </c:pt>
                <c:pt idx="3073">
                  <c:v>0.8444896936416626</c:v>
                </c:pt>
                <c:pt idx="3074">
                  <c:v>0.8883553147315979</c:v>
                </c:pt>
                <c:pt idx="3075">
                  <c:v>0.65235376358032227</c:v>
                </c:pt>
                <c:pt idx="3076">
                  <c:v>0.68030405044555664</c:v>
                </c:pt>
                <c:pt idx="3077">
                  <c:v>0.69975495338439941</c:v>
                </c:pt>
                <c:pt idx="3078">
                  <c:v>0.70722609758377075</c:v>
                </c:pt>
                <c:pt idx="3079">
                  <c:v>0.70871692895889282</c:v>
                </c:pt>
                <c:pt idx="3080">
                  <c:v>0.70595180988311768</c:v>
                </c:pt>
                <c:pt idx="3081">
                  <c:v>0.70029163360595703</c:v>
                </c:pt>
                <c:pt idx="3082">
                  <c:v>0.69234555959701538</c:v>
                </c:pt>
                <c:pt idx="3083">
                  <c:v>0.68198996782302856</c:v>
                </c:pt>
                <c:pt idx="3084">
                  <c:v>0.93408298492431641</c:v>
                </c:pt>
                <c:pt idx="3085">
                  <c:v>0.91617172956466675</c:v>
                </c:pt>
                <c:pt idx="3086">
                  <c:v>0.90205907821655273</c:v>
                </c:pt>
                <c:pt idx="3087">
                  <c:v>0.89013361930847168</c:v>
                </c:pt>
                <c:pt idx="3088">
                  <c:v>0.88276547193527222</c:v>
                </c:pt>
                <c:pt idx="3089">
                  <c:v>0.87793725728988647</c:v>
                </c:pt>
                <c:pt idx="3090">
                  <c:v>0.87941563129425049</c:v>
                </c:pt>
                <c:pt idx="3091">
                  <c:v>0.88400322198867798</c:v>
                </c:pt>
                <c:pt idx="3092">
                  <c:v>0.89160370826721191</c:v>
                </c:pt>
                <c:pt idx="3093">
                  <c:v>0.90325230360031128</c:v>
                </c:pt>
                <c:pt idx="3094">
                  <c:v>0.91914761066436768</c:v>
                </c:pt>
                <c:pt idx="3095">
                  <c:v>0.93909400701522827</c:v>
                </c:pt>
                <c:pt idx="3096">
                  <c:v>0.68974977731704712</c:v>
                </c:pt>
                <c:pt idx="3097">
                  <c:v>0.72635525465011597</c:v>
                </c:pt>
                <c:pt idx="3098">
                  <c:v>0.75231468677520752</c:v>
                </c:pt>
                <c:pt idx="3099">
                  <c:v>0.78702110052108765</c:v>
                </c:pt>
                <c:pt idx="3100">
                  <c:v>0.81440585851669312</c:v>
                </c:pt>
                <c:pt idx="3101">
                  <c:v>0.5803493857383728</c:v>
                </c:pt>
                <c:pt idx="3102">
                  <c:v>0.60422205924987793</c:v>
                </c:pt>
                <c:pt idx="3103">
                  <c:v>0.61747628450393677</c:v>
                </c:pt>
                <c:pt idx="3104">
                  <c:v>0.6245308518409729</c:v>
                </c:pt>
                <c:pt idx="3105">
                  <c:v>0.62662369012832642</c:v>
                </c:pt>
                <c:pt idx="3106">
                  <c:v>0.60290682315826416</c:v>
                </c:pt>
                <c:pt idx="3107">
                  <c:v>0.5819278359413147</c:v>
                </c:pt>
                <c:pt idx="3108">
                  <c:v>0.55891942977905273</c:v>
                </c:pt>
                <c:pt idx="3109">
                  <c:v>0.79042965173721313</c:v>
                </c:pt>
                <c:pt idx="3110">
                  <c:v>0.75658279657363892</c:v>
                </c:pt>
                <c:pt idx="3111">
                  <c:v>0.72412729263305664</c:v>
                </c:pt>
                <c:pt idx="3112">
                  <c:v>0.69299596548080444</c:v>
                </c:pt>
                <c:pt idx="3113">
                  <c:v>0.92411291599273682</c:v>
                </c:pt>
                <c:pt idx="3114">
                  <c:v>0.8868376612663269</c:v>
                </c:pt>
                <c:pt idx="3115">
                  <c:v>0.85256403684616089</c:v>
                </c:pt>
                <c:pt idx="3116">
                  <c:v>0.81533998250961304</c:v>
                </c:pt>
                <c:pt idx="3117">
                  <c:v>0.78842467069625854</c:v>
                </c:pt>
                <c:pt idx="3118">
                  <c:v>1.0253257751464844</c:v>
                </c:pt>
                <c:pt idx="3119">
                  <c:v>0.9948958158493042</c:v>
                </c:pt>
                <c:pt idx="3120">
                  <c:v>0.96721166372299194</c:v>
                </c:pt>
                <c:pt idx="3121">
                  <c:v>0.94659680128097534</c:v>
                </c:pt>
                <c:pt idx="3122">
                  <c:v>0.9313504695892334</c:v>
                </c:pt>
                <c:pt idx="3123">
                  <c:v>0.92124170064926147</c:v>
                </c:pt>
                <c:pt idx="3124">
                  <c:v>0.91462630033493042</c:v>
                </c:pt>
                <c:pt idx="3125">
                  <c:v>0.9135901927947998</c:v>
                </c:pt>
                <c:pt idx="3126">
                  <c:v>0.91429460048675537</c:v>
                </c:pt>
                <c:pt idx="3127">
                  <c:v>0.92182552814483643</c:v>
                </c:pt>
                <c:pt idx="3128">
                  <c:v>0.71475303173065186</c:v>
                </c:pt>
                <c:pt idx="3129">
                  <c:v>0.7204325795173645</c:v>
                </c:pt>
                <c:pt idx="3130">
                  <c:v>0.71588325500488281</c:v>
                </c:pt>
                <c:pt idx="3131">
                  <c:v>0.70689177513122559</c:v>
                </c:pt>
                <c:pt idx="3132">
                  <c:v>0.68754333257675171</c:v>
                </c:pt>
                <c:pt idx="3133">
                  <c:v>0.6704477071762085</c:v>
                </c:pt>
                <c:pt idx="3134">
                  <c:v>0.64494568109512329</c:v>
                </c:pt>
                <c:pt idx="3135">
                  <c:v>0.88718807697296143</c:v>
                </c:pt>
                <c:pt idx="3136">
                  <c:v>0.83030354976654053</c:v>
                </c:pt>
                <c:pt idx="3137">
                  <c:v>0.80147457122802734</c:v>
                </c:pt>
                <c:pt idx="3138">
                  <c:v>0.76798427104949951</c:v>
                </c:pt>
                <c:pt idx="3139">
                  <c:v>0.72358083724975586</c:v>
                </c:pt>
                <c:pt idx="3140">
                  <c:v>0.69580692052841187</c:v>
                </c:pt>
                <c:pt idx="3141">
                  <c:v>0.93282210826873779</c:v>
                </c:pt>
                <c:pt idx="3142">
                  <c:v>0.89885473251342773</c:v>
                </c:pt>
                <c:pt idx="3143">
                  <c:v>0.87881803512573242</c:v>
                </c:pt>
                <c:pt idx="3144">
                  <c:v>0.86258339881896973</c:v>
                </c:pt>
                <c:pt idx="3145">
                  <c:v>0.83624762296676636</c:v>
                </c:pt>
                <c:pt idx="3146">
                  <c:v>0.81800544261932373</c:v>
                </c:pt>
                <c:pt idx="3147">
                  <c:v>0.80442893505096436</c:v>
                </c:pt>
                <c:pt idx="3148">
                  <c:v>0.78794515132904053</c:v>
                </c:pt>
                <c:pt idx="3149">
                  <c:v>0.77420347929000854</c:v>
                </c:pt>
                <c:pt idx="3150">
                  <c:v>0.75935214757919312</c:v>
                </c:pt>
                <c:pt idx="3151">
                  <c:v>1.016236424446106</c:v>
                </c:pt>
                <c:pt idx="3152">
                  <c:v>0.9940718412399292</c:v>
                </c:pt>
                <c:pt idx="3153">
                  <c:v>0.9860464334487915</c:v>
                </c:pt>
                <c:pt idx="3154">
                  <c:v>0.71830815076828003</c:v>
                </c:pt>
                <c:pt idx="3155">
                  <c:v>0.7378239631652832</c:v>
                </c:pt>
                <c:pt idx="3156">
                  <c:v>0.75792616605758667</c:v>
                </c:pt>
                <c:pt idx="3157">
                  <c:v>0.78039944171905518</c:v>
                </c:pt>
                <c:pt idx="3158">
                  <c:v>0.79483199119567871</c:v>
                </c:pt>
                <c:pt idx="3159">
                  <c:v>0.81131857633590698</c:v>
                </c:pt>
                <c:pt idx="3160">
                  <c:v>0.56085556745529175</c:v>
                </c:pt>
                <c:pt idx="3161">
                  <c:v>0.56660246849060059</c:v>
                </c:pt>
                <c:pt idx="3162">
                  <c:v>0.56439930200576782</c:v>
                </c:pt>
                <c:pt idx="3163">
                  <c:v>0.5438692569732666</c:v>
                </c:pt>
                <c:pt idx="3164">
                  <c:v>0.52374082803726196</c:v>
                </c:pt>
                <c:pt idx="3165">
                  <c:v>0.77842777967453003</c:v>
                </c:pt>
                <c:pt idx="3166">
                  <c:v>0.75724846124649048</c:v>
                </c:pt>
                <c:pt idx="3167">
                  <c:v>0.74405312538146973</c:v>
                </c:pt>
                <c:pt idx="3168">
                  <c:v>0.73289781808853149</c:v>
                </c:pt>
                <c:pt idx="3169">
                  <c:v>0.72372174263000488</c:v>
                </c:pt>
                <c:pt idx="3170">
                  <c:v>0.71496498584747314</c:v>
                </c:pt>
                <c:pt idx="3171">
                  <c:v>0.70458424091339111</c:v>
                </c:pt>
                <c:pt idx="3172">
                  <c:v>0.69630426168441772</c:v>
                </c:pt>
                <c:pt idx="3173">
                  <c:v>0.68883788585662842</c:v>
                </c:pt>
                <c:pt idx="3174">
                  <c:v>0.6812322735786438</c:v>
                </c:pt>
                <c:pt idx="3175">
                  <c:v>0.67731702327728271</c:v>
                </c:pt>
                <c:pt idx="3176">
                  <c:v>0.67381405830383301</c:v>
                </c:pt>
                <c:pt idx="3177">
                  <c:v>0.670440673828125</c:v>
                </c:pt>
                <c:pt idx="3178">
                  <c:v>0.66734826564788818</c:v>
                </c:pt>
                <c:pt idx="3179">
                  <c:v>0.66454964876174927</c:v>
                </c:pt>
                <c:pt idx="3180">
                  <c:v>0.66052865982055664</c:v>
                </c:pt>
                <c:pt idx="3181">
                  <c:v>0.65678632259368896</c:v>
                </c:pt>
                <c:pt idx="3182">
                  <c:v>0.65336209535598755</c:v>
                </c:pt>
                <c:pt idx="3183">
                  <c:v>0.6499524712562561</c:v>
                </c:pt>
                <c:pt idx="3184">
                  <c:v>0.64410191774368286</c:v>
                </c:pt>
                <c:pt idx="3185">
                  <c:v>0.6396946907043457</c:v>
                </c:pt>
                <c:pt idx="3186">
                  <c:v>0.63552039861679077</c:v>
                </c:pt>
                <c:pt idx="3187">
                  <c:v>0.63009446859359741</c:v>
                </c:pt>
                <c:pt idx="3188">
                  <c:v>0.35711455345153809</c:v>
                </c:pt>
                <c:pt idx="3189">
                  <c:v>0.35430380702018738</c:v>
                </c:pt>
                <c:pt idx="3190">
                  <c:v>0.6158791184425354</c:v>
                </c:pt>
                <c:pt idx="3191">
                  <c:v>0.60478264093399048</c:v>
                </c:pt>
                <c:pt idx="3192">
                  <c:v>0.59633481502532959</c:v>
                </c:pt>
                <c:pt idx="3193">
                  <c:v>0.58434367179870605</c:v>
                </c:pt>
                <c:pt idx="3194">
                  <c:v>0.5767824649810791</c:v>
                </c:pt>
                <c:pt idx="3195">
                  <c:v>0.56433773040771484</c:v>
                </c:pt>
                <c:pt idx="3196">
                  <c:v>0.55603009462356567</c:v>
                </c:pt>
                <c:pt idx="3197">
                  <c:v>0.54971456527709961</c:v>
                </c:pt>
                <c:pt idx="3198">
                  <c:v>0.54221457242965698</c:v>
                </c:pt>
                <c:pt idx="3199">
                  <c:v>0.53651660680770874</c:v>
                </c:pt>
                <c:pt idx="3200">
                  <c:v>0.5297544002532959</c:v>
                </c:pt>
                <c:pt idx="3201">
                  <c:v>0.52214229106903076</c:v>
                </c:pt>
                <c:pt idx="3202">
                  <c:v>0.51619571447372437</c:v>
                </c:pt>
                <c:pt idx="3203">
                  <c:v>0.51168555021286011</c:v>
                </c:pt>
                <c:pt idx="3204">
                  <c:v>0.50738561153411865</c:v>
                </c:pt>
                <c:pt idx="3205">
                  <c:v>0.50229364633560181</c:v>
                </c:pt>
                <c:pt idx="3206">
                  <c:v>0.49843689799308777</c:v>
                </c:pt>
                <c:pt idx="3207">
                  <c:v>0.49626627564430237</c:v>
                </c:pt>
                <c:pt idx="3208">
                  <c:v>0.49271869659423828</c:v>
                </c:pt>
                <c:pt idx="3209">
                  <c:v>0.48852574825286865</c:v>
                </c:pt>
                <c:pt idx="3210">
                  <c:v>0.48535636067390442</c:v>
                </c:pt>
                <c:pt idx="3211">
                  <c:v>0.48161521553993225</c:v>
                </c:pt>
                <c:pt idx="3212">
                  <c:v>0.4781079888343811</c:v>
                </c:pt>
                <c:pt idx="3213">
                  <c:v>0.20911796391010284</c:v>
                </c:pt>
                <c:pt idx="3214">
                  <c:v>0.21247456967830658</c:v>
                </c:pt>
                <c:pt idx="3215">
                  <c:v>0.21573145687580109</c:v>
                </c:pt>
                <c:pt idx="3216">
                  <c:v>0.21966825425624847</c:v>
                </c:pt>
                <c:pt idx="3217">
                  <c:v>0.22271482646465302</c:v>
                </c:pt>
                <c:pt idx="3218">
                  <c:v>0.22640036046504974</c:v>
                </c:pt>
                <c:pt idx="3219">
                  <c:v>0.22995579242706299</c:v>
                </c:pt>
                <c:pt idx="3220">
                  <c:v>0.23271080851554871</c:v>
                </c:pt>
                <c:pt idx="3221">
                  <c:v>0.23670166730880737</c:v>
                </c:pt>
                <c:pt idx="3222">
                  <c:v>0.23990391194820404</c:v>
                </c:pt>
                <c:pt idx="3223">
                  <c:v>0.24299977719783783</c:v>
                </c:pt>
                <c:pt idx="3224">
                  <c:v>0.24599446356296539</c:v>
                </c:pt>
                <c:pt idx="3225">
                  <c:v>0.24946148693561554</c:v>
                </c:pt>
                <c:pt idx="3226">
                  <c:v>0.25169989466667175</c:v>
                </c:pt>
                <c:pt idx="3227">
                  <c:v>0.25388258695602417</c:v>
                </c:pt>
                <c:pt idx="3228">
                  <c:v>0.25705701112747192</c:v>
                </c:pt>
                <c:pt idx="3229">
                  <c:v>0.25961551070213318</c:v>
                </c:pt>
                <c:pt idx="3230">
                  <c:v>0.26160824298858643</c:v>
                </c:pt>
                <c:pt idx="3231">
                  <c:v>0.26355496048927307</c:v>
                </c:pt>
                <c:pt idx="3232">
                  <c:v>0.26592645049095154</c:v>
                </c:pt>
                <c:pt idx="3233">
                  <c:v>0.26777616143226624</c:v>
                </c:pt>
                <c:pt idx="3234">
                  <c:v>2.1833754144608974E-3</c:v>
                </c:pt>
                <c:pt idx="3235">
                  <c:v>9.8687298595905304E-3</c:v>
                </c:pt>
                <c:pt idx="3236">
                  <c:v>1.5821700915694237E-2</c:v>
                </c:pt>
                <c:pt idx="3237">
                  <c:v>2.6536194607615471E-2</c:v>
                </c:pt>
                <c:pt idx="3238">
                  <c:v>3.3591184765100479E-2</c:v>
                </c:pt>
                <c:pt idx="3239">
                  <c:v>4.1791435331106186E-2</c:v>
                </c:pt>
                <c:pt idx="3240">
                  <c:v>4.9640294164419174E-2</c:v>
                </c:pt>
                <c:pt idx="3241">
                  <c:v>5.5677998811006546E-2</c:v>
                </c:pt>
                <c:pt idx="3242">
                  <c:v>6.4351946115493774E-2</c:v>
                </c:pt>
                <c:pt idx="3243">
                  <c:v>7.1246683597564697E-2</c:v>
                </c:pt>
                <c:pt idx="3244">
                  <c:v>7.6554872095584869E-2</c:v>
                </c:pt>
                <c:pt idx="3245">
                  <c:v>8.2942500710487366E-2</c:v>
                </c:pt>
                <c:pt idx="3246">
                  <c:v>-0.17431533336639404</c:v>
                </c:pt>
                <c:pt idx="3247">
                  <c:v>-0.16532249748706818</c:v>
                </c:pt>
                <c:pt idx="3248">
                  <c:v>-0.15665780007839203</c:v>
                </c:pt>
                <c:pt idx="3249">
                  <c:v>-0.14022482931613922</c:v>
                </c:pt>
                <c:pt idx="3250">
                  <c:v>-0.13245853781700134</c:v>
                </c:pt>
                <c:pt idx="3251">
                  <c:v>-0.12132430821657181</c:v>
                </c:pt>
                <c:pt idx="3252">
                  <c:v>-0.11277467757463455</c:v>
                </c:pt>
                <c:pt idx="3253">
                  <c:v>-0.1045294776558876</c:v>
                </c:pt>
                <c:pt idx="3254">
                  <c:v>-9.6576713025569916E-2</c:v>
                </c:pt>
                <c:pt idx="3255">
                  <c:v>-0.3537614643573761</c:v>
                </c:pt>
                <c:pt idx="3256">
                  <c:v>-0.34029179811477661</c:v>
                </c:pt>
                <c:pt idx="3257">
                  <c:v>-0.33203822374343872</c:v>
                </c:pt>
                <c:pt idx="3258">
                  <c:v>-0.32254678010940552</c:v>
                </c:pt>
                <c:pt idx="3259">
                  <c:v>-0.31347781419754028</c:v>
                </c:pt>
                <c:pt idx="3260">
                  <c:v>-0.30332726240158081</c:v>
                </c:pt>
                <c:pt idx="3261">
                  <c:v>-0.29496297240257263</c:v>
                </c:pt>
                <c:pt idx="3262">
                  <c:v>-0.28544756770133972</c:v>
                </c:pt>
                <c:pt idx="3263">
                  <c:v>-0.53704708814620972</c:v>
                </c:pt>
                <c:pt idx="3264">
                  <c:v>-0.52403163909912109</c:v>
                </c:pt>
                <c:pt idx="3265">
                  <c:v>-0.51597476005554199</c:v>
                </c:pt>
                <c:pt idx="3266">
                  <c:v>-0.50815051794052124</c:v>
                </c:pt>
                <c:pt idx="3267">
                  <c:v>-0.50663858652114868</c:v>
                </c:pt>
                <c:pt idx="3268">
                  <c:v>-0.50453674793243408</c:v>
                </c:pt>
                <c:pt idx="3269">
                  <c:v>-0.50336003303527832</c:v>
                </c:pt>
                <c:pt idx="3270">
                  <c:v>-0.50380825996398926</c:v>
                </c:pt>
                <c:pt idx="3271">
                  <c:v>-0.50412648916244507</c:v>
                </c:pt>
                <c:pt idx="3272">
                  <c:v>-0.52047747373580933</c:v>
                </c:pt>
                <c:pt idx="3273">
                  <c:v>-0.53073519468307495</c:v>
                </c:pt>
                <c:pt idx="3274">
                  <c:v>-0.54715031385421753</c:v>
                </c:pt>
                <c:pt idx="3275">
                  <c:v>-0.56098419427871704</c:v>
                </c:pt>
                <c:pt idx="3276">
                  <c:v>-0.5743749737739563</c:v>
                </c:pt>
                <c:pt idx="3277">
                  <c:v>-0.58734065294265747</c:v>
                </c:pt>
                <c:pt idx="3278">
                  <c:v>-0.60455268621444702</c:v>
                </c:pt>
                <c:pt idx="3279">
                  <c:v>-0.87997555732727051</c:v>
                </c:pt>
                <c:pt idx="3280">
                  <c:v>-0.8828880786895752</c:v>
                </c:pt>
                <c:pt idx="3281">
                  <c:v>-0.89318686723709106</c:v>
                </c:pt>
                <c:pt idx="3282">
                  <c:v>-0.91217738389968872</c:v>
                </c:pt>
                <c:pt idx="3283">
                  <c:v>-0.67315399646759033</c:v>
                </c:pt>
                <c:pt idx="3284">
                  <c:v>-0.7255018949508667</c:v>
                </c:pt>
                <c:pt idx="3285">
                  <c:v>-0.77081257104873657</c:v>
                </c:pt>
                <c:pt idx="3286">
                  <c:v>-0.81612277030944824</c:v>
                </c:pt>
                <c:pt idx="3287">
                  <c:v>-0.85992556810379028</c:v>
                </c:pt>
                <c:pt idx="3288">
                  <c:v>-0.64335036277770996</c:v>
                </c:pt>
                <c:pt idx="3289">
                  <c:v>-0.70026522874832153</c:v>
                </c:pt>
                <c:pt idx="3290">
                  <c:v>-0.76248776912689209</c:v>
                </c:pt>
                <c:pt idx="3291">
                  <c:v>-0.54464304447174072</c:v>
                </c:pt>
                <c:pt idx="3292">
                  <c:v>-0.59739017486572266</c:v>
                </c:pt>
                <c:pt idx="3293">
                  <c:v>-0.64687836170196533</c:v>
                </c:pt>
                <c:pt idx="3294">
                  <c:v>-0.70161473751068115</c:v>
                </c:pt>
                <c:pt idx="3295">
                  <c:v>-0.47243019938468933</c:v>
                </c:pt>
                <c:pt idx="3296">
                  <c:v>-0.50980180501937866</c:v>
                </c:pt>
                <c:pt idx="3297">
                  <c:v>-0.53852826356887817</c:v>
                </c:pt>
                <c:pt idx="3298">
                  <c:v>-0.56040626764297485</c:v>
                </c:pt>
                <c:pt idx="3299">
                  <c:v>-0.577140212059021</c:v>
                </c:pt>
                <c:pt idx="3300">
                  <c:v>-0.58747857809066772</c:v>
                </c:pt>
                <c:pt idx="3301">
                  <c:v>-0.59557121992111206</c:v>
                </c:pt>
                <c:pt idx="3302">
                  <c:v>-0.59509468078613281</c:v>
                </c:pt>
                <c:pt idx="3303">
                  <c:v>-0.8551328182220459</c:v>
                </c:pt>
                <c:pt idx="3304">
                  <c:v>-0.84476983547210693</c:v>
                </c:pt>
                <c:pt idx="3305">
                  <c:v>-0.83918273448944092</c:v>
                </c:pt>
                <c:pt idx="3306">
                  <c:v>-0.83991831541061401</c:v>
                </c:pt>
                <c:pt idx="3307">
                  <c:v>-0.85258805751800537</c:v>
                </c:pt>
                <c:pt idx="3308">
                  <c:v>-0.8722870945930481</c:v>
                </c:pt>
                <c:pt idx="3309">
                  <c:v>-0.89020305871963501</c:v>
                </c:pt>
                <c:pt idx="3310">
                  <c:v>-0.91593271493911743</c:v>
                </c:pt>
                <c:pt idx="3311">
                  <c:v>-0.93998420238494873</c:v>
                </c:pt>
                <c:pt idx="3312">
                  <c:v>-0.96629685163497925</c:v>
                </c:pt>
                <c:pt idx="3313">
                  <c:v>-0.99627119302749634</c:v>
                </c:pt>
                <c:pt idx="3314">
                  <c:v>-1.0297560691833496</c:v>
                </c:pt>
                <c:pt idx="3315">
                  <c:v>-1.0681356191635132</c:v>
                </c:pt>
                <c:pt idx="3316">
                  <c:v>-0.84193360805511475</c:v>
                </c:pt>
                <c:pt idx="3317">
                  <c:v>-0.89708709716796875</c:v>
                </c:pt>
                <c:pt idx="3318">
                  <c:v>-0.95634263753890991</c:v>
                </c:pt>
                <c:pt idx="3319">
                  <c:v>-1.0151534080505371</c:v>
                </c:pt>
                <c:pt idx="3320">
                  <c:v>-0.81018924713134766</c:v>
                </c:pt>
                <c:pt idx="3321">
                  <c:v>-0.87985122203826904</c:v>
                </c:pt>
                <c:pt idx="3322">
                  <c:v>-0.83839446306228638</c:v>
                </c:pt>
                <c:pt idx="3323">
                  <c:v>-0.64088159799575806</c:v>
                </c:pt>
                <c:pt idx="3324">
                  <c:v>-0.74271684885025024</c:v>
                </c:pt>
                <c:pt idx="3325">
                  <c:v>-0.53208827972412109</c:v>
                </c:pt>
                <c:pt idx="3326">
                  <c:v>-0.58746588230133057</c:v>
                </c:pt>
                <c:pt idx="3327">
                  <c:v>-0.63943362236022949</c:v>
                </c:pt>
                <c:pt idx="3328">
                  <c:v>-0.67217552661895752</c:v>
                </c:pt>
                <c:pt idx="3329">
                  <c:v>-0.69650280475616455</c:v>
                </c:pt>
                <c:pt idx="3330">
                  <c:v>-0.72668904066085815</c:v>
                </c:pt>
                <c:pt idx="3331">
                  <c:v>-0.74653136730194092</c:v>
                </c:pt>
                <c:pt idx="3332">
                  <c:v>-0.76288676261901855</c:v>
                </c:pt>
                <c:pt idx="3333">
                  <c:v>-0.78180646896362305</c:v>
                </c:pt>
                <c:pt idx="3334">
                  <c:v>-0.80023980140686035</c:v>
                </c:pt>
                <c:pt idx="3335">
                  <c:v>-0.8182063102722168</c:v>
                </c:pt>
                <c:pt idx="3336">
                  <c:v>-0.83569824695587158</c:v>
                </c:pt>
                <c:pt idx="3337">
                  <c:v>-0.85131239891052246</c:v>
                </c:pt>
                <c:pt idx="3338">
                  <c:v>-0.6157912015914917</c:v>
                </c:pt>
                <c:pt idx="3339">
                  <c:v>-0.63904225826263428</c:v>
                </c:pt>
                <c:pt idx="3340">
                  <c:v>-0.66017025709152222</c:v>
                </c:pt>
                <c:pt idx="3341">
                  <c:v>-0.67773783206939697</c:v>
                </c:pt>
                <c:pt idx="3342">
                  <c:v>-0.69490170478820801</c:v>
                </c:pt>
                <c:pt idx="3343">
                  <c:v>-0.7086484432220459</c:v>
                </c:pt>
                <c:pt idx="3344">
                  <c:v>-0.7221032977104187</c:v>
                </c:pt>
                <c:pt idx="3345">
                  <c:v>-0.73851031064987183</c:v>
                </c:pt>
                <c:pt idx="3346">
                  <c:v>-0.74834460020065308</c:v>
                </c:pt>
                <c:pt idx="3347">
                  <c:v>-1.0243604183197021</c:v>
                </c:pt>
                <c:pt idx="3348">
                  <c:v>-1.0295112133026123</c:v>
                </c:pt>
                <c:pt idx="3349">
                  <c:v>-1.0406167507171631</c:v>
                </c:pt>
                <c:pt idx="3350">
                  <c:v>-0.80008786916732788</c:v>
                </c:pt>
                <c:pt idx="3351">
                  <c:v>-0.84421449899673462</c:v>
                </c:pt>
                <c:pt idx="3352">
                  <c:v>-0.88128393888473511</c:v>
                </c:pt>
                <c:pt idx="3353">
                  <c:v>-0.92383831739425659</c:v>
                </c:pt>
                <c:pt idx="3354">
                  <c:v>-0.95706802606582642</c:v>
                </c:pt>
                <c:pt idx="3355">
                  <c:v>-0.99084347486495972</c:v>
                </c:pt>
                <c:pt idx="3356">
                  <c:v>-0.76317077875137329</c:v>
                </c:pt>
                <c:pt idx="3357">
                  <c:v>-0.79480600357055664</c:v>
                </c:pt>
                <c:pt idx="3358">
                  <c:v>-0.8172115683555603</c:v>
                </c:pt>
                <c:pt idx="3359">
                  <c:v>-0.84435135126113892</c:v>
                </c:pt>
                <c:pt idx="3360">
                  <c:v>-0.86925625801086426</c:v>
                </c:pt>
                <c:pt idx="3361">
                  <c:v>-0.89689582586288452</c:v>
                </c:pt>
                <c:pt idx="3362">
                  <c:v>-0.91599345207214355</c:v>
                </c:pt>
                <c:pt idx="3363">
                  <c:v>-0.93463623523712158</c:v>
                </c:pt>
                <c:pt idx="3364">
                  <c:v>-0.69243180751800537</c:v>
                </c:pt>
                <c:pt idx="3365">
                  <c:v>-0.71740645170211792</c:v>
                </c:pt>
                <c:pt idx="3366">
                  <c:v>-0.73991185426712036</c:v>
                </c:pt>
                <c:pt idx="3367">
                  <c:v>-0.75329113006591797</c:v>
                </c:pt>
                <c:pt idx="3368">
                  <c:v>-0.76491481065750122</c:v>
                </c:pt>
                <c:pt idx="3369">
                  <c:v>-0.78026282787322998</c:v>
                </c:pt>
                <c:pt idx="3370">
                  <c:v>-0.79140007495880127</c:v>
                </c:pt>
                <c:pt idx="3371">
                  <c:v>-0.7979276180267334</c:v>
                </c:pt>
                <c:pt idx="3372">
                  <c:v>-0.82557028532028198</c:v>
                </c:pt>
                <c:pt idx="3373">
                  <c:v>-0.84148538112640381</c:v>
                </c:pt>
                <c:pt idx="3374">
                  <c:v>-0.85849553346633911</c:v>
                </c:pt>
                <c:pt idx="3375">
                  <c:v>-0.87509340047836304</c:v>
                </c:pt>
                <c:pt idx="3376">
                  <c:v>-0.89075523614883423</c:v>
                </c:pt>
                <c:pt idx="3377">
                  <c:v>-0.91877055168151855</c:v>
                </c:pt>
                <c:pt idx="3378">
                  <c:v>-0.9499630331993103</c:v>
                </c:pt>
                <c:pt idx="3379">
                  <c:v>-0.99193316698074341</c:v>
                </c:pt>
                <c:pt idx="3380">
                  <c:v>-0.79020684957504272</c:v>
                </c:pt>
                <c:pt idx="3381">
                  <c:v>-0.82989519834518433</c:v>
                </c:pt>
                <c:pt idx="3382">
                  <c:v>-0.85738354921340942</c:v>
                </c:pt>
                <c:pt idx="3383">
                  <c:v>-0.88739335536956787</c:v>
                </c:pt>
                <c:pt idx="3384">
                  <c:v>-0.65455108880996704</c:v>
                </c:pt>
                <c:pt idx="3385">
                  <c:v>-0.68550390005111694</c:v>
                </c:pt>
                <c:pt idx="3386">
                  <c:v>-0.71667814254760742</c:v>
                </c:pt>
                <c:pt idx="3387">
                  <c:v>-0.74092245101928711</c:v>
                </c:pt>
                <c:pt idx="3388">
                  <c:v>-0.76154673099517822</c:v>
                </c:pt>
                <c:pt idx="3389">
                  <c:v>-0.7771720290184021</c:v>
                </c:pt>
                <c:pt idx="3390">
                  <c:v>-0.78219467401504517</c:v>
                </c:pt>
                <c:pt idx="3391">
                  <c:v>-0.79005169868469238</c:v>
                </c:pt>
                <c:pt idx="3392">
                  <c:v>-0.79278969764709473</c:v>
                </c:pt>
                <c:pt idx="3393">
                  <c:v>-0.80376338958740234</c:v>
                </c:pt>
                <c:pt idx="3394">
                  <c:v>-0.56463700532913208</c:v>
                </c:pt>
                <c:pt idx="3395">
                  <c:v>-0.58556526899337769</c:v>
                </c:pt>
                <c:pt idx="3396">
                  <c:v>-0.60243761539459229</c:v>
                </c:pt>
                <c:pt idx="3397">
                  <c:v>-0.60578811168670654</c:v>
                </c:pt>
                <c:pt idx="3398">
                  <c:v>-0.60343372821807861</c:v>
                </c:pt>
                <c:pt idx="3399">
                  <c:v>-0.59459853172302246</c:v>
                </c:pt>
                <c:pt idx="3400">
                  <c:v>-0.58564198017120361</c:v>
                </c:pt>
                <c:pt idx="3401">
                  <c:v>-0.84213650226593018</c:v>
                </c:pt>
                <c:pt idx="3402">
                  <c:v>-0.81618517637252808</c:v>
                </c:pt>
                <c:pt idx="3403">
                  <c:v>-0.79768967628479004</c:v>
                </c:pt>
                <c:pt idx="3404">
                  <c:v>-0.78450506925582886</c:v>
                </c:pt>
                <c:pt idx="3405">
                  <c:v>-0.77496683597564697</c:v>
                </c:pt>
                <c:pt idx="3406">
                  <c:v>-0.76891845464706421</c:v>
                </c:pt>
                <c:pt idx="3407">
                  <c:v>-0.76476091146469116</c:v>
                </c:pt>
                <c:pt idx="3408">
                  <c:v>-0.76096397638320923</c:v>
                </c:pt>
                <c:pt idx="3409">
                  <c:v>-0.75748860836029053</c:v>
                </c:pt>
                <c:pt idx="3410">
                  <c:v>-0.75210690498352051</c:v>
                </c:pt>
                <c:pt idx="3411">
                  <c:v>-0.747505784034729</c:v>
                </c:pt>
                <c:pt idx="3412">
                  <c:v>-0.74679571390151978</c:v>
                </c:pt>
                <c:pt idx="3413">
                  <c:v>-0.74629271030426025</c:v>
                </c:pt>
                <c:pt idx="3414">
                  <c:v>-0.74956941604614258</c:v>
                </c:pt>
                <c:pt idx="3415">
                  <c:v>-0.75350642204284668</c:v>
                </c:pt>
                <c:pt idx="3416">
                  <c:v>-0.75348341464996338</c:v>
                </c:pt>
                <c:pt idx="3417">
                  <c:v>-0.75217998027801514</c:v>
                </c:pt>
                <c:pt idx="3418">
                  <c:v>-0.74813807010650635</c:v>
                </c:pt>
                <c:pt idx="3419">
                  <c:v>-0.73988181352615356</c:v>
                </c:pt>
                <c:pt idx="3420">
                  <c:v>-0.73226141929626465</c:v>
                </c:pt>
                <c:pt idx="3421">
                  <c:v>-0.72508203983306885</c:v>
                </c:pt>
                <c:pt idx="3422">
                  <c:v>-0.71984201669692993</c:v>
                </c:pt>
                <c:pt idx="3423">
                  <c:v>-0.71528232097625732</c:v>
                </c:pt>
                <c:pt idx="3424">
                  <c:v>-0.71120554208755493</c:v>
                </c:pt>
                <c:pt idx="3425">
                  <c:v>-0.71106505393981934</c:v>
                </c:pt>
                <c:pt idx="3426">
                  <c:v>-0.71006739139556885</c:v>
                </c:pt>
                <c:pt idx="3427">
                  <c:v>-0.70689201354980469</c:v>
                </c:pt>
                <c:pt idx="3428">
                  <c:v>-0.70050382614135742</c:v>
                </c:pt>
                <c:pt idx="3429">
                  <c:v>-0.69301575422286987</c:v>
                </c:pt>
                <c:pt idx="3430">
                  <c:v>-0.67799818515777588</c:v>
                </c:pt>
                <c:pt idx="3431">
                  <c:v>-0.66097992658615112</c:v>
                </c:pt>
                <c:pt idx="3432">
                  <c:v>-0.64976644515991211</c:v>
                </c:pt>
                <c:pt idx="3433">
                  <c:v>-0.63444548845291138</c:v>
                </c:pt>
                <c:pt idx="3434">
                  <c:v>-0.61403399705886841</c:v>
                </c:pt>
                <c:pt idx="3435">
                  <c:v>-0.59881466627120972</c:v>
                </c:pt>
                <c:pt idx="3436">
                  <c:v>-0.58282339572906494</c:v>
                </c:pt>
                <c:pt idx="3437">
                  <c:v>-0.56979852914810181</c:v>
                </c:pt>
                <c:pt idx="3438">
                  <c:v>-0.55211406946182251</c:v>
                </c:pt>
                <c:pt idx="3439">
                  <c:v>-0.79226994514465332</c:v>
                </c:pt>
                <c:pt idx="3440">
                  <c:v>-0.76467841863632202</c:v>
                </c:pt>
                <c:pt idx="3441">
                  <c:v>-0.74414485692977905</c:v>
                </c:pt>
                <c:pt idx="3442">
                  <c:v>-0.71649175882339478</c:v>
                </c:pt>
                <c:pt idx="3443">
                  <c:v>-0.69724178314208984</c:v>
                </c:pt>
                <c:pt idx="3444">
                  <c:v>-0.67906612157821655</c:v>
                </c:pt>
                <c:pt idx="3445">
                  <c:v>-0.65709847211837769</c:v>
                </c:pt>
                <c:pt idx="3446">
                  <c:v>-0.63513243198394775</c:v>
                </c:pt>
                <c:pt idx="3447">
                  <c:v>-0.62181967496871948</c:v>
                </c:pt>
                <c:pt idx="3448">
                  <c:v>-0.60614597797393799</c:v>
                </c:pt>
                <c:pt idx="3449">
                  <c:v>-0.85350668430328369</c:v>
                </c:pt>
                <c:pt idx="3450">
                  <c:v>-0.82674539089202881</c:v>
                </c:pt>
                <c:pt idx="3451">
                  <c:v>-0.80729919672012329</c:v>
                </c:pt>
                <c:pt idx="3452">
                  <c:v>-0.79518318176269531</c:v>
                </c:pt>
                <c:pt idx="3453">
                  <c:v>-0.78807413578033447</c:v>
                </c:pt>
                <c:pt idx="3454">
                  <c:v>-0.77973681688308716</c:v>
                </c:pt>
                <c:pt idx="3455">
                  <c:v>-0.77643781900405884</c:v>
                </c:pt>
                <c:pt idx="3456">
                  <c:v>-0.77342545986175537</c:v>
                </c:pt>
                <c:pt idx="3457">
                  <c:v>-0.77068638801574707</c:v>
                </c:pt>
                <c:pt idx="3458">
                  <c:v>-0.77113062143325806</c:v>
                </c:pt>
                <c:pt idx="3459">
                  <c:v>-0.50844776630401611</c:v>
                </c:pt>
                <c:pt idx="3460">
                  <c:v>-0.52389645576477051</c:v>
                </c:pt>
                <c:pt idx="3461">
                  <c:v>-0.53146976232528687</c:v>
                </c:pt>
                <c:pt idx="3462">
                  <c:v>-0.53446316719055176</c:v>
                </c:pt>
                <c:pt idx="3463">
                  <c:v>-0.53169906139373779</c:v>
                </c:pt>
                <c:pt idx="3464">
                  <c:v>-0.52610987424850464</c:v>
                </c:pt>
                <c:pt idx="3465">
                  <c:v>-0.51808226108551025</c:v>
                </c:pt>
                <c:pt idx="3466">
                  <c:v>-0.50762426853179932</c:v>
                </c:pt>
                <c:pt idx="3467">
                  <c:v>-0.49585956335067749</c:v>
                </c:pt>
                <c:pt idx="3468">
                  <c:v>-0.47696313261985779</c:v>
                </c:pt>
                <c:pt idx="3469">
                  <c:v>-0.45847266912460327</c:v>
                </c:pt>
                <c:pt idx="3470">
                  <c:v>-0.43754547834396362</c:v>
                </c:pt>
                <c:pt idx="3471">
                  <c:v>-0.42432099580764771</c:v>
                </c:pt>
                <c:pt idx="3472">
                  <c:v>-0.6748848557472229</c:v>
                </c:pt>
                <c:pt idx="3473">
                  <c:v>-0.63452804088592529</c:v>
                </c:pt>
                <c:pt idx="3474">
                  <c:v>-0.62279242277145386</c:v>
                </c:pt>
                <c:pt idx="3475">
                  <c:v>-0.59717088937759399</c:v>
                </c:pt>
                <c:pt idx="3476">
                  <c:v>-0.58558905124664307</c:v>
                </c:pt>
                <c:pt idx="3477">
                  <c:v>-0.56915390491485596</c:v>
                </c:pt>
                <c:pt idx="3478">
                  <c:v>-0.55233651399612427</c:v>
                </c:pt>
                <c:pt idx="3479">
                  <c:v>-0.53817898035049438</c:v>
                </c:pt>
                <c:pt idx="3480">
                  <c:v>-0.52620267868041992</c:v>
                </c:pt>
                <c:pt idx="3481">
                  <c:v>-0.50644940137863159</c:v>
                </c:pt>
                <c:pt idx="3482">
                  <c:v>-0.49323013424873352</c:v>
                </c:pt>
                <c:pt idx="3483">
                  <c:v>-0.48071154952049255</c:v>
                </c:pt>
                <c:pt idx="3484">
                  <c:v>-0.47117805480957031</c:v>
                </c:pt>
                <c:pt idx="3485">
                  <c:v>-0.46205419301986694</c:v>
                </c:pt>
                <c:pt idx="3486">
                  <c:v>-0.45120087265968323</c:v>
                </c:pt>
                <c:pt idx="3487">
                  <c:v>-0.44294062256813049</c:v>
                </c:pt>
                <c:pt idx="3488">
                  <c:v>-0.43311914801597595</c:v>
                </c:pt>
                <c:pt idx="3489">
                  <c:v>-0.42564785480499268</c:v>
                </c:pt>
                <c:pt idx="3490">
                  <c:v>-0.41850489377975464</c:v>
                </c:pt>
                <c:pt idx="3491">
                  <c:v>-0.40837803483009338</c:v>
                </c:pt>
                <c:pt idx="3492">
                  <c:v>-0.4020005464553833</c:v>
                </c:pt>
                <c:pt idx="3493">
                  <c:v>-0.39442852139472961</c:v>
                </c:pt>
                <c:pt idx="3494">
                  <c:v>-0.38728040456771851</c:v>
                </c:pt>
                <c:pt idx="3495">
                  <c:v>-0.38053545355796814</c:v>
                </c:pt>
                <c:pt idx="3496">
                  <c:v>-0.37541645765304565</c:v>
                </c:pt>
                <c:pt idx="3497">
                  <c:v>-0.36934801936149597</c:v>
                </c:pt>
                <c:pt idx="3498">
                  <c:v>-0.36474627256393433</c:v>
                </c:pt>
                <c:pt idx="3499">
                  <c:v>-0.35929587483406067</c:v>
                </c:pt>
                <c:pt idx="3500">
                  <c:v>-0.35516667366027832</c:v>
                </c:pt>
                <c:pt idx="3501">
                  <c:v>-0.34933921694755554</c:v>
                </c:pt>
                <c:pt idx="3502">
                  <c:v>-0.34568727016448975</c:v>
                </c:pt>
                <c:pt idx="3503">
                  <c:v>-0.34137168526649475</c:v>
                </c:pt>
                <c:pt idx="3504">
                  <c:v>-0.33811014890670776</c:v>
                </c:pt>
                <c:pt idx="3505">
                  <c:v>-0.3342609703540802</c:v>
                </c:pt>
                <c:pt idx="3506">
                  <c:v>-0.33135604858398438</c:v>
                </c:pt>
                <c:pt idx="3507">
                  <c:v>-0.32793298363685608</c:v>
                </c:pt>
                <c:pt idx="3508">
                  <c:v>-0.32535386085510254</c:v>
                </c:pt>
                <c:pt idx="3509">
                  <c:v>-0.32232004404067993</c:v>
                </c:pt>
                <c:pt idx="3510">
                  <c:v>-0.31948772072792053</c:v>
                </c:pt>
                <c:pt idx="3511">
                  <c:v>-5.3464088588953018E-2</c:v>
                </c:pt>
                <c:pt idx="3512">
                  <c:v>-5.7231448590755463E-2</c:v>
                </c:pt>
                <c:pt idx="3513">
                  <c:v>-6.1780191957950592E-2</c:v>
                </c:pt>
                <c:pt idx="3514">
                  <c:v>-6.6158823668956757E-2</c:v>
                </c:pt>
                <c:pt idx="3515">
                  <c:v>-6.8043574690818787E-2</c:v>
                </c:pt>
                <c:pt idx="3516">
                  <c:v>-7.2202019393444061E-2</c:v>
                </c:pt>
                <c:pt idx="3517">
                  <c:v>-7.6209463179111481E-2</c:v>
                </c:pt>
                <c:pt idx="3518">
                  <c:v>-8.0073311924934387E-2</c:v>
                </c:pt>
                <c:pt idx="3519">
                  <c:v>-8.3065740764141083E-2</c:v>
                </c:pt>
                <c:pt idx="3520">
                  <c:v>-8.7398014962673187E-2</c:v>
                </c:pt>
                <c:pt idx="3521">
                  <c:v>-9.0871922671794891E-2</c:v>
                </c:pt>
                <c:pt idx="3522">
                  <c:v>-9.4228379428386688E-2</c:v>
                </c:pt>
                <c:pt idx="3523">
                  <c:v>-9.683285653591156E-2</c:v>
                </c:pt>
                <c:pt idx="3524">
                  <c:v>-9.9368676543235779E-2</c:v>
                </c:pt>
                <c:pt idx="3525">
                  <c:v>0.16389892995357513</c:v>
                </c:pt>
                <c:pt idx="3526">
                  <c:v>0.15564288198947906</c:v>
                </c:pt>
                <c:pt idx="3527">
                  <c:v>0.14915329217910767</c:v>
                </c:pt>
                <c:pt idx="3528">
                  <c:v>0.14246274530887604</c:v>
                </c:pt>
                <c:pt idx="3529">
                  <c:v>0.13424587249755859</c:v>
                </c:pt>
                <c:pt idx="3530">
                  <c:v>0.12675414979457855</c:v>
                </c:pt>
                <c:pt idx="3531">
                  <c:v>0.11809680610895157</c:v>
                </c:pt>
                <c:pt idx="3532">
                  <c:v>0.10981102287769318</c:v>
                </c:pt>
                <c:pt idx="3533">
                  <c:v>0.10187862068414688</c:v>
                </c:pt>
                <c:pt idx="3534">
                  <c:v>9.4282269477844238E-2</c:v>
                </c:pt>
                <c:pt idx="3535">
                  <c:v>0.35485386848449707</c:v>
                </c:pt>
                <c:pt idx="3536">
                  <c:v>0.34332776069641113</c:v>
                </c:pt>
                <c:pt idx="3537">
                  <c:v>0.33244624733924866</c:v>
                </c:pt>
                <c:pt idx="3538">
                  <c:v>0.32650023698806763</c:v>
                </c:pt>
                <c:pt idx="3539">
                  <c:v>0.32048395276069641</c:v>
                </c:pt>
                <c:pt idx="3540">
                  <c:v>0.31615281105041504</c:v>
                </c:pt>
                <c:pt idx="3541">
                  <c:v>0.30902144312858582</c:v>
                </c:pt>
                <c:pt idx="3542">
                  <c:v>0.29311138391494751</c:v>
                </c:pt>
                <c:pt idx="3543">
                  <c:v>0.54940009117126465</c:v>
                </c:pt>
                <c:pt idx="3544">
                  <c:v>0.53252381086349487</c:v>
                </c:pt>
                <c:pt idx="3545">
                  <c:v>0.52033644914627075</c:v>
                </c:pt>
                <c:pt idx="3546">
                  <c:v>0.5122029185295105</c:v>
                </c:pt>
                <c:pt idx="3547">
                  <c:v>0.50427401065826416</c:v>
                </c:pt>
                <c:pt idx="3548">
                  <c:v>0.50312530994415283</c:v>
                </c:pt>
                <c:pt idx="3549">
                  <c:v>0.50178039073944092</c:v>
                </c:pt>
                <c:pt idx="3550">
                  <c:v>0.7668793797492981</c:v>
                </c:pt>
                <c:pt idx="3551">
                  <c:v>0.75694537162780762</c:v>
                </c:pt>
                <c:pt idx="3552">
                  <c:v>0.75492215156555176</c:v>
                </c:pt>
                <c:pt idx="3553">
                  <c:v>0.7575758695602417</c:v>
                </c:pt>
                <c:pt idx="3554">
                  <c:v>0.76894986629486084</c:v>
                </c:pt>
                <c:pt idx="3555">
                  <c:v>0.78282970190048218</c:v>
                </c:pt>
                <c:pt idx="3556">
                  <c:v>0.80801182985305786</c:v>
                </c:pt>
                <c:pt idx="3557">
                  <c:v>0.83955764770507813</c:v>
                </c:pt>
                <c:pt idx="3558">
                  <c:v>0.61529117822647095</c:v>
                </c:pt>
                <c:pt idx="3559">
                  <c:v>0.66285872459411621</c:v>
                </c:pt>
                <c:pt idx="3560">
                  <c:v>0.70696413516998291</c:v>
                </c:pt>
                <c:pt idx="3561">
                  <c:v>0.74092137813568115</c:v>
                </c:pt>
                <c:pt idx="3562">
                  <c:v>0.51243042945861816</c:v>
                </c:pt>
                <c:pt idx="3563">
                  <c:v>0.55431753396987915</c:v>
                </c:pt>
                <c:pt idx="3564">
                  <c:v>0.5918203592300415</c:v>
                </c:pt>
                <c:pt idx="3565">
                  <c:v>0.62361025810241699</c:v>
                </c:pt>
                <c:pt idx="3566">
                  <c:v>0.65227264165878296</c:v>
                </c:pt>
                <c:pt idx="3567">
                  <c:v>0.67321717739105225</c:v>
                </c:pt>
                <c:pt idx="3568">
                  <c:v>0.70827877521514893</c:v>
                </c:pt>
                <c:pt idx="3569">
                  <c:v>0.72893816232681274</c:v>
                </c:pt>
                <c:pt idx="3570">
                  <c:v>0.75790101289749146</c:v>
                </c:pt>
                <c:pt idx="3571">
                  <c:v>0.78719913959503174</c:v>
                </c:pt>
                <c:pt idx="3572">
                  <c:v>0.81387460231781006</c:v>
                </c:pt>
                <c:pt idx="3573">
                  <c:v>0.83807426691055298</c:v>
                </c:pt>
                <c:pt idx="3574">
                  <c:v>0.58975714445114136</c:v>
                </c:pt>
                <c:pt idx="3575">
                  <c:v>0.62411242723464966</c:v>
                </c:pt>
                <c:pt idx="3576">
                  <c:v>0.64788818359375</c:v>
                </c:pt>
                <c:pt idx="3577">
                  <c:v>0.66794449090957642</c:v>
                </c:pt>
                <c:pt idx="3578">
                  <c:v>0.68734627962112427</c:v>
                </c:pt>
                <c:pt idx="3579">
                  <c:v>0.69733989238739014</c:v>
                </c:pt>
                <c:pt idx="3580">
                  <c:v>0.97618019580841064</c:v>
                </c:pt>
                <c:pt idx="3581">
                  <c:v>0.97951102256774902</c:v>
                </c:pt>
                <c:pt idx="3582">
                  <c:v>0.98900163173675537</c:v>
                </c:pt>
                <c:pt idx="3583">
                  <c:v>1.0249086618423462</c:v>
                </c:pt>
                <c:pt idx="3584">
                  <c:v>1.0508971214294434</c:v>
                </c:pt>
                <c:pt idx="3585">
                  <c:v>0.81775641441345215</c:v>
                </c:pt>
                <c:pt idx="3586">
                  <c:v>0.85974985361099243</c:v>
                </c:pt>
                <c:pt idx="3587">
                  <c:v>0.92528265714645386</c:v>
                </c:pt>
                <c:pt idx="3588">
                  <c:v>0.96966183185577393</c:v>
                </c:pt>
                <c:pt idx="3589">
                  <c:v>1.0111218690872192</c:v>
                </c:pt>
                <c:pt idx="3590">
                  <c:v>0.79995220899581909</c:v>
                </c:pt>
                <c:pt idx="3591">
                  <c:v>0.85756856203079224</c:v>
                </c:pt>
                <c:pt idx="3592">
                  <c:v>0.91474884748458862</c:v>
                </c:pt>
                <c:pt idx="3593">
                  <c:v>0.98506009578704834</c:v>
                </c:pt>
                <c:pt idx="3594">
                  <c:v>0.80201804637908936</c:v>
                </c:pt>
                <c:pt idx="3595">
                  <c:v>0.88702017068862915</c:v>
                </c:pt>
                <c:pt idx="3596">
                  <c:v>0.68416380882263184</c:v>
                </c:pt>
                <c:pt idx="3597">
                  <c:v>0.74436360597610474</c:v>
                </c:pt>
                <c:pt idx="3598">
                  <c:v>0.81315630674362183</c:v>
                </c:pt>
                <c:pt idx="3599">
                  <c:v>0.61136722564697266</c:v>
                </c:pt>
                <c:pt idx="3600">
                  <c:v>0.66520226001739502</c:v>
                </c:pt>
                <c:pt idx="3601">
                  <c:v>0.71897399425506592</c:v>
                </c:pt>
                <c:pt idx="3602">
                  <c:v>0.76030147075653076</c:v>
                </c:pt>
                <c:pt idx="3603">
                  <c:v>0.78427022695541382</c:v>
                </c:pt>
                <c:pt idx="3604">
                  <c:v>0.81437021493911743</c:v>
                </c:pt>
                <c:pt idx="3605">
                  <c:v>0.84045666456222534</c:v>
                </c:pt>
                <c:pt idx="3606">
                  <c:v>0.86564761400222778</c:v>
                </c:pt>
                <c:pt idx="3607">
                  <c:v>0.88410013914108276</c:v>
                </c:pt>
                <c:pt idx="3608">
                  <c:v>0.90823769569396973</c:v>
                </c:pt>
                <c:pt idx="3609">
                  <c:v>0.97561246156692505</c:v>
                </c:pt>
                <c:pt idx="3610">
                  <c:v>0.73492723703384399</c:v>
                </c:pt>
                <c:pt idx="3611">
                  <c:v>0.81883054971694946</c:v>
                </c:pt>
                <c:pt idx="3612">
                  <c:v>0.84603011608123779</c:v>
                </c:pt>
                <c:pt idx="3613">
                  <c:v>0.89332407712936401</c:v>
                </c:pt>
                <c:pt idx="3614">
                  <c:v>0.92396688461303711</c:v>
                </c:pt>
                <c:pt idx="3615">
                  <c:v>1.0512428283691406</c:v>
                </c:pt>
                <c:pt idx="3616">
                  <c:v>0.90395939350128174</c:v>
                </c:pt>
                <c:pt idx="3617">
                  <c:v>0.94603544473648071</c:v>
                </c:pt>
                <c:pt idx="3618">
                  <c:v>0.99311506748199463</c:v>
                </c:pt>
                <c:pt idx="3619">
                  <c:v>0.77065861225128174</c:v>
                </c:pt>
                <c:pt idx="3620">
                  <c:v>0.81019347906112671</c:v>
                </c:pt>
                <c:pt idx="3621">
                  <c:v>0.85241842269897461</c:v>
                </c:pt>
                <c:pt idx="3622">
                  <c:v>0.89668899774551392</c:v>
                </c:pt>
                <c:pt idx="3623">
                  <c:v>0.92366862297058105</c:v>
                </c:pt>
                <c:pt idx="3624">
                  <c:v>0.68808442354202271</c:v>
                </c:pt>
                <c:pt idx="3625">
                  <c:v>0.72818470001220703</c:v>
                </c:pt>
                <c:pt idx="3626">
                  <c:v>0.76239877939224243</c:v>
                </c:pt>
                <c:pt idx="3627">
                  <c:v>0.78660619258880615</c:v>
                </c:pt>
                <c:pt idx="3628">
                  <c:v>0.80336892604827881</c:v>
                </c:pt>
                <c:pt idx="3629">
                  <c:v>0.82637172937393188</c:v>
                </c:pt>
                <c:pt idx="3630">
                  <c:v>0.84571737051010132</c:v>
                </c:pt>
                <c:pt idx="3631">
                  <c:v>0.85964536666870117</c:v>
                </c:pt>
                <c:pt idx="3632">
                  <c:v>0.87371772527694702</c:v>
                </c:pt>
                <c:pt idx="3633">
                  <c:v>0.88899564743041992</c:v>
                </c:pt>
                <c:pt idx="3634">
                  <c:v>0.90066426992416382</c:v>
                </c:pt>
                <c:pt idx="3635">
                  <c:v>0.91362816095352173</c:v>
                </c:pt>
                <c:pt idx="3636">
                  <c:v>0.92950046062469482</c:v>
                </c:pt>
                <c:pt idx="3637">
                  <c:v>0.94639599323272705</c:v>
                </c:pt>
                <c:pt idx="3638">
                  <c:v>0.97474437952041626</c:v>
                </c:pt>
                <c:pt idx="3639">
                  <c:v>1.0081055164337158</c:v>
                </c:pt>
                <c:pt idx="3640">
                  <c:v>0.77595555782318115</c:v>
                </c:pt>
                <c:pt idx="3641">
                  <c:v>0.83116763830184937</c:v>
                </c:pt>
                <c:pt idx="3642">
                  <c:v>0.87043207883834839</c:v>
                </c:pt>
                <c:pt idx="3643">
                  <c:v>0.90096515417098999</c:v>
                </c:pt>
                <c:pt idx="3644">
                  <c:v>0.92461603879928589</c:v>
                </c:pt>
                <c:pt idx="3645">
                  <c:v>0.6755182147026062</c:v>
                </c:pt>
                <c:pt idx="3646">
                  <c:v>0.70237195491790771</c:v>
                </c:pt>
                <c:pt idx="3647">
                  <c:v>0.7180253267288208</c:v>
                </c:pt>
                <c:pt idx="3648">
                  <c:v>0.72200095653533936</c:v>
                </c:pt>
                <c:pt idx="3649">
                  <c:v>0.72013384103775024</c:v>
                </c:pt>
                <c:pt idx="3650">
                  <c:v>0.71556472778320313</c:v>
                </c:pt>
                <c:pt idx="3651">
                  <c:v>0.97606432437896729</c:v>
                </c:pt>
                <c:pt idx="3652">
                  <c:v>0.9620215892791748</c:v>
                </c:pt>
                <c:pt idx="3653">
                  <c:v>0.94736790657043457</c:v>
                </c:pt>
                <c:pt idx="3654">
                  <c:v>0.93990117311477661</c:v>
                </c:pt>
                <c:pt idx="3655">
                  <c:v>0.94132858514785767</c:v>
                </c:pt>
                <c:pt idx="3656">
                  <c:v>0.94525361061096191</c:v>
                </c:pt>
                <c:pt idx="3657">
                  <c:v>0.96068942546844482</c:v>
                </c:pt>
                <c:pt idx="3658">
                  <c:v>0.97425657510757446</c:v>
                </c:pt>
                <c:pt idx="3659">
                  <c:v>0.99672806262969971</c:v>
                </c:pt>
                <c:pt idx="3660">
                  <c:v>0.75205856561660767</c:v>
                </c:pt>
                <c:pt idx="3661">
                  <c:v>0.78052455186843872</c:v>
                </c:pt>
                <c:pt idx="3662">
                  <c:v>0.80947571992874146</c:v>
                </c:pt>
                <c:pt idx="3663">
                  <c:v>0.83196169137954712</c:v>
                </c:pt>
                <c:pt idx="3664">
                  <c:v>0.85628896951675415</c:v>
                </c:pt>
                <c:pt idx="3665">
                  <c:v>0.87318211793899536</c:v>
                </c:pt>
                <c:pt idx="3666">
                  <c:v>0.62332946062088013</c:v>
                </c:pt>
                <c:pt idx="3667">
                  <c:v>0.65778255462646484</c:v>
                </c:pt>
                <c:pt idx="3668">
                  <c:v>0.67884695529937744</c:v>
                </c:pt>
                <c:pt idx="3669">
                  <c:v>0.69663858413696289</c:v>
                </c:pt>
                <c:pt idx="3670">
                  <c:v>0.70494705438613892</c:v>
                </c:pt>
                <c:pt idx="3671">
                  <c:v>0.71023362874984741</c:v>
                </c:pt>
                <c:pt idx="3672">
                  <c:v>0.712776780128479</c:v>
                </c:pt>
                <c:pt idx="3673">
                  <c:v>0.71376186609268188</c:v>
                </c:pt>
                <c:pt idx="3674">
                  <c:v>0.71228867769241333</c:v>
                </c:pt>
                <c:pt idx="3675">
                  <c:v>0.7053108811378479</c:v>
                </c:pt>
                <c:pt idx="3676">
                  <c:v>0.69302558898925781</c:v>
                </c:pt>
                <c:pt idx="3677">
                  <c:v>0.68085163831710815</c:v>
                </c:pt>
                <c:pt idx="3678">
                  <c:v>0.65493506193161011</c:v>
                </c:pt>
                <c:pt idx="3679">
                  <c:v>0.62807601690292358</c:v>
                </c:pt>
                <c:pt idx="3680">
                  <c:v>0.60411083698272705</c:v>
                </c:pt>
                <c:pt idx="3681">
                  <c:v>0.82756733894348145</c:v>
                </c:pt>
                <c:pt idx="3682">
                  <c:v>0.79103636741638184</c:v>
                </c:pt>
                <c:pt idx="3683">
                  <c:v>0.76700305938720703</c:v>
                </c:pt>
                <c:pt idx="3684">
                  <c:v>0.74402874708175659</c:v>
                </c:pt>
                <c:pt idx="3685">
                  <c:v>0.71924638748168945</c:v>
                </c:pt>
                <c:pt idx="3686">
                  <c:v>0.96766781806945801</c:v>
                </c:pt>
                <c:pt idx="3687">
                  <c:v>0.94466304779052734</c:v>
                </c:pt>
                <c:pt idx="3688">
                  <c:v>0.92215800285339355</c:v>
                </c:pt>
                <c:pt idx="3689">
                  <c:v>0.90831214189529419</c:v>
                </c:pt>
                <c:pt idx="3690">
                  <c:v>0.90291231870651245</c:v>
                </c:pt>
                <c:pt idx="3691">
                  <c:v>0.89936619997024536</c:v>
                </c:pt>
                <c:pt idx="3692">
                  <c:v>0.89607733488082886</c:v>
                </c:pt>
                <c:pt idx="3693">
                  <c:v>0.89477121829986572</c:v>
                </c:pt>
                <c:pt idx="3694">
                  <c:v>0.89367300271987915</c:v>
                </c:pt>
                <c:pt idx="3695">
                  <c:v>0.89595353603363037</c:v>
                </c:pt>
                <c:pt idx="3696">
                  <c:v>0.64700913429260254</c:v>
                </c:pt>
                <c:pt idx="3697">
                  <c:v>0.62456804513931274</c:v>
                </c:pt>
                <c:pt idx="3698">
                  <c:v>0.86443573236465454</c:v>
                </c:pt>
                <c:pt idx="3699">
                  <c:v>0.80348604917526245</c:v>
                </c:pt>
                <c:pt idx="3700">
                  <c:v>0.77802860736846924</c:v>
                </c:pt>
                <c:pt idx="3701">
                  <c:v>0.75100290775299072</c:v>
                </c:pt>
                <c:pt idx="3702">
                  <c:v>0.71715730428695679</c:v>
                </c:pt>
                <c:pt idx="3703">
                  <c:v>0.69180393218994141</c:v>
                </c:pt>
                <c:pt idx="3704">
                  <c:v>0.92822575569152832</c:v>
                </c:pt>
                <c:pt idx="3705">
                  <c:v>0.90281224250793457</c:v>
                </c:pt>
                <c:pt idx="3706">
                  <c:v>0.88437575101852417</c:v>
                </c:pt>
                <c:pt idx="3707">
                  <c:v>0.8697052001953125</c:v>
                </c:pt>
                <c:pt idx="3708">
                  <c:v>0.86161500215530396</c:v>
                </c:pt>
                <c:pt idx="3709">
                  <c:v>0.85912305116653442</c:v>
                </c:pt>
                <c:pt idx="3710">
                  <c:v>0.86360853910446167</c:v>
                </c:pt>
                <c:pt idx="3711">
                  <c:v>0.87104976177215576</c:v>
                </c:pt>
                <c:pt idx="3712">
                  <c:v>0.61195021867752075</c:v>
                </c:pt>
                <c:pt idx="3713">
                  <c:v>0.63302415609359741</c:v>
                </c:pt>
                <c:pt idx="3714">
                  <c:v>0.64645618200302124</c:v>
                </c:pt>
                <c:pt idx="3715">
                  <c:v>0.6483147144317627</c:v>
                </c:pt>
                <c:pt idx="3716">
                  <c:v>0.63946014642715454</c:v>
                </c:pt>
                <c:pt idx="3717">
                  <c:v>0.62477004528045654</c:v>
                </c:pt>
                <c:pt idx="3718">
                  <c:v>0.60796463489532471</c:v>
                </c:pt>
                <c:pt idx="3719">
                  <c:v>0.59253382682800293</c:v>
                </c:pt>
                <c:pt idx="3720">
                  <c:v>0.57159638404846191</c:v>
                </c:pt>
                <c:pt idx="3721">
                  <c:v>0.82263118028640747</c:v>
                </c:pt>
                <c:pt idx="3722">
                  <c:v>0.79332959651947021</c:v>
                </c:pt>
                <c:pt idx="3723">
                  <c:v>0.77391105890274048</c:v>
                </c:pt>
                <c:pt idx="3724">
                  <c:v>0.75827914476394653</c:v>
                </c:pt>
                <c:pt idx="3725">
                  <c:v>0.74332088232040405</c:v>
                </c:pt>
                <c:pt idx="3726">
                  <c:v>0.72849410772323608</c:v>
                </c:pt>
                <c:pt idx="3727">
                  <c:v>0.71634185314178467</c:v>
                </c:pt>
                <c:pt idx="3728">
                  <c:v>0.70622164011001587</c:v>
                </c:pt>
                <c:pt idx="3729">
                  <c:v>0.6949647068977356</c:v>
                </c:pt>
                <c:pt idx="3730">
                  <c:v>0.687339186668396</c:v>
                </c:pt>
                <c:pt idx="3731">
                  <c:v>0.68007963895797729</c:v>
                </c:pt>
                <c:pt idx="3732">
                  <c:v>0.67041414976119995</c:v>
                </c:pt>
                <c:pt idx="3733">
                  <c:v>0.66399258375167847</c:v>
                </c:pt>
                <c:pt idx="3734">
                  <c:v>0.65642762184143066</c:v>
                </c:pt>
                <c:pt idx="3735">
                  <c:v>0.65068107843399048</c:v>
                </c:pt>
                <c:pt idx="3736">
                  <c:v>0.64523953199386597</c:v>
                </c:pt>
                <c:pt idx="3737">
                  <c:v>0.63776713609695435</c:v>
                </c:pt>
                <c:pt idx="3738">
                  <c:v>0.63005661964416504</c:v>
                </c:pt>
                <c:pt idx="3739">
                  <c:v>0.62271541357040405</c:v>
                </c:pt>
                <c:pt idx="3740">
                  <c:v>0.6157422661781311</c:v>
                </c:pt>
                <c:pt idx="3741">
                  <c:v>0.6041761040687561</c:v>
                </c:pt>
                <c:pt idx="3742">
                  <c:v>0.59030961990356445</c:v>
                </c:pt>
                <c:pt idx="3743">
                  <c:v>0.57256394624710083</c:v>
                </c:pt>
                <c:pt idx="3744">
                  <c:v>0.55743265151977539</c:v>
                </c:pt>
                <c:pt idx="3745">
                  <c:v>0.54589986801147461</c:v>
                </c:pt>
                <c:pt idx="3746">
                  <c:v>0.52576375007629395</c:v>
                </c:pt>
                <c:pt idx="3747">
                  <c:v>0.50823289155960083</c:v>
                </c:pt>
                <c:pt idx="3748">
                  <c:v>0.49650523066520691</c:v>
                </c:pt>
                <c:pt idx="3749">
                  <c:v>0.48540288209915161</c:v>
                </c:pt>
                <c:pt idx="3750">
                  <c:v>0.47489520907402039</c:v>
                </c:pt>
                <c:pt idx="3751">
                  <c:v>0.46689757704734802</c:v>
                </c:pt>
                <c:pt idx="3752">
                  <c:v>0.45738780498504639</c:v>
                </c:pt>
                <c:pt idx="3753">
                  <c:v>0.44839462637901306</c:v>
                </c:pt>
                <c:pt idx="3754">
                  <c:v>0.43989279866218567</c:v>
                </c:pt>
                <c:pt idx="3755">
                  <c:v>0.4318581223487854</c:v>
                </c:pt>
                <c:pt idx="3756">
                  <c:v>0.42575135827064514</c:v>
                </c:pt>
                <c:pt idx="3757">
                  <c:v>0.41850075125694275</c:v>
                </c:pt>
                <c:pt idx="3758">
                  <c:v>0.41299343109130859</c:v>
                </c:pt>
                <c:pt idx="3759">
                  <c:v>0.407735675573349</c:v>
                </c:pt>
                <c:pt idx="3760">
                  <c:v>0.40271756052970886</c:v>
                </c:pt>
                <c:pt idx="3761">
                  <c:v>0.39792972803115845</c:v>
                </c:pt>
                <c:pt idx="3762">
                  <c:v>0.39115989208221436</c:v>
                </c:pt>
                <c:pt idx="3763">
                  <c:v>0.38690871000289917</c:v>
                </c:pt>
                <c:pt idx="3764">
                  <c:v>0.3828575611114502</c:v>
                </c:pt>
                <c:pt idx="3765">
                  <c:v>0.37713873386383057</c:v>
                </c:pt>
                <c:pt idx="3766">
                  <c:v>0.3726850152015686</c:v>
                </c:pt>
                <c:pt idx="3767">
                  <c:v>0.36850008368492126</c:v>
                </c:pt>
                <c:pt idx="3768">
                  <c:v>0.3653368353843689</c:v>
                </c:pt>
                <c:pt idx="3769">
                  <c:v>0.36233073472976685</c:v>
                </c:pt>
                <c:pt idx="3770">
                  <c:v>0.35810276865959167</c:v>
                </c:pt>
                <c:pt idx="3771">
                  <c:v>0.35482457280158997</c:v>
                </c:pt>
                <c:pt idx="3772">
                  <c:v>0.35175758600234985</c:v>
                </c:pt>
                <c:pt idx="3773">
                  <c:v>0.34779900312423706</c:v>
                </c:pt>
                <c:pt idx="3774">
                  <c:v>0.3457033634185791</c:v>
                </c:pt>
                <c:pt idx="3775">
                  <c:v>0.34372282028198242</c:v>
                </c:pt>
                <c:pt idx="3776">
                  <c:v>0.34095790982246399</c:v>
                </c:pt>
                <c:pt idx="3777">
                  <c:v>0.33924561738967896</c:v>
                </c:pt>
                <c:pt idx="3778">
                  <c:v>0.33763328194618225</c:v>
                </c:pt>
                <c:pt idx="3779">
                  <c:v>0.33611699938774109</c:v>
                </c:pt>
                <c:pt idx="3780">
                  <c:v>0.3333575427532196</c:v>
                </c:pt>
                <c:pt idx="3781">
                  <c:v>6.3959211111068726E-2</c:v>
                </c:pt>
                <c:pt idx="3782">
                  <c:v>6.8734839558601379E-2</c:v>
                </c:pt>
                <c:pt idx="3783">
                  <c:v>7.2998248040676117E-2</c:v>
                </c:pt>
                <c:pt idx="3784">
                  <c:v>7.8582935035228729E-2</c:v>
                </c:pt>
                <c:pt idx="3785">
                  <c:v>8.2889474928379059E-2</c:v>
                </c:pt>
                <c:pt idx="3786">
                  <c:v>8.8080339133739471E-2</c:v>
                </c:pt>
                <c:pt idx="3787">
                  <c:v>9.4041146337985992E-2</c:v>
                </c:pt>
                <c:pt idx="3788">
                  <c:v>9.7860418260097504E-2</c:v>
                </c:pt>
                <c:pt idx="3789">
                  <c:v>0.10246913880109787</c:v>
                </c:pt>
                <c:pt idx="3790">
                  <c:v>0.1060294434428215</c:v>
                </c:pt>
                <c:pt idx="3791">
                  <c:v>0.11032874137163162</c:v>
                </c:pt>
                <c:pt idx="3792">
                  <c:v>0.11527714878320694</c:v>
                </c:pt>
                <c:pt idx="3793">
                  <c:v>-0.14484807848930359</c:v>
                </c:pt>
                <c:pt idx="3794">
                  <c:v>-0.13532862067222595</c:v>
                </c:pt>
                <c:pt idx="3795">
                  <c:v>-0.12621992826461792</c:v>
                </c:pt>
                <c:pt idx="3796">
                  <c:v>-0.1189909502863884</c:v>
                </c:pt>
                <c:pt idx="3797">
                  <c:v>-0.11255642771720886</c:v>
                </c:pt>
                <c:pt idx="3798">
                  <c:v>-0.10298068076372147</c:v>
                </c:pt>
                <c:pt idx="3799">
                  <c:v>-9.7124308347702026E-2</c:v>
                </c:pt>
                <c:pt idx="3800">
                  <c:v>-8.9971281588077545E-2</c:v>
                </c:pt>
                <c:pt idx="3801">
                  <c:v>-8.3067692816257477E-2</c:v>
                </c:pt>
                <c:pt idx="3802">
                  <c:v>-7.6403655111789703E-2</c:v>
                </c:pt>
                <c:pt idx="3803">
                  <c:v>-0.33325281739234924</c:v>
                </c:pt>
                <c:pt idx="3804">
                  <c:v>-0.31985384225845337</c:v>
                </c:pt>
                <c:pt idx="3805">
                  <c:v>-0.31148150563240051</c:v>
                </c:pt>
                <c:pt idx="3806">
                  <c:v>-0.30476465821266174</c:v>
                </c:pt>
                <c:pt idx="3807">
                  <c:v>-0.29708576202392578</c:v>
                </c:pt>
                <c:pt idx="3808">
                  <c:v>-0.28942176699638367</c:v>
                </c:pt>
                <c:pt idx="3809">
                  <c:v>-0.28204038739204407</c:v>
                </c:pt>
                <c:pt idx="3810">
                  <c:v>-0.27346879243850708</c:v>
                </c:pt>
                <c:pt idx="3811">
                  <c:v>-0.52917319536209106</c:v>
                </c:pt>
                <c:pt idx="3812">
                  <c:v>-0.4948488175868988</c:v>
                </c:pt>
                <c:pt idx="3813">
                  <c:v>-0.48836228251457214</c:v>
                </c:pt>
                <c:pt idx="3814">
                  <c:v>-0.66560953855514526</c:v>
                </c:pt>
                <c:pt idx="3815">
                  <c:v>-0.73399269580841064</c:v>
                </c:pt>
                <c:pt idx="3816">
                  <c:v>-0.50586396455764771</c:v>
                </c:pt>
                <c:pt idx="3817">
                  <c:v>-0.54687917232513428</c:v>
                </c:pt>
                <c:pt idx="3818">
                  <c:v>-0.6203187108039856</c:v>
                </c:pt>
                <c:pt idx="3819">
                  <c:v>-0.66104114055633545</c:v>
                </c:pt>
                <c:pt idx="3820">
                  <c:v>-0.70154660940170288</c:v>
                </c:pt>
                <c:pt idx="3821">
                  <c:v>-0.50292927026748657</c:v>
                </c:pt>
                <c:pt idx="3822">
                  <c:v>-0.54340881109237671</c:v>
                </c:pt>
                <c:pt idx="3823">
                  <c:v>-0.5842440128326416</c:v>
                </c:pt>
                <c:pt idx="3824">
                  <c:v>-0.61405766010284424</c:v>
                </c:pt>
                <c:pt idx="3825">
                  <c:v>-0.64124506711959839</c:v>
                </c:pt>
                <c:pt idx="3826">
                  <c:v>-0.6601402759552002</c:v>
                </c:pt>
                <c:pt idx="3827">
                  <c:v>-0.68778538703918457</c:v>
                </c:pt>
                <c:pt idx="3828">
                  <c:v>-0.70084089040756226</c:v>
                </c:pt>
                <c:pt idx="3829">
                  <c:v>-0.71740263700485229</c:v>
                </c:pt>
                <c:pt idx="3830">
                  <c:v>-0.73341518640518188</c:v>
                </c:pt>
                <c:pt idx="3831">
                  <c:v>-0.75396686792373657</c:v>
                </c:pt>
                <c:pt idx="3832">
                  <c:v>-0.77164530754089355</c:v>
                </c:pt>
                <c:pt idx="3833">
                  <c:v>-0.78385800123214722</c:v>
                </c:pt>
                <c:pt idx="3834">
                  <c:v>-0.79755836725234985</c:v>
                </c:pt>
                <c:pt idx="3835">
                  <c:v>-0.8076244592666626</c:v>
                </c:pt>
                <c:pt idx="3836">
                  <c:v>-0.81894659996032715</c:v>
                </c:pt>
                <c:pt idx="3837">
                  <c:v>-0.8389662504196167</c:v>
                </c:pt>
                <c:pt idx="3838">
                  <c:v>-0.87292563915252686</c:v>
                </c:pt>
                <c:pt idx="3839">
                  <c:v>-0.89867150783538818</c:v>
                </c:pt>
                <c:pt idx="3840">
                  <c:v>-0.92509734630584717</c:v>
                </c:pt>
                <c:pt idx="3841">
                  <c:v>-0.96988058090209961</c:v>
                </c:pt>
                <c:pt idx="3842">
                  <c:v>-1.0214468240737915</c:v>
                </c:pt>
                <c:pt idx="3843">
                  <c:v>-1.0618865489959717</c:v>
                </c:pt>
                <c:pt idx="3844">
                  <c:v>-0.89999157190322876</c:v>
                </c:pt>
                <c:pt idx="3845">
                  <c:v>-0.97887241840362549</c:v>
                </c:pt>
                <c:pt idx="3846">
                  <c:v>-0.82376718521118164</c:v>
                </c:pt>
                <c:pt idx="3847">
                  <c:v>-0.93010950088500977</c:v>
                </c:pt>
                <c:pt idx="3848">
                  <c:v>-0.74968332052230835</c:v>
                </c:pt>
                <c:pt idx="3849">
                  <c:v>-0.8598092794418335</c:v>
                </c:pt>
                <c:pt idx="3850">
                  <c:v>-0.6830630898475647</c:v>
                </c:pt>
                <c:pt idx="3851">
                  <c:v>-0.76889216899871826</c:v>
                </c:pt>
                <c:pt idx="3852">
                  <c:v>-0.59123754501342773</c:v>
                </c:pt>
                <c:pt idx="3853">
                  <c:v>-0.65515637397766113</c:v>
                </c:pt>
                <c:pt idx="3854">
                  <c:v>-0.7047959566116333</c:v>
                </c:pt>
                <c:pt idx="3855">
                  <c:v>-0.74515074491500854</c:v>
                </c:pt>
                <c:pt idx="3856">
                  <c:v>-0.51915436983108521</c:v>
                </c:pt>
                <c:pt idx="3857">
                  <c:v>-0.54905658960342407</c:v>
                </c:pt>
                <c:pt idx="3858">
                  <c:v>-0.57785624265670776</c:v>
                </c:pt>
                <c:pt idx="3859">
                  <c:v>-0.59821915626525879</c:v>
                </c:pt>
                <c:pt idx="3860">
                  <c:v>-0.60669118165969849</c:v>
                </c:pt>
                <c:pt idx="3861">
                  <c:v>-0.87842601537704468</c:v>
                </c:pt>
                <c:pt idx="3862">
                  <c:v>-0.86900085210800171</c:v>
                </c:pt>
                <c:pt idx="3863">
                  <c:v>-0.86423707008361816</c:v>
                </c:pt>
                <c:pt idx="3864">
                  <c:v>-0.86314624547958374</c:v>
                </c:pt>
                <c:pt idx="3865">
                  <c:v>-0.87247461080551147</c:v>
                </c:pt>
                <c:pt idx="3866">
                  <c:v>-0.89049726724624634</c:v>
                </c:pt>
                <c:pt idx="3867">
                  <c:v>-0.91837900876998901</c:v>
                </c:pt>
                <c:pt idx="3868">
                  <c:v>-0.94975501298904419</c:v>
                </c:pt>
                <c:pt idx="3869">
                  <c:v>-0.98091483116149902</c:v>
                </c:pt>
                <c:pt idx="3870">
                  <c:v>-0.76321935653686523</c:v>
                </c:pt>
                <c:pt idx="3871">
                  <c:v>-0.81866312026977539</c:v>
                </c:pt>
                <c:pt idx="3872">
                  <c:v>-0.85908114910125732</c:v>
                </c:pt>
                <c:pt idx="3873">
                  <c:v>-0.9218451976776123</c:v>
                </c:pt>
                <c:pt idx="3874">
                  <c:v>-0.69722431898117065</c:v>
                </c:pt>
                <c:pt idx="3875">
                  <c:v>-0.75679910182952881</c:v>
                </c:pt>
                <c:pt idx="3876">
                  <c:v>-0.80521190166473389</c:v>
                </c:pt>
                <c:pt idx="3877">
                  <c:v>-0.84294778108596802</c:v>
                </c:pt>
                <c:pt idx="3878">
                  <c:v>-0.60416114330291748</c:v>
                </c:pt>
                <c:pt idx="3879">
                  <c:v>-0.630584716796875</c:v>
                </c:pt>
                <c:pt idx="3880">
                  <c:v>-0.66219931840896606</c:v>
                </c:pt>
                <c:pt idx="3881">
                  <c:v>-0.67815947532653809</c:v>
                </c:pt>
                <c:pt idx="3882">
                  <c:v>-0.69038838148117065</c:v>
                </c:pt>
                <c:pt idx="3883">
                  <c:v>-0.69233644008636475</c:v>
                </c:pt>
                <c:pt idx="3884">
                  <c:v>-0.95199722051620483</c:v>
                </c:pt>
                <c:pt idx="3885">
                  <c:v>-0.94003826379776001</c:v>
                </c:pt>
                <c:pt idx="3886">
                  <c:v>-0.92746984958648682</c:v>
                </c:pt>
                <c:pt idx="3887">
                  <c:v>-0.92427068948745728</c:v>
                </c:pt>
                <c:pt idx="3888">
                  <c:v>-0.92330056428909302</c:v>
                </c:pt>
                <c:pt idx="3889">
                  <c:v>-0.92368870973587036</c:v>
                </c:pt>
                <c:pt idx="3890">
                  <c:v>-0.92774796485900879</c:v>
                </c:pt>
                <c:pt idx="3891">
                  <c:v>-0.93438130617141724</c:v>
                </c:pt>
                <c:pt idx="3892">
                  <c:v>-0.94895666837692261</c:v>
                </c:pt>
                <c:pt idx="3893">
                  <c:v>-0.96907436847686768</c:v>
                </c:pt>
                <c:pt idx="3894">
                  <c:v>-0.98833197355270386</c:v>
                </c:pt>
                <c:pt idx="3895">
                  <c:v>-1.0146994590759277</c:v>
                </c:pt>
                <c:pt idx="3896">
                  <c:v>-1.0417667627334595</c:v>
                </c:pt>
                <c:pt idx="3897">
                  <c:v>-0.81934934854507446</c:v>
                </c:pt>
                <c:pt idx="3898">
                  <c:v>-0.87335115671157837</c:v>
                </c:pt>
                <c:pt idx="3899">
                  <c:v>-0.91448277235031128</c:v>
                </c:pt>
                <c:pt idx="3900">
                  <c:v>-0.68653804063796997</c:v>
                </c:pt>
                <c:pt idx="3901">
                  <c:v>-0.73421746492385864</c:v>
                </c:pt>
                <c:pt idx="3902">
                  <c:v>-0.79317241907119751</c:v>
                </c:pt>
                <c:pt idx="3903">
                  <c:v>-0.8425108790397644</c:v>
                </c:pt>
                <c:pt idx="3904">
                  <c:v>-0.61019128561019897</c:v>
                </c:pt>
                <c:pt idx="3905">
                  <c:v>-0.65480518341064453</c:v>
                </c:pt>
                <c:pt idx="3906">
                  <c:v>-0.67880010604858398</c:v>
                </c:pt>
                <c:pt idx="3907">
                  <c:v>-0.69324827194213867</c:v>
                </c:pt>
                <c:pt idx="3908">
                  <c:v>-0.70693939924240112</c:v>
                </c:pt>
                <c:pt idx="3909">
                  <c:v>-0.7120053768157959</c:v>
                </c:pt>
                <c:pt idx="3910">
                  <c:v>-0.71317827701568604</c:v>
                </c:pt>
                <c:pt idx="3911">
                  <c:v>-0.71158510446548462</c:v>
                </c:pt>
                <c:pt idx="3912">
                  <c:v>-0.70137405395507813</c:v>
                </c:pt>
                <c:pt idx="3913">
                  <c:v>-0.6980135440826416</c:v>
                </c:pt>
                <c:pt idx="3914">
                  <c:v>-0.67557781934738159</c:v>
                </c:pt>
                <c:pt idx="3915">
                  <c:v>-0.90149515867233276</c:v>
                </c:pt>
                <c:pt idx="3916">
                  <c:v>-0.85932052135467529</c:v>
                </c:pt>
                <c:pt idx="3917">
                  <c:v>-0.82778012752532959</c:v>
                </c:pt>
                <c:pt idx="3918">
                  <c:v>-0.81857776641845703</c:v>
                </c:pt>
                <c:pt idx="3919">
                  <c:v>-0.81706815958023071</c:v>
                </c:pt>
                <c:pt idx="3920">
                  <c:v>-0.82699984312057495</c:v>
                </c:pt>
                <c:pt idx="3921">
                  <c:v>-0.83622181415557861</c:v>
                </c:pt>
                <c:pt idx="3922">
                  <c:v>-0.84530782699584961</c:v>
                </c:pt>
                <c:pt idx="3923">
                  <c:v>-0.86239361763000488</c:v>
                </c:pt>
                <c:pt idx="3924">
                  <c:v>-0.88024520874023438</c:v>
                </c:pt>
                <c:pt idx="3925">
                  <c:v>-0.63720595836639404</c:v>
                </c:pt>
                <c:pt idx="3926">
                  <c:v>-0.66117572784423828</c:v>
                </c:pt>
                <c:pt idx="3927">
                  <c:v>-0.69256591796875</c:v>
                </c:pt>
                <c:pt idx="3928">
                  <c:v>-0.71122092008590698</c:v>
                </c:pt>
                <c:pt idx="3929">
                  <c:v>-0.72636014223098755</c:v>
                </c:pt>
                <c:pt idx="3930">
                  <c:v>-0.73468750715255737</c:v>
                </c:pt>
                <c:pt idx="3931">
                  <c:v>-0.48855835199356079</c:v>
                </c:pt>
                <c:pt idx="3932">
                  <c:v>-0.4792669415473938</c:v>
                </c:pt>
                <c:pt idx="3933">
                  <c:v>-0.46164825558662415</c:v>
                </c:pt>
                <c:pt idx="3934">
                  <c:v>-0.68802440166473389</c:v>
                </c:pt>
                <c:pt idx="3935">
                  <c:v>-0.65208739042282104</c:v>
                </c:pt>
                <c:pt idx="3936">
                  <c:v>-0.62338203191757202</c:v>
                </c:pt>
                <c:pt idx="3937">
                  <c:v>-0.59002834558486938</c:v>
                </c:pt>
                <c:pt idx="3938">
                  <c:v>-0.82651937007904053</c:v>
                </c:pt>
                <c:pt idx="3939">
                  <c:v>-0.78795766830444336</c:v>
                </c:pt>
                <c:pt idx="3940">
                  <c:v>-0.7543032169342041</c:v>
                </c:pt>
                <c:pt idx="3941">
                  <c:v>-0.73011988401412964</c:v>
                </c:pt>
                <c:pt idx="3942">
                  <c:v>-0.69645744562149048</c:v>
                </c:pt>
                <c:pt idx="3943">
                  <c:v>-0.66903918981552124</c:v>
                </c:pt>
                <c:pt idx="3944">
                  <c:v>-0.9079558253288269</c:v>
                </c:pt>
                <c:pt idx="3945">
                  <c:v>-0.86526870727539063</c:v>
                </c:pt>
                <c:pt idx="3946">
                  <c:v>-0.84170150756835938</c:v>
                </c:pt>
                <c:pt idx="3947">
                  <c:v>-0.81769126653671265</c:v>
                </c:pt>
                <c:pt idx="3948">
                  <c:v>-0.8020673394203186</c:v>
                </c:pt>
                <c:pt idx="3949">
                  <c:v>-0.78168779611587524</c:v>
                </c:pt>
                <c:pt idx="3950">
                  <c:v>-0.76388216018676758</c:v>
                </c:pt>
                <c:pt idx="3951">
                  <c:v>-0.74563449621200562</c:v>
                </c:pt>
                <c:pt idx="3952">
                  <c:v>-0.72988259792327881</c:v>
                </c:pt>
                <c:pt idx="3953">
                  <c:v>-0.71972721815109253</c:v>
                </c:pt>
                <c:pt idx="3954">
                  <c:v>-0.71006667613983154</c:v>
                </c:pt>
                <c:pt idx="3955">
                  <c:v>-0.70087999105453491</c:v>
                </c:pt>
                <c:pt idx="3956">
                  <c:v>-0.69375234842300415</c:v>
                </c:pt>
                <c:pt idx="3957">
                  <c:v>-0.69007980823516846</c:v>
                </c:pt>
                <c:pt idx="3958">
                  <c:v>-0.68947029113769531</c:v>
                </c:pt>
                <c:pt idx="3959">
                  <c:v>-0.6893160343170166</c:v>
                </c:pt>
                <c:pt idx="3960">
                  <c:v>-0.68938452005386353</c:v>
                </c:pt>
                <c:pt idx="3961">
                  <c:v>-0.68925619125366211</c:v>
                </c:pt>
                <c:pt idx="3962">
                  <c:v>-0.68753194808959961</c:v>
                </c:pt>
                <c:pt idx="3963">
                  <c:v>-0.68339860439300537</c:v>
                </c:pt>
                <c:pt idx="3964">
                  <c:v>-0.67565000057220459</c:v>
                </c:pt>
                <c:pt idx="3965">
                  <c:v>-0.66402280330657959</c:v>
                </c:pt>
                <c:pt idx="3966">
                  <c:v>-0.65226286649703979</c:v>
                </c:pt>
                <c:pt idx="3967">
                  <c:v>-0.63807272911071777</c:v>
                </c:pt>
                <c:pt idx="3968">
                  <c:v>-0.62449878454208374</c:v>
                </c:pt>
                <c:pt idx="3969">
                  <c:v>-0.61002779006958008</c:v>
                </c:pt>
                <c:pt idx="3970">
                  <c:v>-0.85361683368682861</c:v>
                </c:pt>
                <c:pt idx="3971">
                  <c:v>-0.83338052034378052</c:v>
                </c:pt>
                <c:pt idx="3972">
                  <c:v>-0.81697499752044678</c:v>
                </c:pt>
                <c:pt idx="3973">
                  <c:v>-0.80038058757781982</c:v>
                </c:pt>
                <c:pt idx="3974">
                  <c:v>-0.78914302587509155</c:v>
                </c:pt>
                <c:pt idx="3975">
                  <c:v>-0.78003478050231934</c:v>
                </c:pt>
                <c:pt idx="3976">
                  <c:v>-0.7759365439414978</c:v>
                </c:pt>
                <c:pt idx="3977">
                  <c:v>-0.77409535646438599</c:v>
                </c:pt>
                <c:pt idx="3978">
                  <c:v>-0.77500063180923462</c:v>
                </c:pt>
                <c:pt idx="3979">
                  <c:v>-0.7778964638710022</c:v>
                </c:pt>
                <c:pt idx="3980">
                  <c:v>-0.51444870233535767</c:v>
                </c:pt>
                <c:pt idx="3981">
                  <c:v>-0.52473741769790649</c:v>
                </c:pt>
                <c:pt idx="3982">
                  <c:v>-0.53275793790817261</c:v>
                </c:pt>
                <c:pt idx="3983">
                  <c:v>-0.53369849920272827</c:v>
                </c:pt>
                <c:pt idx="3984">
                  <c:v>-0.53026187419891357</c:v>
                </c:pt>
                <c:pt idx="3985">
                  <c:v>-0.52408844232559204</c:v>
                </c:pt>
                <c:pt idx="3986">
                  <c:v>-0.51203042268753052</c:v>
                </c:pt>
                <c:pt idx="3987">
                  <c:v>-0.49929824471473694</c:v>
                </c:pt>
                <c:pt idx="3988">
                  <c:v>-0.48709949851036072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F8-40E3-A6F0-E13F553C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55568"/>
        <c:axId val="2133250559"/>
      </c:scatterChart>
      <c:valAx>
        <c:axId val="27335556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33250559"/>
        <c:crosses val="autoZero"/>
        <c:crossBetween val="midCat"/>
      </c:valAx>
      <c:valAx>
        <c:axId val="2133250559"/>
        <c:scaling>
          <c:orientation val="minMax"/>
          <c:max val="2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Force</a:t>
                </a:r>
                <a:r>
                  <a:rPr lang="da-DK" baseline="0"/>
                  <a:t> [N]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733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5</xdr:row>
      <xdr:rowOff>123825</xdr:rowOff>
    </xdr:from>
    <xdr:to>
      <xdr:col>27</xdr:col>
      <xdr:colOff>180975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440C6-179D-362C-9C3C-B60B18266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49</xdr:row>
      <xdr:rowOff>171450</xdr:rowOff>
    </xdr:from>
    <xdr:to>
      <xdr:col>27</xdr:col>
      <xdr:colOff>171451</xdr:colOff>
      <xdr:row>91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A1F049-475E-47EB-9F30-1111DD82A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92</xdr:row>
      <xdr:rowOff>171450</xdr:rowOff>
    </xdr:from>
    <xdr:to>
      <xdr:col>27</xdr:col>
      <xdr:colOff>180975</xdr:colOff>
      <xdr:row>134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BF9C2A-68F0-4ED9-950F-55787CBD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18"/>
  <sheetViews>
    <sheetView tabSelected="1" workbookViewId="0">
      <selection activeCell="AF57" sqref="AF57"/>
    </sheetView>
  </sheetViews>
  <sheetFormatPr defaultRowHeight="15" x14ac:dyDescent="0.25"/>
  <cols>
    <col min="1" max="1" width="13.85546875" customWidth="1"/>
    <col min="2" max="2" width="15.7109375" customWidth="1"/>
    <col min="3" max="4" width="16.42578125" customWidth="1"/>
  </cols>
  <sheetData>
    <row r="1" spans="1:22" x14ac:dyDescent="0.25">
      <c r="A1" t="s">
        <v>0</v>
      </c>
      <c r="B1" t="s">
        <v>4</v>
      </c>
      <c r="C1" t="s">
        <v>5</v>
      </c>
      <c r="D1" t="s">
        <v>6</v>
      </c>
      <c r="F1" t="s">
        <v>0</v>
      </c>
      <c r="G1" t="s">
        <v>8</v>
      </c>
      <c r="H1" t="s">
        <v>9</v>
      </c>
      <c r="I1" t="s">
        <v>7</v>
      </c>
      <c r="L1" s="2" t="s">
        <v>0</v>
      </c>
      <c r="M1" s="2" t="s">
        <v>1</v>
      </c>
      <c r="N1" s="2" t="s">
        <v>2</v>
      </c>
      <c r="O1" s="2" t="s">
        <v>3</v>
      </c>
    </row>
    <row r="2" spans="1:22" x14ac:dyDescent="0.25">
      <c r="A2">
        <v>0</v>
      </c>
      <c r="B2">
        <v>21.429290699999999</v>
      </c>
      <c r="C2">
        <v>1.3599999999999999E-2</v>
      </c>
      <c r="D2">
        <v>-0.45700000000000002</v>
      </c>
      <c r="F2" s="1">
        <v>0</v>
      </c>
      <c r="G2">
        <f>(-0.0135687885010267*(-1))*-1</f>
        <v>-1.3568788501026694E-2</v>
      </c>
      <c r="H2">
        <v>-0.45712627482399998</v>
      </c>
      <c r="I2">
        <v>9.9252223968505859</v>
      </c>
      <c r="L2" s="2">
        <v>0</v>
      </c>
      <c r="M2" s="2">
        <v>21.170699999999997</v>
      </c>
      <c r="N2" s="2">
        <v>1.2E-2</v>
      </c>
      <c r="O2" s="2">
        <v>-0.45900000000000002</v>
      </c>
      <c r="Q2">
        <v>0</v>
      </c>
      <c r="R2">
        <v>-1.1901437371663244E-2</v>
      </c>
      <c r="S2">
        <v>-0.45866025561200002</v>
      </c>
      <c r="T2">
        <v>10.21062183380127</v>
      </c>
      <c r="V2">
        <v>-1</v>
      </c>
    </row>
    <row r="3" spans="1:22" x14ac:dyDescent="0.25">
      <c r="A3">
        <v>0.01</v>
      </c>
      <c r="B3">
        <v>14.473883938411667</v>
      </c>
      <c r="C3">
        <v>1.5349814291302746E-2</v>
      </c>
      <c r="D3">
        <v>-0.43561764706571449</v>
      </c>
      <c r="F3" s="1">
        <v>4.9999999999998934E-3</v>
      </c>
      <c r="G3">
        <f>(-0.0126036960985626*(-1))*-1</f>
        <v>-1.2603696098562628E-2</v>
      </c>
      <c r="H3">
        <v>-0.446388409308</v>
      </c>
      <c r="I3">
        <v>9.7977876663208008</v>
      </c>
      <c r="L3" s="2">
        <v>0.01</v>
      </c>
      <c r="M3" s="2">
        <v>14.252606235003514</v>
      </c>
      <c r="N3" s="2">
        <v>1.3726730373400357E-2</v>
      </c>
      <c r="O3" s="2">
        <v>-0.43584758775716381</v>
      </c>
      <c r="Q3">
        <v>5.0000000000003375E-3</v>
      </c>
      <c r="R3">
        <v>-1.1433264887063655E-2</v>
      </c>
      <c r="S3">
        <v>-0.44945637088399998</v>
      </c>
      <c r="T3">
        <v>10.029190063476563</v>
      </c>
    </row>
    <row r="4" spans="1:22" x14ac:dyDescent="0.25">
      <c r="A4">
        <v>0.02</v>
      </c>
      <c r="B4">
        <v>9.9479021181708589</v>
      </c>
      <c r="C4">
        <v>1.9673029250374258E-2</v>
      </c>
      <c r="D4">
        <v>-0.40209373898306117</v>
      </c>
      <c r="F4" s="1">
        <v>9.0000000000003411E-3</v>
      </c>
      <c r="G4">
        <f>(-0.0114086242299795*(-1))*-1</f>
        <v>-1.1408624229979467E-2</v>
      </c>
      <c r="H4">
        <v>-0.438718505368</v>
      </c>
      <c r="I4">
        <v>9.7866888046264648</v>
      </c>
      <c r="L4" s="2">
        <v>0.02</v>
      </c>
      <c r="M4" s="2">
        <v>9.7281700797125676</v>
      </c>
      <c r="N4" s="2">
        <v>1.7985396384353945E-2</v>
      </c>
      <c r="O4" s="2">
        <v>-0.40079969586377151</v>
      </c>
      <c r="Q4">
        <v>1.0000000000000231E-2</v>
      </c>
      <c r="R4">
        <v>-1.0308008213552362E-2</v>
      </c>
      <c r="S4">
        <v>-0.44178646694399998</v>
      </c>
      <c r="T4">
        <v>10.057882308959961</v>
      </c>
    </row>
    <row r="5" spans="1:22" x14ac:dyDescent="0.25">
      <c r="A5">
        <v>0.03</v>
      </c>
      <c r="B5">
        <v>6.9806759870917929</v>
      </c>
      <c r="C5">
        <v>2.5446804744192163E-2</v>
      </c>
      <c r="D5">
        <v>-0.36270251334251946</v>
      </c>
      <c r="F5" s="1">
        <v>1.499999999999968E-2</v>
      </c>
      <c r="G5">
        <f>(-0.00924845995893224*(-1))*-1</f>
        <v>-9.248459958932238E-3</v>
      </c>
      <c r="H5">
        <v>-0.423378697488</v>
      </c>
      <c r="I5">
        <v>9.3799858093261719</v>
      </c>
      <c r="L5" s="2">
        <v>0.03</v>
      </c>
      <c r="M5" s="2">
        <v>6.7474510731950348</v>
      </c>
      <c r="N5" s="2">
        <v>2.3658313322396155E-2</v>
      </c>
      <c r="O5" s="2">
        <v>-0.36009145191188141</v>
      </c>
      <c r="Q5">
        <v>1.5000000000000124E-2</v>
      </c>
      <c r="R5">
        <v>-8.414784394250514E-3</v>
      </c>
      <c r="S5">
        <v>-0.42798063985200002</v>
      </c>
      <c r="T5">
        <v>9.799159049987793</v>
      </c>
    </row>
    <row r="6" spans="1:22" x14ac:dyDescent="0.25">
      <c r="A6">
        <v>0.04</v>
      </c>
      <c r="B6">
        <v>5.0150363219930654</v>
      </c>
      <c r="C6">
        <v>3.1960842042675595E-2</v>
      </c>
      <c r="D6">
        <v>-0.32130271109694258</v>
      </c>
      <c r="F6" s="1">
        <v>2.0999999999999908E-2</v>
      </c>
      <c r="G6">
        <f>(-0.00589733059548255*(-1))*-1</f>
        <v>-5.8973305954825462E-3</v>
      </c>
      <c r="H6">
        <v>-0.40497092803200002</v>
      </c>
      <c r="I6">
        <v>8.7075433731079102</v>
      </c>
      <c r="L6" s="2">
        <v>0.04</v>
      </c>
      <c r="M6" s="2">
        <v>4.7638284449096595</v>
      </c>
      <c r="N6" s="2">
        <v>3.003665290341128E-2</v>
      </c>
      <c r="O6" s="2">
        <v>-0.31756485799225298</v>
      </c>
      <c r="Q6">
        <v>2.0000000000000018E-2</v>
      </c>
      <c r="R6">
        <v>-5.9383983572895279E-3</v>
      </c>
      <c r="S6">
        <v>-0.41417481276000001</v>
      </c>
      <c r="T6">
        <v>9.4422321319580078</v>
      </c>
    </row>
    <row r="7" spans="1:22" x14ac:dyDescent="0.25">
      <c r="A7">
        <v>0.05</v>
      </c>
      <c r="B7">
        <v>3.694349717610649</v>
      </c>
      <c r="C7">
        <v>3.8768538534468065E-2</v>
      </c>
      <c r="D7">
        <v>-0.28021955208302585</v>
      </c>
      <c r="F7" s="1">
        <v>2.7000000000000135E-2</v>
      </c>
      <c r="G7">
        <f>(-0.00166735112936345*(-1))*-1</f>
        <v>-1.6673511293634497E-3</v>
      </c>
      <c r="H7">
        <v>-0.38809713936399998</v>
      </c>
      <c r="I7">
        <v>8.0742416381835938</v>
      </c>
      <c r="L7" s="2">
        <v>0.05</v>
      </c>
      <c r="M7" s="2">
        <v>3.4256649555138159</v>
      </c>
      <c r="N7" s="2">
        <v>3.6674090100109871E-2</v>
      </c>
      <c r="O7" s="2">
        <v>-0.27553634852502229</v>
      </c>
      <c r="Q7">
        <v>2.6000000000000245E-2</v>
      </c>
      <c r="R7">
        <v>-1.3880903490759754E-3</v>
      </c>
      <c r="S7">
        <v>-0.39423306251599999</v>
      </c>
      <c r="T7">
        <v>8.7052288055419922</v>
      </c>
    </row>
    <row r="8" spans="1:22" x14ac:dyDescent="0.25">
      <c r="A8">
        <v>0.06</v>
      </c>
      <c r="B8">
        <v>2.7902634501859538</v>
      </c>
      <c r="C8">
        <v>4.5591774826451846E-2</v>
      </c>
      <c r="D8">
        <v>-0.24080805869122618</v>
      </c>
      <c r="F8" s="1">
        <v>3.2000000000000028E-2</v>
      </c>
      <c r="G8">
        <f>(0.00245585215605749*(-1))*-1</f>
        <v>2.4558521560574947E-3</v>
      </c>
      <c r="H8">
        <v>-0.36508742754399998</v>
      </c>
      <c r="I8">
        <v>7.0610551834106445</v>
      </c>
      <c r="L8" s="2">
        <v>0.06</v>
      </c>
      <c r="M8" s="2">
        <v>2.506670036555577</v>
      </c>
      <c r="N8" s="2">
        <v>4.3292731233889402E-2</v>
      </c>
      <c r="O8" s="2">
        <v>-0.23535351674043714</v>
      </c>
      <c r="Q8">
        <v>3.2000000000000028E-2</v>
      </c>
      <c r="R8">
        <v>3.3429158110882956E-3</v>
      </c>
      <c r="S8">
        <v>-0.37275733148399998</v>
      </c>
      <c r="T8">
        <v>7.9338912963867188</v>
      </c>
    </row>
    <row r="9" spans="1:22" x14ac:dyDescent="0.25">
      <c r="A9">
        <v>7.0000000000000007E-2</v>
      </c>
      <c r="B9">
        <v>2.156488802804283</v>
      </c>
      <c r="C9">
        <v>5.2260007877521018E-2</v>
      </c>
      <c r="D9">
        <v>-0.20381261733708497</v>
      </c>
      <c r="F9" s="1">
        <v>3.8999999999999702E-2</v>
      </c>
      <c r="G9">
        <f>(0.00908008213552361*(-1))*-1</f>
        <v>9.0800821355236146E-3</v>
      </c>
      <c r="H9">
        <v>-0.34054373493599999</v>
      </c>
      <c r="I9">
        <v>5.9927043914794922</v>
      </c>
      <c r="L9" s="2">
        <v>7.0000000000000007E-2</v>
      </c>
      <c r="M9" s="2">
        <v>1.8611379791540617</v>
      </c>
      <c r="N9" s="2">
        <v>4.9722648240942247E-2</v>
      </c>
      <c r="O9" s="2">
        <v>-0.19775211045939545</v>
      </c>
      <c r="Q9">
        <v>3.8000000000000256E-2</v>
      </c>
      <c r="R9">
        <v>7.9178644763860367E-3</v>
      </c>
      <c r="S9">
        <v>-0.35281558124000001</v>
      </c>
      <c r="T9">
        <v>7.1350789070129395</v>
      </c>
    </row>
    <row r="10" spans="1:22" x14ac:dyDescent="0.25">
      <c r="A10">
        <v>0.08</v>
      </c>
      <c r="B10">
        <v>1.6992392016037812</v>
      </c>
      <c r="C10">
        <v>5.8671308449597781E-2</v>
      </c>
      <c r="D10">
        <v>-0.16959626011875759</v>
      </c>
      <c r="F10" s="1">
        <v>4.4999999999999929E-2</v>
      </c>
      <c r="G10">
        <f>(0.016652977412731*(-1))*-1</f>
        <v>1.6652977412731005E-2</v>
      </c>
      <c r="H10">
        <v>-0.30986411917599999</v>
      </c>
      <c r="I10">
        <v>4.6544804573059082</v>
      </c>
      <c r="L10" s="2">
        <v>0.08</v>
      </c>
      <c r="M10" s="2">
        <v>1.3951752666232424</v>
      </c>
      <c r="N10" s="2">
        <v>5.5863015085542624E-2</v>
      </c>
      <c r="O10" s="2">
        <v>-0.16308470565635547</v>
      </c>
      <c r="Q10">
        <v>4.3000000000000149E-2</v>
      </c>
      <c r="R10">
        <v>1.2919917864476386E-2</v>
      </c>
      <c r="S10">
        <v>-0.32980586942000001</v>
      </c>
      <c r="T10">
        <v>5.9276151657104492</v>
      </c>
    </row>
    <row r="11" spans="1:22" x14ac:dyDescent="0.25">
      <c r="A11">
        <v>0.09</v>
      </c>
      <c r="B11">
        <v>1.3583211701788755</v>
      </c>
      <c r="C11">
        <v>6.4767435904902526E-2</v>
      </c>
      <c r="D11">
        <v>-0.13828666426878142</v>
      </c>
      <c r="F11" s="1">
        <v>4.9999999999999822E-2</v>
      </c>
      <c r="G11">
        <f>(0.0212689938398357*(-1))*-1</f>
        <v>2.1268993839835729E-2</v>
      </c>
      <c r="H11">
        <v>-0.285320426568</v>
      </c>
      <c r="I11">
        <v>3.3693413734436035</v>
      </c>
      <c r="L11" s="2">
        <v>0.09</v>
      </c>
      <c r="M11" s="2">
        <v>1.0482053979090415</v>
      </c>
      <c r="N11" s="2">
        <v>6.1657130304468767E-2</v>
      </c>
      <c r="O11" s="2">
        <v>-0.13146695339214376</v>
      </c>
      <c r="Q11">
        <v>4.8000000000000043E-2</v>
      </c>
      <c r="R11">
        <v>1.9609856262833677E-2</v>
      </c>
      <c r="S11">
        <v>-0.30219421523599999</v>
      </c>
      <c r="T11">
        <v>4.6976003646850586</v>
      </c>
    </row>
    <row r="12" spans="1:22" x14ac:dyDescent="0.25">
      <c r="A12">
        <v>0.1</v>
      </c>
      <c r="B12">
        <v>1.0950390931265837</v>
      </c>
      <c r="C12">
        <v>7.0517892744562355E-2</v>
      </c>
      <c r="D12">
        <v>-0.10986892697319681</v>
      </c>
      <c r="F12" s="1">
        <v>5.4999999999999716E-2</v>
      </c>
      <c r="G12">
        <f>(0.0272607802874743*(-1))*-1</f>
        <v>2.7260780287474334E-2</v>
      </c>
      <c r="H12">
        <v>-0.26537867632399997</v>
      </c>
      <c r="I12">
        <v>2.3305702209472656</v>
      </c>
      <c r="L12" s="2">
        <v>0.1</v>
      </c>
      <c r="M12" s="2">
        <v>0.78107988322358424</v>
      </c>
      <c r="N12" s="2">
        <v>6.7076365908897956E-2</v>
      </c>
      <c r="O12" s="2">
        <v>-0.10287089689177523</v>
      </c>
      <c r="Q12">
        <v>5.2999999999999936E-2</v>
      </c>
      <c r="R12">
        <v>2.4303901437371662E-2</v>
      </c>
      <c r="S12">
        <v>-0.28378644578000001</v>
      </c>
      <c r="T12">
        <v>3.7644822597503662</v>
      </c>
    </row>
    <row r="13" spans="1:22" x14ac:dyDescent="0.25">
      <c r="A13">
        <v>0.11</v>
      </c>
      <c r="B13">
        <v>0.88445827202532712</v>
      </c>
      <c r="C13">
        <v>7.5909723812229907E-2</v>
      </c>
      <c r="D13">
        <v>-8.4244338111140293E-2</v>
      </c>
      <c r="F13" s="1">
        <v>5.9999999999999609E-2</v>
      </c>
      <c r="G13">
        <f>(0.0332443531827515*(-1))*-1</f>
        <v>3.324435318275154E-2</v>
      </c>
      <c r="H13">
        <v>-0.24083498371600001</v>
      </c>
      <c r="I13">
        <v>1.0709028244018555</v>
      </c>
      <c r="L13" s="2">
        <v>0.11</v>
      </c>
      <c r="M13" s="2">
        <v>0.56843557236864461</v>
      </c>
      <c r="N13" s="2">
        <v>7.2109854526904299E-2</v>
      </c>
      <c r="O13" s="2">
        <v>-7.7184315029385497E-2</v>
      </c>
      <c r="Q13">
        <v>5.8000000000000274E-2</v>
      </c>
      <c r="R13">
        <v>3.0410677618069815E-2</v>
      </c>
      <c r="S13">
        <v>-0.25770877238399997</v>
      </c>
      <c r="T13">
        <v>2.5297200679779053</v>
      </c>
    </row>
    <row r="14" spans="1:22" x14ac:dyDescent="0.25">
      <c r="A14">
        <v>0.12</v>
      </c>
      <c r="B14">
        <v>0.71045566957020156</v>
      </c>
      <c r="C14">
        <v>8.0940990826133083E-2</v>
      </c>
      <c r="D14">
        <v>-6.1267443338196753E-2</v>
      </c>
      <c r="F14" s="1">
        <v>6.5000000000000391E-2</v>
      </c>
      <c r="G14">
        <f>(0.0391457905544148*(-1))*-1</f>
        <v>3.9145790554414785E-2</v>
      </c>
      <c r="H14">
        <v>-0.21782527189600001</v>
      </c>
      <c r="I14">
        <v>2.0873641595244408E-2</v>
      </c>
      <c r="L14" s="2">
        <v>0.12</v>
      </c>
      <c r="M14" s="2">
        <v>0.39378146425284904</v>
      </c>
      <c r="N14" s="2">
        <v>7.6757865457328989E-2</v>
      </c>
      <c r="O14" s="2">
        <v>-5.4248273529177854E-2</v>
      </c>
      <c r="Q14">
        <v>6.3000000000000167E-2</v>
      </c>
      <c r="R14">
        <v>3.6542094455852159E-2</v>
      </c>
      <c r="S14">
        <v>-0.23316507977600001</v>
      </c>
      <c r="T14">
        <v>1.3735024929046631</v>
      </c>
    </row>
    <row r="15" spans="1:22" x14ac:dyDescent="0.25">
      <c r="A15">
        <v>0.13</v>
      </c>
      <c r="B15">
        <v>0.56255374725736829</v>
      </c>
      <c r="C15">
        <v>8.5616598545263989E-2</v>
      </c>
      <c r="D15">
        <v>-4.0769257449339673E-2</v>
      </c>
      <c r="F15" s="1">
        <v>7.0000000000000284E-2</v>
      </c>
      <c r="G15">
        <f>(0.0447392197125257*(-1))*-1</f>
        <v>4.4739219712525667E-2</v>
      </c>
      <c r="H15">
        <v>-0.19481556007600001</v>
      </c>
      <c r="I15">
        <v>-1.3998013734817505</v>
      </c>
      <c r="L15" s="2">
        <v>0.13</v>
      </c>
      <c r="M15" s="2">
        <v>0.24633999906933446</v>
      </c>
      <c r="N15" s="2">
        <v>8.1027552299376471E-2</v>
      </c>
      <c r="O15" s="2">
        <v>-3.3880710635302812E-2</v>
      </c>
      <c r="Q15">
        <v>6.899999999999995E-2</v>
      </c>
      <c r="R15">
        <v>4.379466119096509E-2</v>
      </c>
      <c r="S15">
        <v>-0.204019444804</v>
      </c>
      <c r="T15">
        <v>-2.6566170156002045E-2</v>
      </c>
    </row>
    <row r="16" spans="1:22" x14ac:dyDescent="0.25">
      <c r="A16">
        <v>0.14000000000000001</v>
      </c>
      <c r="B16">
        <v>0.43389483439881005</v>
      </c>
      <c r="C16">
        <v>8.9945625813348432E-2</v>
      </c>
      <c r="D16">
        <v>-2.2571653006064445E-2</v>
      </c>
      <c r="F16" s="1">
        <v>7.5000000000000178E-2</v>
      </c>
      <c r="G16">
        <f>(0.0499425051334702*(-1))*-1</f>
        <v>4.9942505133470226E-2</v>
      </c>
      <c r="H16">
        <v>-0.17027186746799999</v>
      </c>
      <c r="I16">
        <v>-2.235849142074585</v>
      </c>
      <c r="L16" s="2">
        <v>0.14000000000000001</v>
      </c>
      <c r="M16" s="2">
        <v>0.11901612503913502</v>
      </c>
      <c r="N16" s="2">
        <v>8.4930225337614754E-2</v>
      </c>
      <c r="O16" s="2">
        <v>-1.589108520703323E-2</v>
      </c>
      <c r="Q16">
        <v>7.4000000000000288E-2</v>
      </c>
      <c r="R16">
        <v>4.9494866529774126E-2</v>
      </c>
      <c r="S16">
        <v>-0.181009732984</v>
      </c>
      <c r="T16">
        <v>-1.1193168163299561</v>
      </c>
    </row>
    <row r="17" spans="1:20" x14ac:dyDescent="0.25">
      <c r="A17">
        <v>0.15</v>
      </c>
      <c r="B17">
        <v>0.31994503024363929</v>
      </c>
      <c r="C17">
        <v>9.3939619792253751E-2</v>
      </c>
      <c r="D17">
        <v>-6.4961360701817246E-3</v>
      </c>
      <c r="F17" s="1">
        <v>8.0999999999999517E-2</v>
      </c>
      <c r="G17">
        <f>(0.0554414784394251*(-1))*-1</f>
        <v>5.5441478439425054E-2</v>
      </c>
      <c r="H17">
        <v>-0.1533980788</v>
      </c>
      <c r="I17">
        <v>-2.7825567722320557</v>
      </c>
      <c r="L17" s="2">
        <v>0.15</v>
      </c>
      <c r="M17" s="2">
        <v>7.0913046257961715E-3</v>
      </c>
      <c r="N17" s="2">
        <v>8.8479604304741263E-2</v>
      </c>
      <c r="O17" s="2">
        <v>-8.9316390639658516E-5</v>
      </c>
      <c r="Q17">
        <v>7.9000000000000181E-2</v>
      </c>
      <c r="R17">
        <v>5.4825462012320331E-2</v>
      </c>
      <c r="S17">
        <v>-0.15953400195199999</v>
      </c>
      <c r="T17">
        <v>-2.0998687744140625</v>
      </c>
    </row>
    <row r="18" spans="1:20" x14ac:dyDescent="0.25">
      <c r="A18">
        <v>0.16</v>
      </c>
      <c r="B18">
        <v>0.21766475449904021</v>
      </c>
      <c r="C18">
        <v>9.7611506832090952E-2</v>
      </c>
      <c r="D18">
        <v>7.6309386935088132E-3</v>
      </c>
      <c r="F18" s="1">
        <v>8.4999999999999964E-2</v>
      </c>
      <c r="G18">
        <f>(0.0585831622176591*(-1))*-1</f>
        <v>5.8583162217659135E-2</v>
      </c>
      <c r="H18">
        <v>-0.14112623249600001</v>
      </c>
      <c r="I18">
        <v>-3.184927225112915</v>
      </c>
      <c r="L18" s="2">
        <v>0.16</v>
      </c>
      <c r="M18" s="2">
        <v>-9.2616474477696303E-2</v>
      </c>
      <c r="N18" s="2">
        <v>9.1690701553492848E-2</v>
      </c>
      <c r="O18" s="2">
        <v>1.370891202754582E-2</v>
      </c>
      <c r="Q18">
        <v>8.3000000000000185E-2</v>
      </c>
      <c r="R18">
        <v>5.9544147843942505E-2</v>
      </c>
      <c r="S18">
        <v>-0.14112623249600001</v>
      </c>
      <c r="T18">
        <v>-2.7908065319061279</v>
      </c>
    </row>
    <row r="19" spans="1:20" x14ac:dyDescent="0.25">
      <c r="A19">
        <v>0.17</v>
      </c>
      <c r="B19">
        <v>0.12497779828212785</v>
      </c>
      <c r="C19">
        <v>0.10097489824509025</v>
      </c>
      <c r="D19">
        <v>1.9975402840255084E-2</v>
      </c>
      <c r="F19" s="1">
        <v>8.8000000000000078E-2</v>
      </c>
      <c r="G19">
        <f>(0.0612607802874743*(-1))*-1</f>
        <v>6.126078028747433E-2</v>
      </c>
      <c r="H19">
        <v>-0.13038836698</v>
      </c>
      <c r="I19">
        <v>-3.502591609954834</v>
      </c>
      <c r="L19" s="2">
        <v>0.17</v>
      </c>
      <c r="M19" s="2">
        <v>-0.18229312240558293</v>
      </c>
      <c r="N19" s="2">
        <v>9.4579110636107716E-2</v>
      </c>
      <c r="O19" s="2">
        <v>2.5679152391725375E-2</v>
      </c>
      <c r="Q19">
        <v>8.8000000000000078E-2</v>
      </c>
      <c r="R19">
        <v>6.3655030800821355E-2</v>
      </c>
      <c r="S19">
        <v>-0.12578642461600001</v>
      </c>
      <c r="T19">
        <v>-3.1914103031158447</v>
      </c>
    </row>
    <row r="20" spans="1:20" x14ac:dyDescent="0.25">
      <c r="A20">
        <v>0.18</v>
      </c>
      <c r="B20">
        <v>4.0431323299797484E-2</v>
      </c>
      <c r="C20">
        <v>0.10404364909409868</v>
      </c>
      <c r="D20">
        <v>3.0693722377108608E-2</v>
      </c>
      <c r="F20" s="1">
        <v>9.1999999999999638E-2</v>
      </c>
      <c r="G20">
        <f>(0.0634455852156058*(-1))*-1</f>
        <v>6.3445585215605754E-2</v>
      </c>
      <c r="H20">
        <v>-0.12271846304</v>
      </c>
      <c r="I20">
        <v>-3.4873182773590088</v>
      </c>
      <c r="L20" s="2">
        <v>0.18</v>
      </c>
      <c r="M20" s="2">
        <v>-0.26347628876766688</v>
      </c>
      <c r="N20" s="2">
        <v>9.7160555620647723E-2</v>
      </c>
      <c r="O20" s="2">
        <v>3.5986646241320544E-2</v>
      </c>
      <c r="Q20">
        <v>9.4000000000000306E-2</v>
      </c>
      <c r="R20">
        <v>6.701437371663245E-2</v>
      </c>
      <c r="S20">
        <v>-0.111980597524</v>
      </c>
      <c r="T20">
        <v>-3.6237447261810303</v>
      </c>
    </row>
    <row r="21" spans="1:20" x14ac:dyDescent="0.25">
      <c r="A21">
        <v>0.19</v>
      </c>
      <c r="B21">
        <v>-3.7021984505401839E-2</v>
      </c>
      <c r="C21">
        <v>0.1068315791821513</v>
      </c>
      <c r="D21">
        <v>3.9932326068199284E-2</v>
      </c>
      <c r="F21" s="1">
        <v>9.7999999999999865E-2</v>
      </c>
      <c r="G21">
        <f>(0.0655359342915811*(-1))*-1</f>
        <v>6.5535934291581111E-2</v>
      </c>
      <c r="H21">
        <v>-0.1150485591</v>
      </c>
      <c r="I21">
        <v>-3.3984208106994629</v>
      </c>
      <c r="L21" s="2">
        <v>0.19</v>
      </c>
      <c r="M21" s="2">
        <v>-0.33727939154689779</v>
      </c>
      <c r="N21" s="2">
        <v>9.9450608112918656E-2</v>
      </c>
      <c r="O21" s="2">
        <v>4.4785683531091275E-2</v>
      </c>
      <c r="Q21">
        <v>9.8000000000000309E-2</v>
      </c>
      <c r="R21">
        <v>6.9663244353182746E-2</v>
      </c>
      <c r="S21">
        <v>-0.10277671279599999</v>
      </c>
      <c r="T21">
        <v>-3.5373008251190186</v>
      </c>
    </row>
    <row r="22" spans="1:20" x14ac:dyDescent="0.25">
      <c r="A22">
        <v>0.2</v>
      </c>
      <c r="B22">
        <v>-0.10816360980333872</v>
      </c>
      <c r="C22">
        <v>0.1093522981039622</v>
      </c>
      <c r="D22">
        <v>4.7827474288104105E-2</v>
      </c>
      <c r="F22" s="1">
        <v>0.10400000000000009</v>
      </c>
      <c r="G22">
        <f>(0.0670965092402464*(-1))*-1</f>
        <v>6.7096509240246405E-2</v>
      </c>
      <c r="H22">
        <v>-0.10891263594800001</v>
      </c>
      <c r="I22">
        <v>-2.9207139015197754</v>
      </c>
      <c r="L22" s="2">
        <v>0.2</v>
      </c>
      <c r="M22" s="2">
        <v>-0.40453603754654133</v>
      </c>
      <c r="N22" s="2">
        <v>0.10146451214956437</v>
      </c>
      <c r="O22" s="2">
        <v>5.2219518863197693E-2</v>
      </c>
      <c r="Q22">
        <v>0.10200000000000031</v>
      </c>
      <c r="R22">
        <v>7.1223819301848054E-2</v>
      </c>
      <c r="S22">
        <v>-9.8174770432E-2</v>
      </c>
      <c r="T22">
        <v>-3.2103302478790283</v>
      </c>
    </row>
    <row r="23" spans="1:20" x14ac:dyDescent="0.25">
      <c r="A23">
        <v>0.21</v>
      </c>
      <c r="B23">
        <v>-0.1735988973893603</v>
      </c>
      <c r="C23">
        <v>0.11161909712433672</v>
      </c>
      <c r="D23">
        <v>5.4505452758035942E-2</v>
      </c>
      <c r="F23" s="1">
        <v>0.11000000000000032</v>
      </c>
      <c r="G23">
        <f>(0.0677946611909651*(-1))*-1</f>
        <v>6.7794661190965097E-2</v>
      </c>
      <c r="H23">
        <v>-0.10891263594800001</v>
      </c>
      <c r="I23">
        <v>-2.0034301280975342</v>
      </c>
      <c r="L23" s="2">
        <v>0.21</v>
      </c>
      <c r="M23" s="2">
        <v>-0.46589324921879283</v>
      </c>
      <c r="N23" s="2">
        <v>0.1032170784699291</v>
      </c>
      <c r="O23" s="2">
        <v>5.8420622082286412E-2</v>
      </c>
      <c r="Q23">
        <v>0.10600000000000032</v>
      </c>
      <c r="R23">
        <v>7.2336755646817255E-2</v>
      </c>
      <c r="S23">
        <v>-9.3572828068000005E-2</v>
      </c>
      <c r="T23">
        <v>-3.0688667297363281</v>
      </c>
    </row>
    <row r="24" spans="1:20" x14ac:dyDescent="0.25">
      <c r="A24">
        <v>0.22</v>
      </c>
      <c r="B24">
        <v>-0.23381474013933889</v>
      </c>
      <c r="C24">
        <v>0.11364488402376859</v>
      </c>
      <c r="D24">
        <v>6.0082954625091556E-2</v>
      </c>
      <c r="F24" s="1">
        <v>0.11599999999999966</v>
      </c>
      <c r="G24">
        <f>(0.0678110882956879*(-1))*-1</f>
        <v>6.7811088295687882E-2</v>
      </c>
      <c r="H24">
        <v>-0.11044661673599999</v>
      </c>
      <c r="I24">
        <v>-1.0845330953598022</v>
      </c>
      <c r="L24" s="2">
        <v>0.22</v>
      </c>
      <c r="M24" s="2">
        <v>-0.52187176353428222</v>
      </c>
      <c r="N24" s="2">
        <v>0.10472262339596984</v>
      </c>
      <c r="O24" s="2">
        <v>6.3511121771778783E-2</v>
      </c>
      <c r="Q24">
        <v>0.11100000000000021</v>
      </c>
      <c r="R24">
        <v>7.3039014373716626E-2</v>
      </c>
      <c r="S24">
        <v>-9.2038847280000002E-2</v>
      </c>
      <c r="T24">
        <v>-2.5588912963867188</v>
      </c>
    </row>
    <row r="25" spans="1:20" x14ac:dyDescent="0.25">
      <c r="A25">
        <v>0.23</v>
      </c>
      <c r="B25">
        <v>-0.2892167818443685</v>
      </c>
      <c r="C25">
        <v>0.11544214561074027</v>
      </c>
      <c r="D25">
        <v>6.4667564863318913E-2</v>
      </c>
      <c r="F25" s="1">
        <v>0.12000000000000011</v>
      </c>
      <c r="G25">
        <f>(0.0676139630390144*(-1))*-1</f>
        <v>6.7613963039014374E-2</v>
      </c>
      <c r="H25">
        <v>-0.113514578312</v>
      </c>
      <c r="I25">
        <v>-0.21773391962051392</v>
      </c>
      <c r="L25" s="2">
        <v>0.23</v>
      </c>
      <c r="M25" s="2">
        <v>-0.57290514483293364</v>
      </c>
      <c r="N25" s="2">
        <v>0.10599493637271448</v>
      </c>
      <c r="O25" s="2">
        <v>6.7603352262127547E-2</v>
      </c>
      <c r="Q25">
        <v>0.11500000000000021</v>
      </c>
      <c r="R25">
        <v>7.3351129363449688E-2</v>
      </c>
      <c r="S25">
        <v>-9.2038847280000002E-2</v>
      </c>
      <c r="T25">
        <v>-1.8096176385879517</v>
      </c>
    </row>
    <row r="26" spans="1:20" x14ac:dyDescent="0.25">
      <c r="A26">
        <v>0.24</v>
      </c>
      <c r="B26">
        <v>-0.34015350187967952</v>
      </c>
      <c r="C26">
        <v>0.1170229280787428</v>
      </c>
      <c r="D26">
        <v>6.8358293202098769E-2</v>
      </c>
      <c r="F26" s="1">
        <v>0.125</v>
      </c>
      <c r="G26">
        <f>(0.0672895277207392*(-1))*-1</f>
        <v>6.728952772073922E-2</v>
      </c>
      <c r="H26">
        <v>-0.1150485591</v>
      </c>
      <c r="I26">
        <v>0.3565555214881897</v>
      </c>
      <c r="L26" s="2">
        <v>0.24</v>
      </c>
      <c r="M26" s="2">
        <v>-0.61936526023772875</v>
      </c>
      <c r="N26" s="2">
        <v>0.10704726589607039</v>
      </c>
      <c r="O26" s="2">
        <v>7.0800448127817273E-2</v>
      </c>
      <c r="Q26">
        <v>0.11900000000000022</v>
      </c>
      <c r="R26">
        <v>7.338809034907598E-2</v>
      </c>
      <c r="S26">
        <v>-9.2038847280000002E-2</v>
      </c>
      <c r="T26">
        <v>-1.3490564823150635</v>
      </c>
    </row>
    <row r="27" spans="1:20" x14ac:dyDescent="0.25">
      <c r="A27">
        <v>0.25</v>
      </c>
      <c r="B27">
        <v>-0.38693189452494403</v>
      </c>
      <c r="C27">
        <v>0.11839882889369881</v>
      </c>
      <c r="D27">
        <v>7.1246122319749625E-2</v>
      </c>
      <c r="F27" s="1">
        <v>0.12999999999999989</v>
      </c>
      <c r="G27">
        <f>(0.0669979466119097*(-1))*-1</f>
        <v>6.6997946611909651E-2</v>
      </c>
      <c r="H27">
        <v>-0.11811652067599999</v>
      </c>
      <c r="I27">
        <v>1.2448618412017822</v>
      </c>
      <c r="L27" s="2">
        <v>0.25</v>
      </c>
      <c r="M27" s="2">
        <v>-0.66157897075804151</v>
      </c>
      <c r="N27" s="2">
        <v>0.1078923172047951</v>
      </c>
      <c r="O27" s="2">
        <v>7.3196951498785037E-2</v>
      </c>
      <c r="Q27">
        <v>0.12300000000000022</v>
      </c>
      <c r="R27">
        <v>7.3207392197125257E-2</v>
      </c>
      <c r="S27">
        <v>-9.5106808855999994E-2</v>
      </c>
      <c r="T27">
        <v>-0.43884050846099854</v>
      </c>
    </row>
    <row r="28" spans="1:20" x14ac:dyDescent="0.25">
      <c r="A28">
        <v>0.26</v>
      </c>
      <c r="B28">
        <v>-0.42982775807380547</v>
      </c>
      <c r="C28">
        <v>0.11958099614426901</v>
      </c>
      <c r="D28">
        <v>7.3414551097897338E-2</v>
      </c>
      <c r="F28" s="1">
        <v>0.13400000000000034</v>
      </c>
      <c r="G28">
        <f>(0.0668665297741273*(-1))*-1</f>
        <v>6.6866529774127312E-2</v>
      </c>
      <c r="H28">
        <v>-0.121184482252</v>
      </c>
      <c r="I28">
        <v>2.1498494148254395</v>
      </c>
      <c r="L28" s="2">
        <v>0.26</v>
      </c>
      <c r="M28" s="2">
        <v>-0.69983915857522794</v>
      </c>
      <c r="N28" s="2">
        <v>0.10854225746203575</v>
      </c>
      <c r="O28" s="2">
        <v>7.4879411143099817E-2</v>
      </c>
      <c r="Q28">
        <v>0.12800000000000011</v>
      </c>
      <c r="R28">
        <v>7.2874743326488703E-2</v>
      </c>
      <c r="S28">
        <v>-9.6640789643999997E-2</v>
      </c>
      <c r="T28">
        <v>0.5028800368309021</v>
      </c>
    </row>
    <row r="29" spans="1:20" x14ac:dyDescent="0.25">
      <c r="A29">
        <v>0.27</v>
      </c>
      <c r="B29">
        <v>-0.46909252296408721</v>
      </c>
      <c r="C29">
        <v>0.12058013272757245</v>
      </c>
      <c r="D29">
        <v>7.494012101358645E-2</v>
      </c>
      <c r="F29" s="1">
        <v>0.1379999999999999</v>
      </c>
      <c r="G29">
        <f>(0.0668747433264887*(-1))*-1</f>
        <v>6.6874743326488711E-2</v>
      </c>
      <c r="H29">
        <v>-0.12271846304</v>
      </c>
      <c r="I29">
        <v>2.7473633289337158</v>
      </c>
      <c r="L29" s="2">
        <v>0.27</v>
      </c>
      <c r="M29" s="2">
        <v>-0.7344120972510747</v>
      </c>
      <c r="N29" s="2">
        <v>0.10900872566370023</v>
      </c>
      <c r="O29" s="2">
        <v>7.5926960954260631E-2</v>
      </c>
      <c r="Q29">
        <v>0.13300000000000001</v>
      </c>
      <c r="R29">
        <v>7.2480492813141686E-2</v>
      </c>
      <c r="S29">
        <v>-0.10124273200800001</v>
      </c>
      <c r="T29">
        <v>1.4140608310699463</v>
      </c>
    </row>
    <row r="30" spans="1:20" x14ac:dyDescent="0.25">
      <c r="A30">
        <v>0.28000000000000003</v>
      </c>
      <c r="B30">
        <v>-0.50495785355896372</v>
      </c>
      <c r="C30">
        <v>0.1214065036666435</v>
      </c>
      <c r="D30">
        <v>7.5892918977119819E-2</v>
      </c>
      <c r="F30" s="1">
        <v>0.14200000000000035</v>
      </c>
      <c r="G30">
        <f>(0.0670431211498973*(-1))*-1</f>
        <v>6.7043121149897328E-2</v>
      </c>
      <c r="H30">
        <v>-0.12425244382800001</v>
      </c>
      <c r="I30">
        <v>3.3795311450958252</v>
      </c>
      <c r="L30" s="2">
        <v>0.28000000000000003</v>
      </c>
      <c r="M30" s="2">
        <v>-0.76554245565328138</v>
      </c>
      <c r="N30" s="2">
        <v>0.10930284548474219</v>
      </c>
      <c r="O30" s="2">
        <v>7.6411870974001969E-2</v>
      </c>
      <c r="Q30">
        <v>0.13900000000000023</v>
      </c>
      <c r="R30">
        <v>7.2303901437371657E-2</v>
      </c>
      <c r="S30">
        <v>-0.104310693584</v>
      </c>
      <c r="T30">
        <v>2.3435180187225342</v>
      </c>
    </row>
    <row r="31" spans="1:20" x14ac:dyDescent="0.25">
      <c r="A31">
        <v>0.28999999999999998</v>
      </c>
      <c r="B31">
        <v>-0.53763881389671997</v>
      </c>
      <c r="C31">
        <v>0.12206994544930574</v>
      </c>
      <c r="D31">
        <v>7.6337053207751263E-2</v>
      </c>
      <c r="F31" s="1">
        <v>0.14700000000000024</v>
      </c>
      <c r="G31">
        <f>(0.067482546201232*(-1))*-1</f>
        <v>6.7482546201232035E-2</v>
      </c>
      <c r="H31">
        <v>-0.12425244382800001</v>
      </c>
      <c r="I31">
        <v>3.7913856506347656</v>
      </c>
      <c r="L31" s="2">
        <v>0.28999999999999998</v>
      </c>
      <c r="M31" s="2">
        <v>-0.79345676614879523</v>
      </c>
      <c r="N31" s="2">
        <v>0.10943523990223492</v>
      </c>
      <c r="O31" s="2">
        <v>7.6400067540994945E-2</v>
      </c>
      <c r="Q31">
        <v>0.14300000000000024</v>
      </c>
      <c r="R31">
        <v>7.2324435318275149E-2</v>
      </c>
      <c r="S31">
        <v>-0.105844674372</v>
      </c>
      <c r="T31">
        <v>3.0565958023071289</v>
      </c>
    </row>
    <row r="32" spans="1:20" x14ac:dyDescent="0.25">
      <c r="A32">
        <v>0.3</v>
      </c>
      <c r="B32">
        <v>-0.56733610350568497</v>
      </c>
      <c r="C32">
        <v>0.12257987665993632</v>
      </c>
      <c r="D32">
        <v>7.6331100782213085E-2</v>
      </c>
      <c r="F32" s="1">
        <v>0.15200000000000014</v>
      </c>
      <c r="G32">
        <f>(0.0684312114989733*(-1))*-1</f>
        <v>6.8431211498973313E-2</v>
      </c>
      <c r="H32">
        <v>-0.12425244382800001</v>
      </c>
      <c r="I32">
        <v>4.5046658515930176</v>
      </c>
      <c r="L32" s="2">
        <v>0.3</v>
      </c>
      <c r="M32" s="2">
        <v>-0.81836589173511287</v>
      </c>
      <c r="N32" s="2">
        <v>0.10941604683931451</v>
      </c>
      <c r="O32" s="2">
        <v>7.5951621310333908E-2</v>
      </c>
      <c r="Q32">
        <v>0.14800000000000013</v>
      </c>
      <c r="R32">
        <v>7.2673511293634502E-2</v>
      </c>
      <c r="S32">
        <v>-0.105844674372</v>
      </c>
      <c r="T32">
        <v>3.5629725456237793</v>
      </c>
    </row>
    <row r="33" spans="1:20" x14ac:dyDescent="0.25">
      <c r="A33">
        <v>0.31</v>
      </c>
      <c r="B33">
        <v>-0.59423768755909689</v>
      </c>
      <c r="C33">
        <v>0.12294530942187365</v>
      </c>
      <c r="D33">
        <v>7.5928526743695157E-2</v>
      </c>
      <c r="F33" s="1">
        <v>0.15700000000000003</v>
      </c>
      <c r="G33">
        <f>(0.0693429158110883*(-1))*-1</f>
        <v>6.9342915811088299E-2</v>
      </c>
      <c r="H33">
        <v>-0.12271846304</v>
      </c>
      <c r="I33">
        <v>4.7940130233764648</v>
      </c>
      <c r="L33" s="2">
        <v>0.31</v>
      </c>
      <c r="M33" s="2">
        <v>-0.84046683654984533</v>
      </c>
      <c r="N33" s="2">
        <v>0.10925493533604422</v>
      </c>
      <c r="O33" s="2">
        <v>7.5121203209043197E-2</v>
      </c>
      <c r="Q33">
        <v>0.15399999999999991</v>
      </c>
      <c r="R33">
        <v>7.3285420944558519E-2</v>
      </c>
      <c r="S33">
        <v>-0.10737865516</v>
      </c>
      <c r="T33">
        <v>4.419497013092041</v>
      </c>
    </row>
    <row r="34" spans="1:20" x14ac:dyDescent="0.25">
      <c r="A34">
        <v>0.32</v>
      </c>
      <c r="B34">
        <v>-0.61852002932094052</v>
      </c>
      <c r="C34">
        <v>0.12317486132764481</v>
      </c>
      <c r="D34">
        <v>7.5178075409576883E-2</v>
      </c>
      <c r="F34" s="1">
        <v>0.16199999999999992</v>
      </c>
      <c r="G34">
        <f>(0.0708377823408624*(-1))*-1</f>
        <v>7.0837782340862424E-2</v>
      </c>
      <c r="H34">
        <v>-0.11811652067599999</v>
      </c>
      <c r="I34">
        <v>4.9749817848205566</v>
      </c>
      <c r="L34" s="2">
        <v>0.32</v>
      </c>
      <c r="M34" s="2">
        <v>-0.85994412188166769</v>
      </c>
      <c r="N34" s="2">
        <v>0.10896112192301234</v>
      </c>
      <c r="O34" s="2">
        <v>7.3958509181364221E-2</v>
      </c>
      <c r="Q34">
        <v>0.15900000000000025</v>
      </c>
      <c r="R34">
        <v>7.4246406570841889E-2</v>
      </c>
      <c r="S34">
        <v>-0.105844674372</v>
      </c>
      <c r="T34">
        <v>4.8400168418884277</v>
      </c>
    </row>
    <row r="35" spans="1:20" x14ac:dyDescent="0.25">
      <c r="A35">
        <v>0.33</v>
      </c>
      <c r="B35">
        <v>-0.6403490584052125</v>
      </c>
      <c r="C35">
        <v>0.12327676763789103</v>
      </c>
      <c r="D35">
        <v>7.412413494911145E-2</v>
      </c>
      <c r="F35" s="1">
        <v>0.16699999999999982</v>
      </c>
      <c r="G35">
        <f>(0.0731950718685832*(-1))*-1</f>
        <v>7.3195071868583164E-2</v>
      </c>
      <c r="H35">
        <v>-0.113514578312</v>
      </c>
      <c r="I35">
        <v>5.1293325424194336</v>
      </c>
      <c r="L35" s="2">
        <v>0.33</v>
      </c>
      <c r="M35" s="2">
        <v>-0.87697087114312477</v>
      </c>
      <c r="N35" s="2">
        <v>0.10854338698383108</v>
      </c>
      <c r="O35" s="2">
        <v>7.2508655028333299E-2</v>
      </c>
      <c r="Q35">
        <v>0.16400000000000015</v>
      </c>
      <c r="R35">
        <v>7.5585215605749489E-2</v>
      </c>
      <c r="S35">
        <v>-0.10277671279599999</v>
      </c>
      <c r="T35">
        <v>5.2810282707214355</v>
      </c>
    </row>
    <row r="36" spans="1:20" x14ac:dyDescent="0.25">
      <c r="A36">
        <v>0.34</v>
      </c>
      <c r="B36">
        <v>-0.65988096074065217</v>
      </c>
      <c r="C36">
        <v>0.1232588935977805</v>
      </c>
      <c r="D36">
        <v>7.2807076534960463E-2</v>
      </c>
      <c r="F36" s="1">
        <v>0.17300000000000004</v>
      </c>
      <c r="G36">
        <f>(0.0761601642710472*(-1))*-1</f>
        <v>7.6160164271047229E-2</v>
      </c>
      <c r="H36">
        <v>-0.104310693584</v>
      </c>
      <c r="I36">
        <v>4.863316535949707</v>
      </c>
      <c r="L36" s="2">
        <v>0.34</v>
      </c>
      <c r="M36" s="2">
        <v>-0.89170969666584621</v>
      </c>
      <c r="N36" s="2">
        <v>0.10801009096475242</v>
      </c>
      <c r="O36" s="2">
        <v>7.081254288359376E-2</v>
      </c>
      <c r="Q36">
        <v>0.16900000000000004</v>
      </c>
      <c r="R36">
        <v>7.7351129363449692E-2</v>
      </c>
      <c r="S36">
        <v>-9.6640789643999997E-2</v>
      </c>
      <c r="T36">
        <v>5.1659607887268066</v>
      </c>
    </row>
    <row r="37" spans="1:20" x14ac:dyDescent="0.25">
      <c r="A37">
        <v>0.35000000000000003</v>
      </c>
      <c r="B37">
        <v>-0.67726284564436345</v>
      </c>
      <c r="C37">
        <v>0.12312874676457393</v>
      </c>
      <c r="D37">
        <v>7.1263569479993891E-2</v>
      </c>
      <c r="F37" s="1">
        <v>0.17900000000000027</v>
      </c>
      <c r="G37">
        <f>(0.0790677618069815*(-1))*-1</f>
        <v>7.9067761806981524E-2</v>
      </c>
      <c r="H37">
        <v>-9.6640789643999997E-2</v>
      </c>
      <c r="I37">
        <v>4.7658343315124512</v>
      </c>
      <c r="L37" s="2">
        <v>0.35000000000000003</v>
      </c>
      <c r="M37" s="2">
        <v>-0.90431344861859997</v>
      </c>
      <c r="N37" s="2">
        <v>0.10736919033693083</v>
      </c>
      <c r="O37" s="2">
        <v>6.8907200971245475E-2</v>
      </c>
      <c r="Q37">
        <v>0.17300000000000004</v>
      </c>
      <c r="R37">
        <v>7.9075975359342909E-2</v>
      </c>
      <c r="S37">
        <v>-9.2038847280000002E-2</v>
      </c>
      <c r="T37">
        <v>5.2295999526977539</v>
      </c>
    </row>
    <row r="38" spans="1:20" x14ac:dyDescent="0.25">
      <c r="A38">
        <v>0.36</v>
      </c>
      <c r="B38">
        <v>-0.6926333258843953</v>
      </c>
      <c r="C38">
        <v>0.12289348927002169</v>
      </c>
      <c r="D38">
        <v>6.9526873800905234E-2</v>
      </c>
      <c r="F38" s="1">
        <v>0.18499999999999961</v>
      </c>
      <c r="G38">
        <f>(0.0830184804928131*(-1))*-1</f>
        <v>8.3018480492813143E-2</v>
      </c>
      <c r="H38">
        <v>-8.4368943340000002E-2</v>
      </c>
      <c r="I38">
        <v>4.2728586196899414</v>
      </c>
      <c r="L38" s="2">
        <v>0.36</v>
      </c>
      <c r="M38" s="2">
        <v>-0.91492586538611964</v>
      </c>
      <c r="N38" s="2">
        <v>0.10662825324817442</v>
      </c>
      <c r="O38" s="2">
        <v>6.6826098312844265E-2</v>
      </c>
      <c r="Q38">
        <v>0.17700000000000005</v>
      </c>
      <c r="R38">
        <v>8.160985626283368E-2</v>
      </c>
      <c r="S38">
        <v>-8.5902924128000005E-2</v>
      </c>
      <c r="T38">
        <v>5.1098752021789551</v>
      </c>
    </row>
    <row r="39" spans="1:20" x14ac:dyDescent="0.25">
      <c r="A39">
        <v>0.37</v>
      </c>
      <c r="B39">
        <v>-0.70612303410258725</v>
      </c>
      <c r="C39">
        <v>0.12255994996165938</v>
      </c>
      <c r="D39">
        <v>6.7627111633347683E-2</v>
      </c>
      <c r="F39" s="1">
        <v>0.19000000000000039</v>
      </c>
      <c r="G39">
        <f>(0.0866324435318275*(-1))*-1</f>
        <v>8.6632443531827516E-2</v>
      </c>
      <c r="H39">
        <v>-7.2097097035999994E-2</v>
      </c>
      <c r="I39">
        <v>3.6141817569732666</v>
      </c>
      <c r="L39" s="2">
        <v>0.37</v>
      </c>
      <c r="M39" s="2">
        <v>-0.92368215124075692</v>
      </c>
      <c r="N39" s="2">
        <v>0.10579447482195795</v>
      </c>
      <c r="O39" s="2">
        <v>6.4599436021997483E-2</v>
      </c>
      <c r="Q39">
        <v>0.18199999999999994</v>
      </c>
      <c r="R39">
        <v>8.3950718685831621E-2</v>
      </c>
      <c r="S39">
        <v>-7.8233020188000005E-2</v>
      </c>
      <c r="T39">
        <v>4.8160099983215332</v>
      </c>
    </row>
    <row r="40" spans="1:20" x14ac:dyDescent="0.25">
      <c r="A40">
        <v>0.38</v>
      </c>
      <c r="B40">
        <v>-0.71785509094797506</v>
      </c>
      <c r="C40">
        <v>0.12213463638118877</v>
      </c>
      <c r="D40">
        <v>6.5591518878760247E-2</v>
      </c>
      <c r="F40" s="1">
        <v>0.19500000000000028</v>
      </c>
      <c r="G40">
        <f>(0.090476386036961*(-1))*-1</f>
        <v>9.0476386036960982E-2</v>
      </c>
      <c r="H40">
        <v>-5.8291269944000003E-2</v>
      </c>
      <c r="I40">
        <v>3.0587155818939209</v>
      </c>
      <c r="L40" s="2">
        <v>0.38</v>
      </c>
      <c r="M40" s="2">
        <v>-0.930709498427571</v>
      </c>
      <c r="N40" s="2">
        <v>0.104874692075645</v>
      </c>
      <c r="O40" s="2">
        <v>6.2254416767092376E-2</v>
      </c>
      <c r="Q40">
        <v>0.18599999999999994</v>
      </c>
      <c r="R40">
        <v>8.6529774127310055E-2</v>
      </c>
      <c r="S40">
        <v>-7.0563116248000005E-2</v>
      </c>
      <c r="T40">
        <v>4.5941219329833984</v>
      </c>
    </row>
    <row r="41" spans="1:20" x14ac:dyDescent="0.25">
      <c r="A41">
        <v>0.39</v>
      </c>
      <c r="B41">
        <v>-0.72794553512119453</v>
      </c>
      <c r="C41">
        <v>0.12162374654814231</v>
      </c>
      <c r="D41">
        <v>6.344467840300845E-2</v>
      </c>
      <c r="F41" s="1">
        <v>0.20099999999999962</v>
      </c>
      <c r="G41">
        <f>(0.0952566735112936*(-1))*-1</f>
        <v>9.5256673511293632E-2</v>
      </c>
      <c r="H41">
        <v>-4.6019423640000001E-2</v>
      </c>
      <c r="I41">
        <v>2.4999146461486816</v>
      </c>
      <c r="L41" s="2">
        <v>0.39</v>
      </c>
      <c r="M41" s="2">
        <v>-0.93612756515571893</v>
      </c>
      <c r="N41" s="2">
        <v>0.10387539843961656</v>
      </c>
      <c r="O41" s="2">
        <v>5.981549390867491E-2</v>
      </c>
      <c r="Q41">
        <v>0.18999999999999995</v>
      </c>
      <c r="R41">
        <v>8.9330595482546196E-2</v>
      </c>
      <c r="S41">
        <v>-6.1359231520000002E-2</v>
      </c>
      <c r="T41">
        <v>3.9490387439727783</v>
      </c>
    </row>
    <row r="42" spans="1:20" x14ac:dyDescent="0.25">
      <c r="A42">
        <v>0.4</v>
      </c>
      <c r="B42">
        <v>-0.73650372221803773</v>
      </c>
      <c r="C42">
        <v>0.12103318052431773</v>
      </c>
      <c r="D42">
        <v>6.1208736039065716E-2</v>
      </c>
      <c r="F42" s="1">
        <v>0.20599999999999952</v>
      </c>
      <c r="G42">
        <f>(0.10011909650924*(-1))*-1</f>
        <v>0.10011909650924025</v>
      </c>
      <c r="H42">
        <v>-2.9145634972000001E-2</v>
      </c>
      <c r="I42">
        <v>1.486824631690979</v>
      </c>
      <c r="L42" s="2">
        <v>0.4</v>
      </c>
      <c r="M42" s="2">
        <v>-0.94004891734468277</v>
      </c>
      <c r="N42" s="2">
        <v>0.10280275786583926</v>
      </c>
      <c r="O42" s="2">
        <v>5.7304601736130827E-2</v>
      </c>
      <c r="Q42">
        <v>0.19399999999999995</v>
      </c>
      <c r="R42">
        <v>9.2308008213552367E-2</v>
      </c>
      <c r="S42">
        <v>-4.9087385216E-2</v>
      </c>
      <c r="T42">
        <v>3.6021170616149902</v>
      </c>
    </row>
    <row r="43" spans="1:20" x14ac:dyDescent="0.25">
      <c r="A43">
        <v>0.41000000000000003</v>
      </c>
      <c r="B43">
        <v>-0.74363269712404767</v>
      </c>
      <c r="C43">
        <v>0.12036855173993138</v>
      </c>
      <c r="D43">
        <v>5.8903600574971945E-2</v>
      </c>
      <c r="F43" s="1">
        <v>0.20999999999999996</v>
      </c>
      <c r="G43">
        <f>(0.10252977412731*(-1))*-1</f>
        <v>0.10252977412731006</v>
      </c>
      <c r="H43">
        <v>-1.8407769455999999E-2</v>
      </c>
      <c r="I43">
        <v>0.87967753410339355</v>
      </c>
      <c r="L43" s="2">
        <v>0.41000000000000003</v>
      </c>
      <c r="M43" s="2">
        <v>-0.94257943960610002</v>
      </c>
      <c r="N43" s="2">
        <v>0.10166261851930154</v>
      </c>
      <c r="O43" s="2">
        <v>5.4741368143750094E-2</v>
      </c>
      <c r="Q43">
        <v>0.19900000000000029</v>
      </c>
      <c r="R43">
        <v>9.6225872689938402E-2</v>
      </c>
      <c r="S43">
        <v>-3.8349519700000001E-2</v>
      </c>
      <c r="T43">
        <v>3.0316600799560547</v>
      </c>
    </row>
    <row r="44" spans="1:20" x14ac:dyDescent="0.25">
      <c r="A44">
        <v>0.42</v>
      </c>
      <c r="B44">
        <v>-0.74942954332880474</v>
      </c>
      <c r="C44">
        <v>0.11963519806665367</v>
      </c>
      <c r="D44">
        <v>5.6547128837147707E-2</v>
      </c>
      <c r="F44" s="1">
        <v>0.21399999999999952</v>
      </c>
      <c r="G44">
        <f>(0.105687885010267*(-1))*-1</f>
        <v>0.10568788501026694</v>
      </c>
      <c r="H44">
        <v>-9.2038847279999995E-3</v>
      </c>
      <c r="I44">
        <v>0.49971181154251099</v>
      </c>
      <c r="L44" s="2">
        <v>0.42</v>
      </c>
      <c r="M44" s="2">
        <v>-0.94381871939599582</v>
      </c>
      <c r="N44" s="2">
        <v>0.10046052604933545</v>
      </c>
      <c r="O44" s="2">
        <v>5.2143311002130134E-2</v>
      </c>
      <c r="Q44">
        <v>0.20300000000000029</v>
      </c>
      <c r="R44">
        <v>9.9478439425051329E-2</v>
      </c>
      <c r="S44">
        <v>-2.7611654183999999E-2</v>
      </c>
      <c r="T44">
        <v>2.4905927181243896</v>
      </c>
    </row>
    <row r="45" spans="1:20" x14ac:dyDescent="0.25">
      <c r="A45">
        <v>0.43</v>
      </c>
      <c r="B45">
        <v>-0.75398571162785544</v>
      </c>
      <c r="C45">
        <v>0.11883819262603423</v>
      </c>
      <c r="D45">
        <v>5.4155296909569564E-2</v>
      </c>
      <c r="F45" s="1">
        <v>0.21799999999999997</v>
      </c>
      <c r="G45">
        <f>(0.108731006160164*(-1))*-1</f>
        <v>0.10873100616016428</v>
      </c>
      <c r="H45">
        <v>0</v>
      </c>
      <c r="I45">
        <v>7.1652971208095551E-2</v>
      </c>
      <c r="L45" s="2">
        <v>0.43</v>
      </c>
      <c r="M45" s="2">
        <v>-0.94386040725588083</v>
      </c>
      <c r="N45" s="2">
        <v>9.920173644053519E-2</v>
      </c>
      <c r="O45" s="2">
        <v>4.9526019399069428E-2</v>
      </c>
      <c r="Q45">
        <v>0.20700000000000029</v>
      </c>
      <c r="R45">
        <v>0.10362217659137576</v>
      </c>
      <c r="S45">
        <v>-1.533980788E-2</v>
      </c>
      <c r="T45">
        <v>2.039886474609375</v>
      </c>
    </row>
    <row r="46" spans="1:20" x14ac:dyDescent="0.25">
      <c r="A46">
        <v>0.44</v>
      </c>
      <c r="B46">
        <v>-0.75738733008874437</v>
      </c>
      <c r="C46">
        <v>0.11798235432454639</v>
      </c>
      <c r="D46">
        <v>5.1742358462337268E-2</v>
      </c>
      <c r="F46" s="1">
        <v>0.2240000000000002</v>
      </c>
      <c r="G46">
        <f>(0.11299794661191*(-1))*-1</f>
        <v>0.11299794661190965</v>
      </c>
      <c r="H46">
        <v>1.3805827091999999E-2</v>
      </c>
      <c r="I46">
        <v>-0.67865478992462158</v>
      </c>
      <c r="L46" s="2">
        <v>0.44</v>
      </c>
      <c r="M46" s="2">
        <v>-0.94279255538652618</v>
      </c>
      <c r="N46" s="2">
        <v>9.7891228445052977E-2</v>
      </c>
      <c r="O46" s="2">
        <v>4.6903320845691369E-2</v>
      </c>
      <c r="Q46">
        <v>0.21200000000000019</v>
      </c>
      <c r="R46">
        <v>0.10692402464065709</v>
      </c>
      <c r="S46">
        <v>1.533980788E-3</v>
      </c>
      <c r="T46">
        <v>1.095605731010437</v>
      </c>
    </row>
    <row r="47" spans="1:20" x14ac:dyDescent="0.25">
      <c r="A47">
        <v>0.45</v>
      </c>
      <c r="B47">
        <v>-0.75971549676476124</v>
      </c>
      <c r="C47">
        <v>0.11707225810874185</v>
      </c>
      <c r="D47">
        <v>4.9320991099332509E-2</v>
      </c>
      <c r="F47" s="1">
        <v>0.22999999999999954</v>
      </c>
      <c r="G47">
        <f>(0.116809034907598*(-1))*-1</f>
        <v>0.11680903490759753</v>
      </c>
      <c r="H47">
        <v>2.3009711820000001E-2</v>
      </c>
      <c r="I47">
        <v>-1.0488736629486084</v>
      </c>
      <c r="L47" s="2">
        <v>0.45</v>
      </c>
      <c r="M47" s="2">
        <v>-0.94069793634421239</v>
      </c>
      <c r="N47" s="2">
        <v>9.6533715599674524E-2</v>
      </c>
      <c r="O47" s="2">
        <v>4.4287435469078755E-2</v>
      </c>
      <c r="Q47">
        <v>0.21900000000000031</v>
      </c>
      <c r="R47">
        <v>0.11254209445585216</v>
      </c>
      <c r="S47">
        <v>1.533980788E-2</v>
      </c>
      <c r="T47">
        <v>0.29730641841888428</v>
      </c>
    </row>
    <row r="48" spans="1:20" x14ac:dyDescent="0.25">
      <c r="A48">
        <v>0.46</v>
      </c>
      <c r="B48">
        <v>-0.76104655637477192</v>
      </c>
      <c r="C48">
        <v>0.11611224493591983</v>
      </c>
      <c r="D48">
        <v>4.6902431574235841E-2</v>
      </c>
      <c r="F48" s="1">
        <v>0.2370000000000001</v>
      </c>
      <c r="G48">
        <f>(0.120591375770021*(-1))*-1</f>
        <v>0.12059137577002053</v>
      </c>
      <c r="H48">
        <v>3.3747577335999999E-2</v>
      </c>
      <c r="I48">
        <v>-1.5042437314987183</v>
      </c>
      <c r="L48" s="2">
        <v>0.46</v>
      </c>
      <c r="M48" s="2">
        <v>-0.9376543433385065</v>
      </c>
      <c r="N48" s="2">
        <v>9.5133657832369906E-2</v>
      </c>
      <c r="O48" s="2">
        <v>4.168911814243291E-2</v>
      </c>
      <c r="Q48">
        <v>0.22300000000000031</v>
      </c>
      <c r="R48">
        <v>0.11558932238193019</v>
      </c>
      <c r="S48">
        <v>2.4543692608E-2</v>
      </c>
      <c r="T48">
        <v>-7.4000246822834015E-2</v>
      </c>
    </row>
    <row r="49" spans="1:20" x14ac:dyDescent="0.25">
      <c r="A49">
        <v>0.47000000000000003</v>
      </c>
      <c r="B49">
        <v>-0.7614523619846163</v>
      </c>
      <c r="C49">
        <v>0.1151064314573516</v>
      </c>
      <c r="D49">
        <v>4.4496600667205906E-2</v>
      </c>
      <c r="F49" s="1">
        <v>0.24099999999999966</v>
      </c>
      <c r="G49">
        <f>(0.122788501026694*(-1))*-1</f>
        <v>0.12278850102669404</v>
      </c>
      <c r="H49">
        <v>3.8349519700000001E-2</v>
      </c>
      <c r="I49">
        <v>-1.3650144338607788</v>
      </c>
      <c r="L49" s="2">
        <v>0.47000000000000003</v>
      </c>
      <c r="M49" s="2">
        <v>-0.93373487339258809</v>
      </c>
      <c r="N49" s="2">
        <v>9.3695272664060608E-2</v>
      </c>
      <c r="O49" s="2">
        <v>3.9117789437741232E-2</v>
      </c>
      <c r="Q49">
        <v>0.22700000000000031</v>
      </c>
      <c r="R49">
        <v>0.11844353182751539</v>
      </c>
      <c r="S49">
        <v>3.5281558124000002E-2</v>
      </c>
      <c r="T49">
        <v>-0.77818119525909424</v>
      </c>
    </row>
    <row r="50" spans="1:20" x14ac:dyDescent="0.25">
      <c r="A50">
        <v>0.48</v>
      </c>
      <c r="B50">
        <v>-0.76100052259590978</v>
      </c>
      <c r="C50">
        <v>0.11405871941251697</v>
      </c>
      <c r="D50">
        <v>4.2112218460996172E-2</v>
      </c>
      <c r="F50" s="1">
        <v>0.24599999999999955</v>
      </c>
      <c r="G50">
        <f>(0.124250513347023*(-1))*-1</f>
        <v>0.12425051334702258</v>
      </c>
      <c r="H50">
        <v>4.2951462064000002E-2</v>
      </c>
      <c r="I50">
        <v>-1.5729182958602905</v>
      </c>
      <c r="L50" s="2">
        <v>0.48</v>
      </c>
      <c r="M50" s="2">
        <v>-0.92900819447007021</v>
      </c>
      <c r="N50" s="2">
        <v>9.222254601219497E-2</v>
      </c>
      <c r="O50" s="2">
        <v>3.6581656224067297E-2</v>
      </c>
      <c r="Q50">
        <v>0.23100000000000032</v>
      </c>
      <c r="R50">
        <v>0.12108008213552361</v>
      </c>
      <c r="S50">
        <v>4.6019423640000001E-2</v>
      </c>
      <c r="T50">
        <v>-1.3341901302337646</v>
      </c>
    </row>
    <row r="51" spans="1:20" x14ac:dyDescent="0.25">
      <c r="A51">
        <v>0.49</v>
      </c>
      <c r="B51">
        <v>-0.75975463745312855</v>
      </c>
      <c r="C51">
        <v>0.11297280473403909</v>
      </c>
      <c r="D51">
        <v>3.9756910705086947E-2</v>
      </c>
      <c r="F51" s="1">
        <v>0.25100000000000033</v>
      </c>
      <c r="G51">
        <f>(0.125934291581109*(-1))*-1</f>
        <v>0.12593429158110883</v>
      </c>
      <c r="H51">
        <v>4.4485442851999998E-2</v>
      </c>
      <c r="I51">
        <v>-1.1775960922241211</v>
      </c>
      <c r="L51" s="2">
        <v>0.49</v>
      </c>
      <c r="M51" s="2">
        <v>-0.92353879755508972</v>
      </c>
      <c r="N51" s="2">
        <v>9.071924260342043E-2</v>
      </c>
      <c r="O51" s="2">
        <v>3.4087822676722321E-2</v>
      </c>
      <c r="Q51">
        <v>0.23500000000000032</v>
      </c>
      <c r="R51">
        <v>0.12346201232032854</v>
      </c>
      <c r="S51">
        <v>5.2155346791999999E-2</v>
      </c>
      <c r="T51">
        <v>-1.4493100643157959</v>
      </c>
    </row>
    <row r="52" spans="1:20" x14ac:dyDescent="0.25">
      <c r="A52">
        <v>0.5</v>
      </c>
      <c r="B52">
        <v>-0.75777451780762073</v>
      </c>
      <c r="C52">
        <v>0.11185218636407636</v>
      </c>
      <c r="D52">
        <v>3.7437306909405409E-2</v>
      </c>
      <c r="F52" s="1">
        <v>0.25600000000000023</v>
      </c>
      <c r="G52">
        <f>(0.126911704312115*(-1))*-1</f>
        <v>0.12691170431211499</v>
      </c>
      <c r="H52">
        <v>4.6019423640000001E-2</v>
      </c>
      <c r="I52">
        <v>-1.0419895648956299</v>
      </c>
      <c r="L52" s="2">
        <v>0.5</v>
      </c>
      <c r="M52" s="2">
        <v>-0.91738723458187987</v>
      </c>
      <c r="N52" s="2">
        <v>8.9188916003210772E-2</v>
      </c>
      <c r="O52" s="2">
        <v>3.1642392408551559E-2</v>
      </c>
      <c r="Q52">
        <v>0.23900000000000032</v>
      </c>
      <c r="R52">
        <v>0.12604106776180699</v>
      </c>
      <c r="S52">
        <v>5.8291269944000003E-2</v>
      </c>
      <c r="T52">
        <v>-1.6796115636825562</v>
      </c>
    </row>
    <row r="53" spans="1:20" x14ac:dyDescent="0.25">
      <c r="A53">
        <v>0.51</v>
      </c>
      <c r="B53">
        <v>-0.75511639682003295</v>
      </c>
      <c r="C53">
        <v>0.11070017478386647</v>
      </c>
      <c r="D53">
        <v>3.515913076523617E-2</v>
      </c>
      <c r="F53" s="1">
        <v>0.26100000000000012</v>
      </c>
      <c r="G53">
        <f>(0.127453798767967*(-1))*-1</f>
        <v>0.12745379876796714</v>
      </c>
      <c r="H53">
        <v>4.6019423640000001E-2</v>
      </c>
      <c r="I53">
        <v>-0.81836539506912231</v>
      </c>
      <c r="L53" s="2">
        <v>0.51</v>
      </c>
      <c r="M53" s="2">
        <v>-0.9106103430374054</v>
      </c>
      <c r="N53" s="2">
        <v>8.7634918270768525E-2</v>
      </c>
      <c r="O53" s="2">
        <v>2.9250562384170932E-2</v>
      </c>
      <c r="Q53">
        <v>0.24300000000000033</v>
      </c>
      <c r="R53">
        <v>0.12777823408624231</v>
      </c>
      <c r="S53">
        <v>6.2893212308000004E-2</v>
      </c>
      <c r="T53">
        <v>-1.7516759634017944</v>
      </c>
    </row>
    <row r="54" spans="1:20" x14ac:dyDescent="0.25">
      <c r="A54">
        <v>0.52</v>
      </c>
      <c r="B54">
        <v>-0.75183312823568782</v>
      </c>
      <c r="C54">
        <v>0.10951990025893446</v>
      </c>
      <c r="D54">
        <v>3.2927283449824402E-2</v>
      </c>
      <c r="F54" s="1">
        <v>0.26499999999999968</v>
      </c>
      <c r="G54">
        <f>(0.127815195071869*(-1))*-1</f>
        <v>0.12781519507186859</v>
      </c>
      <c r="H54">
        <v>4.2951462064000002E-2</v>
      </c>
      <c r="I54">
        <v>-0.12772759795188904</v>
      </c>
      <c r="L54" s="2">
        <v>0.52</v>
      </c>
      <c r="M54" s="2">
        <v>-0.90326145800032065</v>
      </c>
      <c r="N54" s="2">
        <v>8.6060409247895014E-2</v>
      </c>
      <c r="O54" s="2">
        <v>2.6916709231008501E-2</v>
      </c>
      <c r="Q54">
        <v>0.24800000000000022</v>
      </c>
      <c r="R54">
        <v>0.12921560574948665</v>
      </c>
      <c r="S54">
        <v>6.7495154671999999E-2</v>
      </c>
      <c r="T54">
        <v>-1.9414089918136597</v>
      </c>
    </row>
    <row r="55" spans="1:20" x14ac:dyDescent="0.25">
      <c r="A55">
        <v>0.53</v>
      </c>
      <c r="B55">
        <v>-0.74797437442746739</v>
      </c>
      <c r="C55">
        <v>0.10831432080318669</v>
      </c>
      <c r="D55">
        <v>3.074592033277641E-2</v>
      </c>
      <c r="F55" s="1">
        <v>0.26900000000000013</v>
      </c>
      <c r="G55">
        <f>(0.128069815195072*(-1))*-1</f>
        <v>0.12806981519507188</v>
      </c>
      <c r="H55">
        <v>4.1417481276E-2</v>
      </c>
      <c r="I55">
        <v>0.21104052662849426</v>
      </c>
      <c r="L55" s="2">
        <v>0.53</v>
      </c>
      <c r="M55" s="2">
        <v>-0.89539061232789652</v>
      </c>
      <c r="N55" s="2">
        <v>8.4468365490813241E-2</v>
      </c>
      <c r="O55" s="2">
        <v>2.4644468517233859E-2</v>
      </c>
      <c r="Q55">
        <v>0.25200000000000022</v>
      </c>
      <c r="R55">
        <v>0.13036139630390145</v>
      </c>
      <c r="S55">
        <v>6.9029135460000002E-2</v>
      </c>
      <c r="T55">
        <v>-1.598881721496582</v>
      </c>
    </row>
    <row r="56" spans="1:20" x14ac:dyDescent="0.25">
      <c r="A56">
        <v>0.54</v>
      </c>
      <c r="B56">
        <v>-0.74358678436572778</v>
      </c>
      <c r="C56">
        <v>0.10708622986572902</v>
      </c>
      <c r="D56">
        <v>2.8618521566506083E-2</v>
      </c>
      <c r="F56" s="1">
        <v>0.27400000000000002</v>
      </c>
      <c r="G56">
        <f>(0.128172484599589*(-1))*-1</f>
        <v>0.12817248459958933</v>
      </c>
      <c r="H56">
        <v>3.9883500487999997E-2</v>
      </c>
      <c r="I56">
        <v>0.51214903593063354</v>
      </c>
      <c r="L56" s="2">
        <v>0.54</v>
      </c>
      <c r="M56" s="2">
        <v>-0.88704472565714154</v>
      </c>
      <c r="N56" s="2">
        <v>8.2861588854154067E-2</v>
      </c>
      <c r="O56" s="2">
        <v>2.2436807525893689E-2</v>
      </c>
      <c r="Q56">
        <v>0.25600000000000023</v>
      </c>
      <c r="R56">
        <v>0.13121971252566736</v>
      </c>
      <c r="S56">
        <v>7.0563116248000005E-2</v>
      </c>
      <c r="T56">
        <v>-1.5062699317932129</v>
      </c>
    </row>
    <row r="57" spans="1:20" x14ac:dyDescent="0.25">
      <c r="A57">
        <v>0.55000000000000004</v>
      </c>
      <c r="B57">
        <v>-0.73871416204338325</v>
      </c>
      <c r="C57">
        <v>0.10583826374477813</v>
      </c>
      <c r="D57">
        <v>2.6547957009502972E-2</v>
      </c>
      <c r="F57" s="1">
        <v>0.27799999999999958</v>
      </c>
      <c r="G57">
        <f>(0.12823819301848*(-1))*-1</f>
        <v>0.1282381930184805</v>
      </c>
      <c r="H57">
        <v>3.6815538911999998E-2</v>
      </c>
      <c r="I57">
        <v>1.0496293306350708</v>
      </c>
      <c r="L57" s="2">
        <v>0.55000000000000004</v>
      </c>
      <c r="M57" s="2">
        <v>-0.87826778284572549</v>
      </c>
      <c r="N57" s="2">
        <v>8.1242714736480481E-2</v>
      </c>
      <c r="O57" s="2">
        <v>2.0296092016618965E-2</v>
      </c>
      <c r="Q57">
        <v>0.26100000000000012</v>
      </c>
      <c r="R57">
        <v>0.13192607802874742</v>
      </c>
      <c r="S57">
        <v>7.0563116248000005E-2</v>
      </c>
      <c r="T57">
        <v>-1.1934360265731812</v>
      </c>
    </row>
    <row r="58" spans="1:20" x14ac:dyDescent="0.25">
      <c r="A58">
        <v>0.56000000000000005</v>
      </c>
      <c r="B58">
        <v>-0.73339762585564183</v>
      </c>
      <c r="C58">
        <v>0.10457290873348944</v>
      </c>
      <c r="D58">
        <v>2.4536545899958746E-2</v>
      </c>
      <c r="F58" s="1">
        <v>0.28200000000000003</v>
      </c>
      <c r="G58">
        <f>(0.12829158110883*(-1))*-1</f>
        <v>0.12829158110882957</v>
      </c>
      <c r="H58">
        <v>3.3747577335999999E-2</v>
      </c>
      <c r="I58">
        <v>1.570447564125061</v>
      </c>
      <c r="L58" s="2">
        <v>0.56000000000000005</v>
      </c>
      <c r="M58" s="2">
        <v>-0.8691010024412793</v>
      </c>
      <c r="N58" s="2">
        <v>7.9614219996837043E-2</v>
      </c>
      <c r="O58" s="2">
        <v>1.8224147430944002E-2</v>
      </c>
      <c r="Q58">
        <v>0.26500000000000012</v>
      </c>
      <c r="R58">
        <v>0.13224640657084188</v>
      </c>
      <c r="S58">
        <v>6.9029135460000002E-2</v>
      </c>
      <c r="T58">
        <v>-0.77089500427246094</v>
      </c>
    </row>
    <row r="59" spans="1:20" x14ac:dyDescent="0.25">
      <c r="A59">
        <v>0.57000000000000006</v>
      </c>
      <c r="B59">
        <v>-0.72767575940738483</v>
      </c>
      <c r="C59">
        <v>0.10329250800291107</v>
      </c>
      <c r="D59">
        <v>2.2586111668141104E-2</v>
      </c>
      <c r="F59" s="1">
        <v>0.28599999999999959</v>
      </c>
      <c r="G59">
        <f>(0.12841067761807*(-1))*-1</f>
        <v>0.12841067761806982</v>
      </c>
      <c r="H59">
        <v>3.2213596547999997E-2</v>
      </c>
      <c r="I59">
        <v>1.8388128280639648</v>
      </c>
      <c r="L59" s="2">
        <v>0.57000000000000006</v>
      </c>
      <c r="M59" s="2">
        <v>-0.85958299573357499</v>
      </c>
      <c r="N59" s="2">
        <v>7.7978430551876615E-2</v>
      </c>
      <c r="O59" s="2">
        <v>1.6222314964404905E-2</v>
      </c>
      <c r="Q59">
        <v>0.26900000000000013</v>
      </c>
      <c r="R59">
        <v>0.13237782340862422</v>
      </c>
      <c r="S59">
        <v>6.9029135460000002E-2</v>
      </c>
      <c r="T59">
        <v>-0.69112485647201538</v>
      </c>
    </row>
    <row r="60" spans="1:20" x14ac:dyDescent="0.25">
      <c r="A60">
        <v>0.57999999999999996</v>
      </c>
      <c r="B60">
        <v>-0.72158475419650325</v>
      </c>
      <c r="C60">
        <v>0.10199926822759643</v>
      </c>
      <c r="D60">
        <v>2.0698032248713645E-2</v>
      </c>
      <c r="F60" s="1">
        <v>0.29000000000000004</v>
      </c>
      <c r="G60">
        <f>(0.128570841889117*(-1))*-1</f>
        <v>0.12857084188911705</v>
      </c>
      <c r="H60">
        <v>3.0679615760000001E-2</v>
      </c>
      <c r="I60">
        <v>2.1192991733551025</v>
      </c>
      <c r="L60" s="2">
        <v>0.57999999999999996</v>
      </c>
      <c r="M60" s="2">
        <v>-0.84974991691252211</v>
      </c>
      <c r="N60" s="2">
        <v>7.6337528663140655E-2</v>
      </c>
      <c r="O60" s="2">
        <v>1.4291502898000633E-2</v>
      </c>
      <c r="Q60">
        <v>0.27300000000000013</v>
      </c>
      <c r="R60">
        <v>0.13239014373716632</v>
      </c>
      <c r="S60">
        <v>6.5961173883999996E-2</v>
      </c>
      <c r="T60">
        <v>-0.11983246356248856</v>
      </c>
    </row>
    <row r="61" spans="1:20" x14ac:dyDescent="0.25">
      <c r="A61">
        <v>0.59</v>
      </c>
      <c r="B61">
        <v>-0.71515854459830308</v>
      </c>
      <c r="C61">
        <v>0.10069526595967622</v>
      </c>
      <c r="D61">
        <v>1.887328622883977E-2</v>
      </c>
      <c r="F61" s="1">
        <v>0.29399999999999959</v>
      </c>
      <c r="G61">
        <f>(0.128751540041068*(-1))*-1</f>
        <v>0.12875154004106776</v>
      </c>
      <c r="H61">
        <v>2.9145634972000001E-2</v>
      </c>
      <c r="I61">
        <v>2.4206879138946533</v>
      </c>
      <c r="L61" s="2">
        <v>0.59</v>
      </c>
      <c r="M61" s="2">
        <v>-0.83963560482538346</v>
      </c>
      <c r="N61" s="2">
        <v>7.4693559924057198E-2</v>
      </c>
      <c r="O61" s="2">
        <v>1.2432233553149635E-2</v>
      </c>
      <c r="Q61">
        <v>0.27800000000000002</v>
      </c>
      <c r="R61">
        <v>0.13231211498973305</v>
      </c>
      <c r="S61">
        <v>6.2893212308000004E-2</v>
      </c>
      <c r="T61">
        <v>0.42089799046516418</v>
      </c>
    </row>
    <row r="62" spans="1:20" x14ac:dyDescent="0.25">
      <c r="A62">
        <v>0.6</v>
      </c>
      <c r="B62">
        <v>-0.70842893555424546</v>
      </c>
      <c r="C62">
        <v>9.9382453757407119E-2</v>
      </c>
      <c r="D62">
        <v>1.7112495144259776E-2</v>
      </c>
      <c r="F62" s="1">
        <v>0.29900000000000038</v>
      </c>
      <c r="G62">
        <f>(0.12917453798768*(-1))*-1</f>
        <v>0.12917453798767967</v>
      </c>
      <c r="H62">
        <v>2.7611654183999999E-2</v>
      </c>
      <c r="I62">
        <v>2.7737555503845215</v>
      </c>
      <c r="L62" s="2">
        <v>0.6</v>
      </c>
      <c r="M62" s="2">
        <v>-0.82927171679901746</v>
      </c>
      <c r="N62" s="2">
        <v>7.3048439956176131E-2</v>
      </c>
      <c r="O62" s="2">
        <v>1.0644686207814145E-2</v>
      </c>
      <c r="Q62">
        <v>0.28200000000000003</v>
      </c>
      <c r="R62">
        <v>0.13225872689938398</v>
      </c>
      <c r="S62">
        <v>6.1359231520000002E-2</v>
      </c>
      <c r="T62">
        <v>0.68629968166351318</v>
      </c>
    </row>
    <row r="63" spans="1:20" x14ac:dyDescent="0.25">
      <c r="A63">
        <v>0.61</v>
      </c>
      <c r="B63">
        <v>-0.7014257233476473</v>
      </c>
      <c r="C63">
        <v>9.8062666074386906E-2</v>
      </c>
      <c r="D63">
        <v>1.5415962213480841E-2</v>
      </c>
      <c r="F63" s="1">
        <v>0.30400000000000027</v>
      </c>
      <c r="G63">
        <f>(0.129794661190965*(-1))*-1</f>
        <v>0.12979466119096508</v>
      </c>
      <c r="H63">
        <v>2.7611654183999999E-2</v>
      </c>
      <c r="I63">
        <v>2.8917131423950195</v>
      </c>
      <c r="L63" s="2">
        <v>0.61</v>
      </c>
      <c r="M63" s="2">
        <v>-0.81868785496700114</v>
      </c>
      <c r="N63" s="2">
        <v>7.1403960824089258E-2</v>
      </c>
      <c r="O63" s="2">
        <v>8.9287362868576865E-3</v>
      </c>
      <c r="Q63">
        <v>0.28600000000000003</v>
      </c>
      <c r="R63">
        <v>0.1322381930184805</v>
      </c>
      <c r="S63">
        <v>5.8291269944000003E-2</v>
      </c>
      <c r="T63">
        <v>1.2302805185317993</v>
      </c>
    </row>
    <row r="64" spans="1:20" x14ac:dyDescent="0.25">
      <c r="A64">
        <v>0.62</v>
      </c>
      <c r="B64">
        <v>-0.69417680982937191</v>
      </c>
      <c r="C64">
        <v>9.6737624915755896E-2</v>
      </c>
      <c r="D64">
        <v>1.3783707779665066E-2</v>
      </c>
      <c r="F64" s="1">
        <v>0.30700000000000038</v>
      </c>
      <c r="G64">
        <f>(0.130443531827515*(-1))*-1</f>
        <v>0.13044353182751539</v>
      </c>
      <c r="H64">
        <v>2.7611654183999999E-2</v>
      </c>
      <c r="I64">
        <v>3.0501019954681396</v>
      </c>
      <c r="L64" s="2">
        <v>0.62</v>
      </c>
      <c r="M64" s="2">
        <v>-0.80791168551703652</v>
      </c>
      <c r="N64" s="2">
        <v>6.9761797178385723E-2</v>
      </c>
      <c r="O64" s="2">
        <v>7.2839911168226211E-3</v>
      </c>
      <c r="Q64">
        <v>0.29000000000000004</v>
      </c>
      <c r="R64">
        <v>0.13228747433264887</v>
      </c>
      <c r="S64">
        <v>5.6757289156E-2</v>
      </c>
      <c r="T64">
        <v>1.5182794332504272</v>
      </c>
    </row>
    <row r="65" spans="1:20" x14ac:dyDescent="0.25">
      <c r="A65">
        <v>0.63</v>
      </c>
      <c r="B65">
        <v>-0.68670831043798586</v>
      </c>
      <c r="C65">
        <v>9.5408945267799528E-2</v>
      </c>
      <c r="D65">
        <v>1.2215501710642864E-2</v>
      </c>
      <c r="F65" s="1">
        <v>0.31099999999999994</v>
      </c>
      <c r="G65">
        <f>(0.13123613963039*(-1))*-1</f>
        <v>0.13123613963039013</v>
      </c>
      <c r="H65">
        <v>2.7611654183999999E-2</v>
      </c>
      <c r="I65">
        <v>3.2488076686859131</v>
      </c>
      <c r="L65" s="2">
        <v>0.63</v>
      </c>
      <c r="M65" s="2">
        <v>-0.79696905125107065</v>
      </c>
      <c r="N65" s="2">
        <v>6.8123512135874767E-2</v>
      </c>
      <c r="O65" s="2">
        <v>5.7098225140456531E-3</v>
      </c>
      <c r="Q65">
        <v>0.29400000000000004</v>
      </c>
      <c r="R65">
        <v>0.13236139630390142</v>
      </c>
      <c r="S65">
        <v>5.5223308367999997E-2</v>
      </c>
      <c r="T65">
        <v>1.8161654472351074</v>
      </c>
    </row>
    <row r="66" spans="1:20" x14ac:dyDescent="0.25">
      <c r="A66">
        <v>0.64</v>
      </c>
      <c r="B66">
        <v>-0.67904465634127242</v>
      </c>
      <c r="C66">
        <v>9.4078140307427935E-2</v>
      </c>
      <c r="D66">
        <v>1.07108929896259E-2</v>
      </c>
      <c r="F66" s="1">
        <v>0.31599999999999984</v>
      </c>
      <c r="G66">
        <f>(0.132427104722793*(-1))*-1</f>
        <v>0.13242710472279262</v>
      </c>
      <c r="H66">
        <v>3.0679615760000001E-2</v>
      </c>
      <c r="I66">
        <v>3.0475170612335205</v>
      </c>
      <c r="L66" s="2">
        <v>0.64</v>
      </c>
      <c r="M66" s="2">
        <v>-0.78588407782880432</v>
      </c>
      <c r="N66" s="2">
        <v>6.6490562906171197E-2</v>
      </c>
      <c r="O66" s="2">
        <v>4.2053964552599202E-3</v>
      </c>
      <c r="Q66">
        <v>0.29899999999999993</v>
      </c>
      <c r="R66">
        <v>0.13254620123203287</v>
      </c>
      <c r="S66">
        <v>5.3689327580000001E-2</v>
      </c>
      <c r="T66">
        <v>2.1297173500061035</v>
      </c>
    </row>
    <row r="67" spans="1:20" x14ac:dyDescent="0.25">
      <c r="A67">
        <v>0.65</v>
      </c>
      <c r="B67">
        <v>-0.67120869100921787</v>
      </c>
      <c r="C67">
        <v>9.2746626398040641E-2</v>
      </c>
      <c r="D67">
        <v>9.2692367125593519E-3</v>
      </c>
      <c r="F67" s="1">
        <v>0.32099999999999973</v>
      </c>
      <c r="G67">
        <f>(0.133556468172485*(-1))*-1</f>
        <v>0.13355646817248459</v>
      </c>
      <c r="H67">
        <v>3.2213596547999997E-2</v>
      </c>
      <c r="I67">
        <v>3.0932331085205078</v>
      </c>
      <c r="L67" s="2">
        <v>0.65</v>
      </c>
      <c r="M67" s="2">
        <v>-0.77467927404481363</v>
      </c>
      <c r="N67" s="2">
        <v>6.48643061735861E-2</v>
      </c>
      <c r="O67" s="2">
        <v>2.7697000614596854E-3</v>
      </c>
      <c r="Q67">
        <v>0.30200000000000005</v>
      </c>
      <c r="R67">
        <v>0.13278439425051336</v>
      </c>
      <c r="S67">
        <v>5.3689327580000001E-2</v>
      </c>
      <c r="T67">
        <v>2.1963560581207275</v>
      </c>
    </row>
    <row r="68" spans="1:20" x14ac:dyDescent="0.25">
      <c r="A68">
        <v>0.66</v>
      </c>
      <c r="B68">
        <v>-0.66322176151271517</v>
      </c>
      <c r="C68">
        <v>9.1415727878290734E-2</v>
      </c>
      <c r="D68">
        <v>7.8897186925570365E-3</v>
      </c>
      <c r="F68" s="1">
        <v>0.32500000000000018</v>
      </c>
      <c r="G68">
        <f>(0.134829568788501*(-1))*-1</f>
        <v>0.13482956878850103</v>
      </c>
      <c r="H68">
        <v>3.5281558124000002E-2</v>
      </c>
      <c r="I68">
        <v>3.0221703052520752</v>
      </c>
      <c r="L68" s="2">
        <v>0.66</v>
      </c>
      <c r="M68" s="2">
        <v>-0.7633756264701328</v>
      </c>
      <c r="N68" s="2">
        <v>6.3246003243098883E-2</v>
      </c>
      <c r="O68" s="2">
        <v>1.4015661087318004E-3</v>
      </c>
      <c r="Q68">
        <v>0.30600000000000005</v>
      </c>
      <c r="R68">
        <v>0.13301437371663244</v>
      </c>
      <c r="S68">
        <v>5.2155346791999999E-2</v>
      </c>
      <c r="T68">
        <v>2.5585541725158691</v>
      </c>
    </row>
    <row r="69" spans="1:20" x14ac:dyDescent="0.25">
      <c r="A69">
        <v>0.67</v>
      </c>
      <c r="B69">
        <v>-0.65510380482713848</v>
      </c>
      <c r="C69">
        <v>9.0086681650245554E-2</v>
      </c>
      <c r="D69">
        <v>6.5713778574294016E-3</v>
      </c>
      <c r="F69" s="1">
        <v>0.33099999999999952</v>
      </c>
      <c r="G69">
        <f>(0.13699794661191*(-1))*-1</f>
        <v>0.13699794661190964</v>
      </c>
      <c r="H69">
        <v>3.9883500487999997E-2</v>
      </c>
      <c r="I69">
        <v>2.7640078067779541</v>
      </c>
      <c r="L69" s="2">
        <v>0.67</v>
      </c>
      <c r="M69" s="2">
        <v>-0.7519926887708871</v>
      </c>
      <c r="N69" s="2">
        <v>6.1636824959009066E-2</v>
      </c>
      <c r="O69" s="2">
        <v>9.9695263897466718E-5</v>
      </c>
      <c r="Q69">
        <v>0.31099999999999994</v>
      </c>
      <c r="R69">
        <v>0.13353182751540041</v>
      </c>
      <c r="S69">
        <v>5.3689327580000001E-2</v>
      </c>
      <c r="T69">
        <v>2.4541268348693848</v>
      </c>
    </row>
    <row r="70" spans="1:20" x14ac:dyDescent="0.25">
      <c r="A70">
        <v>0.68</v>
      </c>
      <c r="B70">
        <v>-0.64687342940557446</v>
      </c>
      <c r="C70">
        <v>8.876064157340359E-2</v>
      </c>
      <c r="D70">
        <v>5.3131266128731737E-3</v>
      </c>
      <c r="F70" s="1">
        <v>0.3360000000000003</v>
      </c>
      <c r="G70">
        <f>(0.13941273100616*(-1))*-1</f>
        <v>0.13941273100616017</v>
      </c>
      <c r="H70">
        <v>4.7553404427999997E-2</v>
      </c>
      <c r="I70">
        <v>2.1699390411376953</v>
      </c>
      <c r="L70" s="2">
        <v>0.68</v>
      </c>
      <c r="M70" s="2">
        <v>-0.74054866599932156</v>
      </c>
      <c r="N70" s="2">
        <v>6.0037856404678847E-2</v>
      </c>
      <c r="O70" s="2">
        <v>-1.1373237719251124E-3</v>
      </c>
      <c r="Q70">
        <v>0.31499999999999995</v>
      </c>
      <c r="R70">
        <v>0.13408624229979466</v>
      </c>
      <c r="S70">
        <v>5.3689327580000001E-2</v>
      </c>
      <c r="T70">
        <v>2.6307082176208496</v>
      </c>
    </row>
    <row r="71" spans="1:20" x14ac:dyDescent="0.25">
      <c r="A71">
        <v>0.69000000000000006</v>
      </c>
      <c r="B71">
        <v>-0.63854799227287917</v>
      </c>
      <c r="C71">
        <v>8.7438682670971546E-2</v>
      </c>
      <c r="D71">
        <v>4.1137693313764538E-3</v>
      </c>
      <c r="F71" s="1">
        <v>0.33999999999999986</v>
      </c>
      <c r="G71">
        <f>(0.140685831622177*(-1))*-1</f>
        <v>0.1406858316221766</v>
      </c>
      <c r="H71">
        <v>5.0621366004000003E-2</v>
      </c>
      <c r="I71">
        <v>2.1436448097229004</v>
      </c>
      <c r="L71" s="2">
        <v>0.69000000000000006</v>
      </c>
      <c r="M71" s="2">
        <v>-0.72906049413624441</v>
      </c>
      <c r="N71" s="2">
        <v>5.8450101391582437E-2</v>
      </c>
      <c r="O71" s="2">
        <v>-2.3109960424096965E-3</v>
      </c>
      <c r="Q71">
        <v>0.31899999999999995</v>
      </c>
      <c r="R71">
        <v>0.13473921971252567</v>
      </c>
      <c r="S71">
        <v>5.5223308367999997E-2</v>
      </c>
      <c r="T71">
        <v>2.5768008232116699</v>
      </c>
    </row>
    <row r="72" spans="1:20" x14ac:dyDescent="0.25">
      <c r="A72">
        <v>0.70000000000000007</v>
      </c>
      <c r="B72">
        <v>-0.63014367187875986</v>
      </c>
      <c r="C72">
        <v>8.6121805154734221E-2</v>
      </c>
      <c r="D72">
        <v>2.9720191152426906E-3</v>
      </c>
      <c r="F72" s="1">
        <v>0.34600000000000009</v>
      </c>
      <c r="G72">
        <f>(0.143301848049281*(-1))*-1</f>
        <v>0.14330184804928131</v>
      </c>
      <c r="H72">
        <v>5.8291269944000003E-2</v>
      </c>
      <c r="I72">
        <v>1.4921975135803223</v>
      </c>
      <c r="L72" s="2">
        <v>0.70000000000000007</v>
      </c>
      <c r="M72" s="2">
        <v>-0.71754391514850768</v>
      </c>
      <c r="N72" s="2">
        <v>5.6874486745676835E-2</v>
      </c>
      <c r="O72" s="2">
        <v>-3.4229038810409916E-3</v>
      </c>
      <c r="Q72">
        <v>0.32299999999999995</v>
      </c>
      <c r="R72">
        <v>0.13551950718685832</v>
      </c>
      <c r="S72">
        <v>5.6757289156E-2</v>
      </c>
      <c r="T72">
        <v>2.5617074966430664</v>
      </c>
    </row>
    <row r="73" spans="1:20" x14ac:dyDescent="0.25">
      <c r="A73">
        <v>0.71</v>
      </c>
      <c r="B73">
        <v>-0.62167553693579769</v>
      </c>
      <c r="C73">
        <v>8.4810938274764672E-2</v>
      </c>
      <c r="D73">
        <v>1.8865129712934765E-3</v>
      </c>
      <c r="F73" s="1">
        <v>0.34999999999999964</v>
      </c>
      <c r="G73">
        <f>(0.145067761806982*(-1))*-1</f>
        <v>0.14506776180698153</v>
      </c>
      <c r="H73">
        <v>6.2893212308000004E-2</v>
      </c>
      <c r="I73">
        <v>1.1020005941390991</v>
      </c>
      <c r="L73" s="2">
        <v>0.71</v>
      </c>
      <c r="M73" s="2">
        <v>-0.70601354781059855</v>
      </c>
      <c r="N73" s="2">
        <v>5.5311866398902586E-2</v>
      </c>
      <c r="O73" s="2">
        <v>-4.47469207713841E-3</v>
      </c>
      <c r="Q73">
        <v>0.32699999999999996</v>
      </c>
      <c r="R73">
        <v>0.13662833675564681</v>
      </c>
      <c r="S73">
        <v>5.8291269944000003E-2</v>
      </c>
      <c r="T73">
        <v>2.5812919139862061</v>
      </c>
    </row>
    <row r="74" spans="1:20" x14ac:dyDescent="0.25">
      <c r="A74">
        <v>0.72</v>
      </c>
      <c r="B74">
        <v>-0.61315761145660608</v>
      </c>
      <c r="C74">
        <v>8.3506944000125011E-2</v>
      </c>
      <c r="D74">
        <v>8.5582552471957026E-4</v>
      </c>
      <c r="F74" s="1">
        <v>0.35499999999999954</v>
      </c>
      <c r="G74">
        <f>(0.147232032854209*(-1))*-1</f>
        <v>0.14723203285420944</v>
      </c>
      <c r="H74">
        <v>7.0563116248000005E-2</v>
      </c>
      <c r="I74">
        <v>0.69944626092910767</v>
      </c>
      <c r="L74" s="2">
        <v>0.72</v>
      </c>
      <c r="M74" s="2">
        <v>-0.69448295452565856</v>
      </c>
      <c r="N74" s="2">
        <v>5.376302529341348E-2</v>
      </c>
      <c r="O74" s="2">
        <v>-5.4680545289093321E-3</v>
      </c>
      <c r="Q74">
        <v>0.33300000000000018</v>
      </c>
      <c r="R74">
        <v>0.13789322381930186</v>
      </c>
      <c r="S74">
        <v>6.2893212308000004E-2</v>
      </c>
      <c r="T74">
        <v>2.2706193923950195</v>
      </c>
    </row>
    <row r="75" spans="1:20" x14ac:dyDescent="0.25">
      <c r="A75">
        <v>0.73</v>
      </c>
      <c r="B75">
        <v>-0.60460293619325101</v>
      </c>
      <c r="C75">
        <v>8.2210620536600776E-2</v>
      </c>
      <c r="D75">
        <v>-1.2151860983845636E-4</v>
      </c>
      <c r="F75" s="1">
        <v>0.36099999999999977</v>
      </c>
      <c r="G75">
        <f>(0.149720739219713*(-1))*-1</f>
        <v>0.14972073921971252</v>
      </c>
      <c r="H75">
        <v>7.6699039400000002E-2</v>
      </c>
      <c r="I75">
        <v>0.27191632986068726</v>
      </c>
      <c r="L75" s="2">
        <v>0.73</v>
      </c>
      <c r="M75" s="2">
        <v>-0.68296470436825341</v>
      </c>
      <c r="N75" s="2">
        <v>5.2228683105921922E-2</v>
      </c>
      <c r="O75" s="2">
        <v>-6.404722259718971E-3</v>
      </c>
      <c r="Q75">
        <v>0.33700000000000019</v>
      </c>
      <c r="R75">
        <v>0.13929363449691992</v>
      </c>
      <c r="S75">
        <v>6.5961173883999996E-2</v>
      </c>
      <c r="T75">
        <v>2.0999143123626709</v>
      </c>
    </row>
    <row r="76" spans="1:20" x14ac:dyDescent="0.25">
      <c r="A76">
        <v>0.74</v>
      </c>
      <c r="B76">
        <v>-0.59602362667147002</v>
      </c>
      <c r="C76">
        <v>8.092270568739604E-2</v>
      </c>
      <c r="D76">
        <v>-1.0470336906312203E-3</v>
      </c>
      <c r="F76" s="1">
        <v>0.36699999999999999</v>
      </c>
      <c r="G76">
        <f>(0.152*(-1))*-1</f>
        <v>0.152</v>
      </c>
      <c r="H76">
        <v>8.4368943340000002E-2</v>
      </c>
      <c r="I76">
        <v>-0.25579935312271118</v>
      </c>
      <c r="L76" s="2">
        <v>0.74</v>
      </c>
      <c r="M76" s="2">
        <v>-0.67147043255893046</v>
      </c>
      <c r="N76" s="2">
        <v>5.070949779933337E-2</v>
      </c>
      <c r="O76" s="2">
        <v>-7.2864526831935717E-3</v>
      </c>
      <c r="Q76">
        <v>0.34200000000000008</v>
      </c>
      <c r="R76">
        <v>0.14049281314168377</v>
      </c>
      <c r="S76">
        <v>6.9029135460000002E-2</v>
      </c>
      <c r="T76">
        <v>2.058682918548584</v>
      </c>
    </row>
    <row r="77" spans="1:20" x14ac:dyDescent="0.25">
      <c r="A77">
        <v>0.75</v>
      </c>
      <c r="B77">
        <v>-0.58743092800224639</v>
      </c>
      <c r="C77">
        <v>7.964388006259257E-2</v>
      </c>
      <c r="D77">
        <v>-1.9222628433358132E-3</v>
      </c>
      <c r="F77" s="1">
        <v>0.37199999999999989</v>
      </c>
      <c r="G77">
        <f>(0.153687885010267*(-1))*-1</f>
        <v>0.15368788501026695</v>
      </c>
      <c r="H77">
        <v>8.8970885703999997E-2</v>
      </c>
      <c r="I77">
        <v>-0.56215900182723999</v>
      </c>
      <c r="L77" s="2">
        <v>0.75</v>
      </c>
      <c r="M77" s="2">
        <v>-0.66001089656901901</v>
      </c>
      <c r="N77" s="2">
        <v>4.9206069008629102E-2</v>
      </c>
      <c r="O77" s="2">
        <v>-8.1150200115216748E-3</v>
      </c>
      <c r="Q77">
        <v>0.34600000000000009</v>
      </c>
      <c r="R77">
        <v>0.14205749486652977</v>
      </c>
      <c r="S77">
        <v>7.3631077823999996E-2</v>
      </c>
      <c r="T77">
        <v>1.6668127775192261</v>
      </c>
    </row>
    <row r="78" spans="1:20" x14ac:dyDescent="0.25">
      <c r="A78">
        <v>0.76</v>
      </c>
      <c r="B78">
        <v>-0.57883526664376106</v>
      </c>
      <c r="C78">
        <v>7.8374770143047376E-2</v>
      </c>
      <c r="D78">
        <v>-2.7487690941092676E-3</v>
      </c>
      <c r="F78" s="1">
        <v>0.37899999999999956</v>
      </c>
      <c r="G78">
        <f>(0.155638603696099*(-1))*-1</f>
        <v>0.15563860369609855</v>
      </c>
      <c r="H78">
        <v>9.3572828068000005E-2</v>
      </c>
      <c r="I78">
        <v>-0.824962317943573</v>
      </c>
      <c r="L78" s="2">
        <v>0.76</v>
      </c>
      <c r="M78" s="2">
        <v>-0.64859602904313918</v>
      </c>
      <c r="N78" s="2">
        <v>4.7718941267742926E-2</v>
      </c>
      <c r="O78" s="2">
        <v>-8.8922067094321482E-3</v>
      </c>
      <c r="Q78">
        <v>0.35899999999999999</v>
      </c>
      <c r="R78">
        <v>0.14590143737166325</v>
      </c>
      <c r="S78">
        <v>8.5902924128000005E-2</v>
      </c>
      <c r="T78">
        <v>0.62521308660507202</v>
      </c>
    </row>
    <row r="79" spans="1:20" x14ac:dyDescent="0.25">
      <c r="A79">
        <v>0.77</v>
      </c>
      <c r="B79">
        <v>-0.57024629927771187</v>
      </c>
      <c r="C79">
        <v>7.7115951204268146E-2</v>
      </c>
      <c r="D79">
        <v>-3.5281273545037686E-3</v>
      </c>
      <c r="F79" s="1">
        <v>0.38400000000000034</v>
      </c>
      <c r="G79">
        <f>(0.156698151950719*(-1))*-1</f>
        <v>0.15669815195071868</v>
      </c>
      <c r="H79">
        <v>9.5106808855999994E-2</v>
      </c>
      <c r="I79">
        <v>-0.83078700304031372</v>
      </c>
      <c r="L79" s="2">
        <v>0.77</v>
      </c>
      <c r="M79" s="2">
        <v>-0.63723498771655118</v>
      </c>
      <c r="N79" s="2">
        <v>4.6248607083964645E-2</v>
      </c>
      <c r="O79" s="2">
        <v>-9.6197959038519902E-3</v>
      </c>
      <c r="Q79">
        <v>0.36299999999999999</v>
      </c>
      <c r="R79">
        <v>0.1471170431211499</v>
      </c>
      <c r="S79">
        <v>9.0504866492E-2</v>
      </c>
      <c r="T79">
        <v>0.48836866021156311</v>
      </c>
    </row>
    <row r="80" spans="1:20" x14ac:dyDescent="0.25">
      <c r="A80">
        <v>0.78</v>
      </c>
      <c r="B80">
        <v>-0.56167295895543079</v>
      </c>
      <c r="C80">
        <v>7.5867950105668061E-2</v>
      </c>
      <c r="D80">
        <v>-4.2619172781111899E-3</v>
      </c>
      <c r="F80" s="1">
        <v>0.3879999999999999</v>
      </c>
      <c r="G80">
        <f>(0.157347022587269*(-1))*-1</f>
        <v>0.15734702258726899</v>
      </c>
      <c r="H80">
        <v>9.6640789643999997E-2</v>
      </c>
      <c r="I80">
        <v>-0.95034289360046387</v>
      </c>
      <c r="L80" s="2">
        <v>0.78</v>
      </c>
      <c r="M80" s="2">
        <v>-0.62593620249465254</v>
      </c>
      <c r="N80" s="2">
        <v>4.4795509866192067E-2</v>
      </c>
      <c r="O80" s="2">
        <v>-1.029956466622297E-2</v>
      </c>
      <c r="Q80">
        <v>0.36800000000000033</v>
      </c>
      <c r="R80">
        <v>0.14856262833675565</v>
      </c>
      <c r="S80">
        <v>9.5106808855999994E-2</v>
      </c>
      <c r="T80">
        <v>6.2771447002887726E-2</v>
      </c>
    </row>
    <row r="81" spans="1:20" x14ac:dyDescent="0.25">
      <c r="A81">
        <v>0.79</v>
      </c>
      <c r="B81">
        <v>-0.55312349866107791</v>
      </c>
      <c r="C81">
        <v>7.4631247950459764E-2</v>
      </c>
      <c r="D81">
        <v>-4.9517169148665264E-3</v>
      </c>
      <c r="F81" s="1">
        <v>0.39400000000000013</v>
      </c>
      <c r="G81">
        <f>(0.158012320328542*(-1))*-1</f>
        <v>0.15801232032854209</v>
      </c>
      <c r="H81">
        <v>9.8174770432E-2</v>
      </c>
      <c r="I81">
        <v>-1.1040380001068115</v>
      </c>
      <c r="L81" s="2">
        <v>0.79</v>
      </c>
      <c r="M81" s="2">
        <v>-0.61470741985274113</v>
      </c>
      <c r="N81" s="2">
        <v>4.3360046713144272E-2</v>
      </c>
      <c r="O81" s="2">
        <v>-1.0933278090922333E-2</v>
      </c>
      <c r="Q81">
        <v>0.37300000000000022</v>
      </c>
      <c r="R81">
        <v>0.14985626283367556</v>
      </c>
      <c r="S81">
        <v>9.8174770432E-2</v>
      </c>
      <c r="T81">
        <v>-4.6424310654401779E-2</v>
      </c>
    </row>
    <row r="82" spans="1:20" x14ac:dyDescent="0.25">
      <c r="A82">
        <v>0.8</v>
      </c>
      <c r="B82">
        <v>-0.54460553243145693</v>
      </c>
      <c r="C82">
        <v>7.3406282621305052E-2</v>
      </c>
      <c r="D82">
        <v>-5.5990970945711555E-3</v>
      </c>
      <c r="F82" s="1">
        <v>0.39900000000000002</v>
      </c>
      <c r="G82">
        <f>(0.158320328542094*(-1))*-1</f>
        <v>0.15832032854209446</v>
      </c>
      <c r="H82">
        <v>9.6640789643999997E-2</v>
      </c>
      <c r="I82">
        <v>-0.85650980472564697</v>
      </c>
      <c r="L82" s="2">
        <v>0.8</v>
      </c>
      <c r="M82" s="2">
        <v>-0.60355574470534223</v>
      </c>
      <c r="N82" s="2">
        <v>4.1942571067442619E-2</v>
      </c>
      <c r="O82" s="2">
        <v>-1.1522684099225191E-2</v>
      </c>
      <c r="Q82">
        <v>0.37800000000000011</v>
      </c>
      <c r="R82">
        <v>0.15100205338809036</v>
      </c>
      <c r="S82">
        <v>0.10124273200800001</v>
      </c>
      <c r="T82">
        <v>-0.20579887926578522</v>
      </c>
    </row>
    <row r="83" spans="1:20" x14ac:dyDescent="0.25">
      <c r="A83">
        <v>0.81</v>
      </c>
      <c r="B83">
        <v>-0.53612607416468239</v>
      </c>
      <c r="C83">
        <v>7.2193451196691627E-2</v>
      </c>
      <c r="D83">
        <v>-6.205616476426889E-3</v>
      </c>
      <c r="F83" s="1">
        <v>0.40500000000000025</v>
      </c>
      <c r="G83">
        <f>(0.158357289527721*(-1))*-1</f>
        <v>0.15835728952772074</v>
      </c>
      <c r="H83">
        <v>9.5106808855999994E-2</v>
      </c>
      <c r="I83">
        <v>-0.67502248287200928</v>
      </c>
      <c r="L83" s="2">
        <v>0.81</v>
      </c>
      <c r="M83" s="2">
        <v>-0.59248767988622386</v>
      </c>
      <c r="N83" s="2">
        <v>4.0543395241262561E-2</v>
      </c>
      <c r="O83" s="2">
        <v>-1.206950890379796E-2</v>
      </c>
      <c r="Q83">
        <v>0.38200000000000012</v>
      </c>
      <c r="R83">
        <v>0.15176591375770021</v>
      </c>
      <c r="S83">
        <v>0.104310693584</v>
      </c>
      <c r="T83">
        <v>-0.71223181486129761</v>
      </c>
    </row>
    <row r="84" spans="1:20" x14ac:dyDescent="0.25">
      <c r="A84">
        <v>0.82000000000000006</v>
      </c>
      <c r="B84">
        <v>-0.52769157424295632</v>
      </c>
      <c r="C84">
        <v>7.0993112252862575E-2</v>
      </c>
      <c r="D84">
        <v>-6.7728172062279102E-3</v>
      </c>
      <c r="F84" s="1">
        <v>0.41099999999999959</v>
      </c>
      <c r="G84">
        <f>(0.158250513347023*(-1))*-1</f>
        <v>0.15825051334702259</v>
      </c>
      <c r="H84">
        <v>9.2038847280000002E-2</v>
      </c>
      <c r="I84">
        <v>-0.30631205439567566</v>
      </c>
      <c r="L84" s="2">
        <v>0.82000000000000006</v>
      </c>
      <c r="M84" s="2">
        <v>-0.58150916337234437</v>
      </c>
      <c r="N84" s="2">
        <v>3.9162792819059614E-2</v>
      </c>
      <c r="O84" s="2">
        <v>-1.2575453073854726E-2</v>
      </c>
      <c r="Q84">
        <v>0.38600000000000012</v>
      </c>
      <c r="R84">
        <v>0.15255030800821356</v>
      </c>
      <c r="S84">
        <v>0.105844674372</v>
      </c>
      <c r="T84">
        <v>-0.5185089111328125</v>
      </c>
    </row>
    <row r="85" spans="1:20" x14ac:dyDescent="0.25">
      <c r="A85">
        <v>0.83000000000000007</v>
      </c>
      <c r="B85">
        <v>-0.5193079540881167</v>
      </c>
      <c r="C85">
        <v>6.9805588055978252E-2</v>
      </c>
      <c r="D85">
        <v>-7.3022211273654648E-3</v>
      </c>
      <c r="F85" s="1">
        <v>0.41600000000000037</v>
      </c>
      <c r="G85">
        <f>(0.158131416837782*(-1))*-1</f>
        <v>0.15813141683778234</v>
      </c>
      <c r="H85">
        <v>9.0504866492E-2</v>
      </c>
      <c r="I85">
        <v>-0.210389643907547</v>
      </c>
      <c r="L85" s="2">
        <v>0.83000000000000007</v>
      </c>
      <c r="M85" s="2">
        <v>-0.57062560337766477</v>
      </c>
      <c r="N85" s="2">
        <v>3.7801000942676521E-2</v>
      </c>
      <c r="O85" s="2">
        <v>-1.3042188145870444E-2</v>
      </c>
      <c r="Q85">
        <v>0.39100000000000001</v>
      </c>
      <c r="R85">
        <v>0.15301026694045175</v>
      </c>
      <c r="S85">
        <v>0.10737865516</v>
      </c>
      <c r="T85">
        <v>-0.62284010648727417</v>
      </c>
    </row>
    <row r="86" spans="1:20" x14ac:dyDescent="0.25">
      <c r="A86">
        <v>0.84</v>
      </c>
      <c r="B86">
        <v>-0.51098063876233879</v>
      </c>
      <c r="C86">
        <v>6.8631166649044617E-2</v>
      </c>
      <c r="D86">
        <v>-7.7953264959834895E-3</v>
      </c>
      <c r="F86" s="1">
        <v>0.42100000000000026</v>
      </c>
      <c r="G86">
        <f>(0.157987679671458*(-1))*-1</f>
        <v>0.15798767967145791</v>
      </c>
      <c r="H86">
        <v>8.8970885703999997E-2</v>
      </c>
      <c r="I86">
        <v>-9.002232551574707E-2</v>
      </c>
      <c r="L86" s="2">
        <v>0.84</v>
      </c>
      <c r="M86" s="2">
        <v>-0.55984191143574835</v>
      </c>
      <c r="N86" s="2">
        <v>3.6458222483946472E-2</v>
      </c>
      <c r="O86" s="2">
        <v>-1.3471353729153536E-2</v>
      </c>
      <c r="Q86">
        <v>0.39700000000000024</v>
      </c>
      <c r="R86">
        <v>0.15346611909650923</v>
      </c>
      <c r="S86">
        <v>0.10891263594800001</v>
      </c>
      <c r="T86">
        <v>-0.80698424577713013</v>
      </c>
    </row>
    <row r="87" spans="1:20" x14ac:dyDescent="0.25">
      <c r="A87">
        <v>0.85</v>
      </c>
      <c r="B87">
        <v>-0.50271458772045596</v>
      </c>
      <c r="C87">
        <v>6.7470103837997161E-2</v>
      </c>
      <c r="D87">
        <v>-8.2536051545045331E-3</v>
      </c>
      <c r="F87" s="1">
        <v>0.4269999999999996</v>
      </c>
      <c r="G87">
        <f>(0.157913757700205*(-1))*-1</f>
        <v>0.15791375770020533</v>
      </c>
      <c r="H87">
        <v>8.5902924128000005E-2</v>
      </c>
      <c r="I87">
        <v>0.27351337671279913</v>
      </c>
      <c r="L87" s="2">
        <v>0.85</v>
      </c>
      <c r="M87" s="2">
        <v>-0.54916253358352718</v>
      </c>
      <c r="N87" s="2">
        <v>3.5134628109719131E-2</v>
      </c>
      <c r="O87" s="2">
        <v>-1.3864555059660879E-2</v>
      </c>
      <c r="Q87">
        <v>0.40200000000000014</v>
      </c>
      <c r="R87">
        <v>0.1535318275154004</v>
      </c>
      <c r="S87">
        <v>0.10891263594800001</v>
      </c>
      <c r="T87">
        <v>-0.82373672723770142</v>
      </c>
    </row>
    <row r="88" spans="1:20" x14ac:dyDescent="0.25">
      <c r="A88">
        <v>0.86</v>
      </c>
      <c r="B88">
        <v>-0.49451432381469668</v>
      </c>
      <c r="C88">
        <v>6.6322625081186068E-2</v>
      </c>
      <c r="D88">
        <v>-8.6785001213451271E-3</v>
      </c>
      <c r="F88" s="1">
        <v>0.43299999999999983</v>
      </c>
      <c r="G88">
        <f>(0.157893223819302*(-1))*-1</f>
        <v>0.15789322381930185</v>
      </c>
      <c r="H88">
        <v>8.4368943340000002E-2</v>
      </c>
      <c r="I88">
        <v>0.40378597378730774</v>
      </c>
      <c r="L88" s="2">
        <v>0.86</v>
      </c>
      <c r="M88" s="2">
        <v>-0.53859147975233479</v>
      </c>
      <c r="N88" s="2">
        <v>3.3830358244052658E-2</v>
      </c>
      <c r="O88" s="2">
        <v>-1.4223360959213635E-2</v>
      </c>
      <c r="Q88">
        <v>0.40600000000000014</v>
      </c>
      <c r="R88">
        <v>0.15349075975359344</v>
      </c>
      <c r="S88">
        <v>0.10737865516</v>
      </c>
      <c r="T88">
        <v>-0.59829127788543701</v>
      </c>
    </row>
    <row r="89" spans="1:20" x14ac:dyDescent="0.25">
      <c r="A89">
        <v>0.87</v>
      </c>
      <c r="B89">
        <v>-0.48638396064730655</v>
      </c>
      <c r="C89">
        <v>6.5188927286365966E-2</v>
      </c>
      <c r="D89">
        <v>-9.0714235579776713E-3</v>
      </c>
      <c r="F89" s="1">
        <v>0.44000000000000039</v>
      </c>
      <c r="G89">
        <f>(0.157930184804928*(-1))*-1</f>
        <v>0.15793018480492813</v>
      </c>
      <c r="H89">
        <v>8.2834962551999999E-2</v>
      </c>
      <c r="I89">
        <v>0.54975128173828125</v>
      </c>
      <c r="L89" s="2">
        <v>0.87</v>
      </c>
      <c r="M89" s="2">
        <v>-0.52813235146651327</v>
      </c>
      <c r="N89" s="2">
        <v>3.25455249321355E-2</v>
      </c>
      <c r="O89" s="2">
        <v>-1.454930216076479E-2</v>
      </c>
      <c r="Q89">
        <v>0.41100000000000003</v>
      </c>
      <c r="R89">
        <v>0.15335112936344969</v>
      </c>
      <c r="S89">
        <v>0.10737865516</v>
      </c>
      <c r="T89">
        <v>-0.6876799464225769</v>
      </c>
    </row>
    <row r="90" spans="1:20" x14ac:dyDescent="0.25">
      <c r="A90">
        <v>0.88</v>
      </c>
      <c r="B90">
        <v>-0.47832722836145136</v>
      </c>
      <c r="C90">
        <v>6.4069180519153612E-2</v>
      </c>
      <c r="D90">
        <v>-9.4337550775900302E-3</v>
      </c>
      <c r="F90" s="1">
        <v>0.44500000000000028</v>
      </c>
      <c r="G90">
        <f>(0.157967145790554*(-1))*-1</f>
        <v>0.1579671457905544</v>
      </c>
      <c r="H90">
        <v>8.2834962551999999E-2</v>
      </c>
      <c r="I90">
        <v>0.45963564515113831</v>
      </c>
      <c r="L90" s="2">
        <v>0.88</v>
      </c>
      <c r="M90" s="2">
        <v>-0.51778836794425898</v>
      </c>
      <c r="N90" s="2">
        <v>3.128021361032722E-2</v>
      </c>
      <c r="O90" s="2">
        <v>-1.4843869963598821E-2</v>
      </c>
      <c r="Q90">
        <v>0.41599999999999993</v>
      </c>
      <c r="R90">
        <v>0.15320739219712526</v>
      </c>
      <c r="S90">
        <v>0.105844674372</v>
      </c>
      <c r="T90">
        <v>-0.5025065541267395</v>
      </c>
    </row>
    <row r="91" spans="1:20" x14ac:dyDescent="0.25">
      <c r="A91">
        <v>0.89</v>
      </c>
      <c r="B91">
        <v>-0.47034749795597169</v>
      </c>
      <c r="C91">
        <v>6.2963529626778564E-2</v>
      </c>
      <c r="D91">
        <v>-9.7668403624612855E-3</v>
      </c>
      <c r="F91" s="1">
        <v>0.45000000000000018</v>
      </c>
      <c r="G91">
        <f>(0.158008213552361*(-1))*-1</f>
        <v>0.15800821355236139</v>
      </c>
      <c r="H91">
        <v>8.2834962551999999E-2</v>
      </c>
      <c r="I91">
        <v>0.35891273617744446</v>
      </c>
      <c r="L91" s="2">
        <v>0.89</v>
      </c>
      <c r="M91" s="2">
        <v>-0.50756239069019826</v>
      </c>
      <c r="N91" s="2">
        <v>3.003448478653762E-2</v>
      </c>
      <c r="O91" s="2">
        <v>-1.5108515185329454E-2</v>
      </c>
      <c r="Q91">
        <v>0.42100000000000026</v>
      </c>
      <c r="R91">
        <v>0.15299383983572895</v>
      </c>
      <c r="S91">
        <v>0.104310693584</v>
      </c>
      <c r="T91">
        <v>-0.34907394647598267</v>
      </c>
    </row>
    <row r="92" spans="1:20" x14ac:dyDescent="0.25">
      <c r="A92">
        <v>0.9</v>
      </c>
      <c r="B92">
        <v>-0.46244780420502285</v>
      </c>
      <c r="C92">
        <v>6.1872095780816518E-2</v>
      </c>
      <c r="D92">
        <v>-1.0071990059828319E-2</v>
      </c>
      <c r="F92" s="1">
        <v>0.45599999999999952</v>
      </c>
      <c r="G92">
        <f>(0.15805749486653*(-1))*-1</f>
        <v>0.15805749486652979</v>
      </c>
      <c r="H92">
        <v>8.1300981763999997E-2</v>
      </c>
      <c r="I92">
        <v>0.51243400573730469</v>
      </c>
      <c r="L92" s="2">
        <v>0.9</v>
      </c>
      <c r="M92" s="2">
        <v>-0.49745694666418916</v>
      </c>
      <c r="N92" s="2">
        <v>2.8808375634998221E-2</v>
      </c>
      <c r="O92" s="2">
        <v>-1.5344647380320596E-2</v>
      </c>
      <c r="Q92">
        <v>0.42500000000000027</v>
      </c>
      <c r="R92">
        <v>0.15282546201232033</v>
      </c>
      <c r="S92">
        <v>0.104310693584</v>
      </c>
      <c r="T92">
        <v>-0.44149705767631531</v>
      </c>
    </row>
    <row r="93" spans="1:20" x14ac:dyDescent="0.25">
      <c r="A93">
        <v>0.91</v>
      </c>
      <c r="B93">
        <v>-0.45463086725928847</v>
      </c>
      <c r="C93">
        <v>6.0794977942461456E-2</v>
      </c>
      <c r="D93">
        <v>-1.0350478928477697E-2</v>
      </c>
      <c r="F93" s="1">
        <v>0.4610000000000003</v>
      </c>
      <c r="G93">
        <f>(0.158094455852156*(-1))*-1</f>
        <v>0.15809445585215606</v>
      </c>
      <c r="H93">
        <v>8.1300981763999997E-2</v>
      </c>
      <c r="I93">
        <v>0.68235099315643311</v>
      </c>
      <c r="L93" s="2">
        <v>0.91</v>
      </c>
      <c r="M93" s="2">
        <v>-0.48747425010615986</v>
      </c>
      <c r="N93" s="2">
        <v>2.7601901509319599E-2</v>
      </c>
      <c r="O93" s="2">
        <v>-1.5553634296704533E-2</v>
      </c>
      <c r="Q93">
        <v>0.42900000000000027</v>
      </c>
      <c r="R93">
        <v>0.15267351129363449</v>
      </c>
      <c r="S93">
        <v>0.10277671279599999</v>
      </c>
      <c r="T93">
        <v>-0.27922335267066956</v>
      </c>
    </row>
    <row r="94" spans="1:20" x14ac:dyDescent="0.25">
      <c r="A94">
        <v>0.92</v>
      </c>
      <c r="B94">
        <v>-0.4468991130013682</v>
      </c>
      <c r="C94">
        <v>5.9732254253762739E-2</v>
      </c>
      <c r="D94">
        <v>-1.0603545210574682E-2</v>
      </c>
      <c r="F94" s="1">
        <v>0.46699999999999964</v>
      </c>
      <c r="G94">
        <f>(0.158139630390144*(-1))*-1</f>
        <v>0.15813963039014373</v>
      </c>
      <c r="H94">
        <v>7.9767000975999994E-2</v>
      </c>
      <c r="I94">
        <v>0.60373920202255249</v>
      </c>
      <c r="L94" s="2">
        <v>0.92</v>
      </c>
      <c r="M94" s="2">
        <v>-0.47761622309239637</v>
      </c>
      <c r="N94" s="2">
        <v>2.6415057377572462E-2</v>
      </c>
      <c r="O94" s="2">
        <v>-1.5736801546525556E-2</v>
      </c>
      <c r="Q94">
        <v>0.43300000000000027</v>
      </c>
      <c r="R94">
        <v>0.15253388090349077</v>
      </c>
      <c r="S94">
        <v>0.10277671279599999</v>
      </c>
      <c r="T94">
        <v>-0.35771414637565613</v>
      </c>
    </row>
    <row r="95" spans="1:20" x14ac:dyDescent="0.25">
      <c r="A95">
        <v>0.93</v>
      </c>
      <c r="B95">
        <v>-0.43925469222405333</v>
      </c>
      <c r="C95">
        <v>5.8683983358125566E-2</v>
      </c>
      <c r="D95">
        <v>-1.0832390205348539E-2</v>
      </c>
      <c r="F95" s="1">
        <v>0.47199999999999953</v>
      </c>
      <c r="G95">
        <f>(0.158184804928131*(-1))*-1</f>
        <v>0.15818480492813142</v>
      </c>
      <c r="H95">
        <v>7.9767000975999994E-2</v>
      </c>
      <c r="I95">
        <v>0.52469110488891602</v>
      </c>
      <c r="L95" s="2">
        <v>0.93</v>
      </c>
      <c r="M95" s="2">
        <v>-0.4678845148944788</v>
      </c>
      <c r="N95" s="2">
        <v>2.5247819182979359E-2</v>
      </c>
      <c r="O95" s="2">
        <v>-1.589543246571043E-2</v>
      </c>
      <c r="Q95">
        <v>0.43700000000000028</v>
      </c>
      <c r="R95">
        <v>0.15238193018480492</v>
      </c>
      <c r="S95">
        <v>0.10277671279599999</v>
      </c>
      <c r="T95">
        <v>-0.43162587285041809</v>
      </c>
    </row>
    <row r="96" spans="1:20" x14ac:dyDescent="0.25">
      <c r="A96">
        <v>0.94000000000000006</v>
      </c>
      <c r="B96">
        <v>-0.43169949869651358</v>
      </c>
      <c r="C96">
        <v>5.7650205653248771E-2</v>
      </c>
      <c r="D96">
        <v>-1.1038178023203067E-2</v>
      </c>
      <c r="F96" s="1">
        <v>0.47700000000000031</v>
      </c>
      <c r="G96">
        <f>(0.158225872689938*(-1))*-1</f>
        <v>0.1582258726899384</v>
      </c>
      <c r="H96">
        <v>7.9767000975999994E-2</v>
      </c>
      <c r="I96">
        <v>0.43349957466125488</v>
      </c>
      <c r="L96" s="2">
        <v>0.94000000000000006</v>
      </c>
      <c r="M96" s="2">
        <v>-0.45828052020814924</v>
      </c>
      <c r="N96" s="2">
        <v>2.4100145133657706E-2</v>
      </c>
      <c r="O96" s="2">
        <v>-1.6030768142572756E-2</v>
      </c>
      <c r="Q96">
        <v>0.44200000000000017</v>
      </c>
      <c r="R96">
        <v>0.15227515400410677</v>
      </c>
      <c r="S96">
        <v>0.10124273200800001</v>
      </c>
      <c r="T96">
        <v>-0.2256254106760025</v>
      </c>
    </row>
    <row r="97" spans="1:20" x14ac:dyDescent="0.25">
      <c r="A97">
        <v>0.95000000000000007</v>
      </c>
      <c r="B97">
        <v>-0.42423518617993994</v>
      </c>
      <c r="C97">
        <v>5.6630944479552518E-2</v>
      </c>
      <c r="D97">
        <v>-1.1222035500624106E-2</v>
      </c>
      <c r="F97" s="1">
        <v>0.48299999999999965</v>
      </c>
      <c r="G97">
        <f>(0.158271047227926*(-1))*-1</f>
        <v>0.15827104722792606</v>
      </c>
      <c r="H97">
        <v>7.9767000975999994E-2</v>
      </c>
      <c r="I97">
        <v>0.34636157751083374</v>
      </c>
      <c r="L97" s="2">
        <v>0.95000000000000007</v>
      </c>
      <c r="M97" s="2">
        <v>-0.44880539631561833</v>
      </c>
      <c r="N97" s="2">
        <v>2.2971976924713342E-2</v>
      </c>
      <c r="O97" s="2">
        <v>-1.6144007595408436E-2</v>
      </c>
      <c r="Q97">
        <v>0.44600000000000017</v>
      </c>
      <c r="R97">
        <v>0.15218480492813141</v>
      </c>
      <c r="S97">
        <v>0.10124273200800001</v>
      </c>
      <c r="T97">
        <v>-0.29858693480491638</v>
      </c>
    </row>
    <row r="98" spans="1:20" x14ac:dyDescent="0.25">
      <c r="A98">
        <v>0.96</v>
      </c>
      <c r="B98">
        <v>-0.41686318445086201</v>
      </c>
      <c r="C98">
        <v>5.5626207247030171E-2</v>
      </c>
      <c r="D98">
        <v>-1.1385052257922457E-2</v>
      </c>
      <c r="F98" s="1">
        <v>0.48899999999999988</v>
      </c>
      <c r="G98">
        <f>(0.158303901437372*(-1))*-1</f>
        <v>0.15830390143737166</v>
      </c>
      <c r="H98">
        <v>7.9767000975999994E-2</v>
      </c>
      <c r="I98">
        <v>0.27359187602996826</v>
      </c>
      <c r="L98" s="2">
        <v>0.96</v>
      </c>
      <c r="M98" s="2">
        <v>-0.43946007924134778</v>
      </c>
      <c r="N98" s="2">
        <v>2.1863240895846982E-2</v>
      </c>
      <c r="O98" s="2">
        <v>-1.6236308081445442E-2</v>
      </c>
      <c r="Q98">
        <v>0.45000000000000018</v>
      </c>
      <c r="R98">
        <v>0.15210677618069815</v>
      </c>
      <c r="S98">
        <v>0.10124273200800001</v>
      </c>
      <c r="T98">
        <v>-0.35029274225234985</v>
      </c>
    </row>
    <row r="99" spans="1:20" x14ac:dyDescent="0.25">
      <c r="A99">
        <v>0.97</v>
      </c>
      <c r="B99">
        <v>-0.40958471438724192</v>
      </c>
      <c r="C99">
        <v>5.463598650334351E-2</v>
      </c>
      <c r="D99">
        <v>-1.1528280883390597E-2</v>
      </c>
      <c r="F99" s="1">
        <v>0.49399999999999977</v>
      </c>
      <c r="G99">
        <f>(0.158312114989733*(-1))*-1</f>
        <v>0.15831211498973305</v>
      </c>
      <c r="H99">
        <v>7.9767000975999994E-2</v>
      </c>
      <c r="I99">
        <v>0.18422289192676544</v>
      </c>
      <c r="L99" s="2">
        <v>0.97</v>
      </c>
      <c r="M99" s="2">
        <v>-0.4302452989579556</v>
      </c>
      <c r="N99" s="2">
        <v>2.0773849127503682E-2</v>
      </c>
      <c r="O99" s="2">
        <v>-1.630878552098378E-2</v>
      </c>
      <c r="Q99">
        <v>0.45400000000000018</v>
      </c>
      <c r="R99">
        <v>0.15204517453798769</v>
      </c>
      <c r="S99">
        <v>0.10124273200800001</v>
      </c>
      <c r="T99">
        <v>-0.39086487889289856</v>
      </c>
    </row>
    <row r="100" spans="1:20" x14ac:dyDescent="0.25">
      <c r="A100">
        <v>0.98</v>
      </c>
      <c r="B100">
        <v>-0.40240080216946433</v>
      </c>
      <c r="C100">
        <v>5.3660260945868732E-2</v>
      </c>
      <c r="D100">
        <v>-1.1652737228873961E-2</v>
      </c>
      <c r="F100" s="1">
        <v>0.49800000000000022</v>
      </c>
      <c r="G100">
        <f>(0.158312114989733*(-1))*-1</f>
        <v>0.15831211498973305</v>
      </c>
      <c r="H100">
        <v>7.9767000975999994E-2</v>
      </c>
      <c r="I100">
        <v>0.12586250901222229</v>
      </c>
      <c r="L100" s="2">
        <v>0.98</v>
      </c>
      <c r="M100" s="2">
        <v>-0.42116159369579342</v>
      </c>
      <c r="N100" s="2">
        <v>1.970370047846776E-2</v>
      </c>
      <c r="O100" s="2">
        <v>-1.63625150220102E-2</v>
      </c>
      <c r="Q100">
        <v>0.45800000000000018</v>
      </c>
      <c r="R100">
        <v>0.1519835728952772</v>
      </c>
      <c r="S100">
        <v>0.10124273200800001</v>
      </c>
      <c r="T100">
        <v>-0.42811146378517151</v>
      </c>
    </row>
    <row r="101" spans="1:20" x14ac:dyDescent="0.25">
      <c r="A101">
        <v>0.99</v>
      </c>
      <c r="B101">
        <v>-0.39531229264553108</v>
      </c>
      <c r="C101">
        <v>5.2698996380291935E-2</v>
      </c>
      <c r="D101">
        <v>-1.1759400803070712E-2</v>
      </c>
      <c r="F101" s="1">
        <v>0.50199999999999978</v>
      </c>
      <c r="G101">
        <f>(0.158312114989733*(-1))*-1</f>
        <v>0.15831211498973305</v>
      </c>
      <c r="H101">
        <v>7.9767000975999994E-2</v>
      </c>
      <c r="I101">
        <v>6.9801934063434601E-2</v>
      </c>
      <c r="L101" s="2">
        <v>0.99</v>
      </c>
      <c r="M101" s="2">
        <v>-0.41220932340673733</v>
      </c>
      <c r="N101" s="2">
        <v>1.8652681567682364E-2</v>
      </c>
      <c r="O101" s="2">
        <v>-1.6398531491906551E-2</v>
      </c>
      <c r="Q101">
        <v>0.46200000000000019</v>
      </c>
      <c r="R101">
        <v>0.15195482546201233</v>
      </c>
      <c r="S101">
        <v>0.10124273200800001</v>
      </c>
      <c r="T101">
        <v>-0.45619040727615356</v>
      </c>
    </row>
    <row r="102" spans="1:20" x14ac:dyDescent="0.25">
      <c r="A102">
        <v>1</v>
      </c>
      <c r="B102">
        <v>-0.38831986190710061</v>
      </c>
      <c r="C102">
        <v>5.1752146628247682E-2</v>
      </c>
      <c r="D102">
        <v>-1.1849215250085698E-2</v>
      </c>
      <c r="F102" s="1">
        <v>0.50699999999999967</v>
      </c>
      <c r="G102">
        <f>(0.158312114989733*(-1))*-1</f>
        <v>0.15831211498973305</v>
      </c>
      <c r="H102">
        <v>7.9767000975999994E-2</v>
      </c>
      <c r="I102">
        <v>2.8222901746630669E-3</v>
      </c>
      <c r="L102" s="2">
        <v>1</v>
      </c>
      <c r="M102" s="2">
        <v>-0.40338868242994241</v>
      </c>
      <c r="N102" s="2">
        <v>1.7620667702953965E-2</v>
      </c>
      <c r="O102" s="2">
        <v>-1.6417830324098721E-2</v>
      </c>
      <c r="Q102">
        <v>0.46799999999999997</v>
      </c>
      <c r="R102">
        <v>0.15188911704312116</v>
      </c>
      <c r="S102">
        <v>0.10277671279599999</v>
      </c>
      <c r="T102">
        <v>-0.76578438282012939</v>
      </c>
    </row>
    <row r="103" spans="1:20" x14ac:dyDescent="0.25">
      <c r="A103">
        <v>1.01</v>
      </c>
      <c r="B103">
        <v>-0.38142402912049361</v>
      </c>
      <c r="C103">
        <v>5.081965438639198E-2</v>
      </c>
      <c r="D103">
        <v>-1.1923088901882001E-2</v>
      </c>
      <c r="F103" s="1">
        <v>0.51100000000000012</v>
      </c>
      <c r="G103">
        <f>(0.158312114989733*(-1))*-1</f>
        <v>0.15831211498973305</v>
      </c>
      <c r="H103">
        <v>7.9767000975999994E-2</v>
      </c>
      <c r="I103">
        <v>-4.8390042036771774E-2</v>
      </c>
      <c r="L103" s="2">
        <v>1.01</v>
      </c>
      <c r="M103" s="2">
        <v>-0.39469971140465132</v>
      </c>
      <c r="N103" s="2">
        <v>1.6607523759087556E-2</v>
      </c>
      <c r="O103" s="2">
        <v>-1.6421368148623026E-2</v>
      </c>
      <c r="Q103">
        <v>0.47199999999999998</v>
      </c>
      <c r="R103">
        <v>0.15185626283367556</v>
      </c>
      <c r="S103">
        <v>0.10277671279599999</v>
      </c>
      <c r="T103">
        <v>-0.79346704483032227</v>
      </c>
    </row>
    <row r="104" spans="1:20" x14ac:dyDescent="0.25">
      <c r="A104">
        <v>1.02</v>
      </c>
      <c r="B104">
        <v>-0.37462516765438209</v>
      </c>
      <c r="C104">
        <v>4.9901452039202335E-2</v>
      </c>
      <c r="D104">
        <v>-1.1981895394303889E-2</v>
      </c>
      <c r="F104" s="1">
        <v>0.51499999999999968</v>
      </c>
      <c r="G104">
        <f>(0.158308008213552*(-1))*-1</f>
        <v>0.15830800821355237</v>
      </c>
      <c r="H104">
        <v>8.1300981763999997E-2</v>
      </c>
      <c r="I104">
        <v>-0.3499491810798645</v>
      </c>
      <c r="L104" s="2">
        <v>1.02</v>
      </c>
      <c r="M104" s="2">
        <v>-0.38614230847264386</v>
      </c>
      <c r="N104" s="2">
        <v>1.5613105007887878E-2</v>
      </c>
      <c r="O104" s="2">
        <v>-1.6410063636625779E-2</v>
      </c>
      <c r="Q104">
        <v>0.47599999999999998</v>
      </c>
      <c r="R104">
        <v>0.15178644763860369</v>
      </c>
      <c r="S104">
        <v>0.10277671279599999</v>
      </c>
      <c r="T104">
        <v>-0.82121235132217407</v>
      </c>
    </row>
    <row r="105" spans="1:20" x14ac:dyDescent="0.25">
      <c r="A105">
        <v>1.03</v>
      </c>
      <c r="B105">
        <v>-0.36792351554362795</v>
      </c>
      <c r="C105">
        <v>4.8997462427701852E-2</v>
      </c>
      <c r="D105">
        <v>-1.2026474337294401E-2</v>
      </c>
      <c r="F105" s="1">
        <v>0.51900000000000013</v>
      </c>
      <c r="G105">
        <f>(0.158303901437372*(-1))*-1</f>
        <v>0.15830390143737166</v>
      </c>
      <c r="H105">
        <v>8.1300981763999997E-2</v>
      </c>
      <c r="I105">
        <v>-0.39293667674064636</v>
      </c>
      <c r="L105" s="2">
        <v>1.03</v>
      </c>
      <c r="M105" s="2">
        <v>-0.37771623981053271</v>
      </c>
      <c r="N105" s="2">
        <v>1.4637257902355752E-2</v>
      </c>
      <c r="O105" s="2">
        <v>-1.6384798349766649E-2</v>
      </c>
      <c r="Q105">
        <v>0.48100000000000032</v>
      </c>
      <c r="R105">
        <v>0.15171252566735113</v>
      </c>
      <c r="S105">
        <v>0.104310693584</v>
      </c>
      <c r="T105">
        <v>-1.1300419569015503</v>
      </c>
    </row>
    <row r="106" spans="1:20" x14ac:dyDescent="0.25">
      <c r="A106">
        <v>1.04</v>
      </c>
      <c r="B106">
        <v>-0.36131918532657037</v>
      </c>
      <c r="C106">
        <v>4.8107599576212023E-2</v>
      </c>
      <c r="D106">
        <v>-1.2057632030805183E-2</v>
      </c>
      <c r="F106" s="1">
        <v>0.52299999999999969</v>
      </c>
      <c r="G106">
        <f>(0.158283367556468*(-1))*-1</f>
        <v>0.15828336755646819</v>
      </c>
      <c r="H106">
        <v>8.1300981763999997E-2</v>
      </c>
      <c r="I106">
        <v>-0.43946975469589233</v>
      </c>
      <c r="L106" s="2">
        <v>1.04</v>
      </c>
      <c r="M106" s="2">
        <v>-0.36942114952989724</v>
      </c>
      <c r="N106" s="2">
        <v>1.3679820817306275E-2</v>
      </c>
      <c r="O106" s="2">
        <v>-1.6346417626373323E-2</v>
      </c>
      <c r="Q106">
        <v>0.48600000000000021</v>
      </c>
      <c r="R106">
        <v>0.15158521560574947</v>
      </c>
      <c r="S106">
        <v>0.104310693584</v>
      </c>
      <c r="T106">
        <v>-1.1680483818054199</v>
      </c>
    </row>
    <row r="107" spans="1:20" x14ac:dyDescent="0.25">
      <c r="A107">
        <v>1.05</v>
      </c>
      <c r="B107">
        <v>-0.3548121732910598</v>
      </c>
      <c r="C107">
        <v>4.7231769379149441E-2</v>
      </c>
      <c r="D107">
        <v>-1.2076142218700923E-2</v>
      </c>
      <c r="F107" s="1">
        <v>0.52899999999999991</v>
      </c>
      <c r="G107">
        <f>(0.15823819301848*(-1))*-1</f>
        <v>0.15823819301848049</v>
      </c>
      <c r="H107">
        <v>8.2834962551999999E-2</v>
      </c>
      <c r="I107">
        <v>-0.76552742719650269</v>
      </c>
      <c r="L107" s="2">
        <v>1.05</v>
      </c>
      <c r="M107" s="2">
        <v>-0.36125656898110103</v>
      </c>
      <c r="N107" s="2">
        <v>1.274062474853729E-2</v>
      </c>
      <c r="O107" s="2">
        <v>-1.6295731497000029E-2</v>
      </c>
      <c r="Q107">
        <v>0.49000000000000021</v>
      </c>
      <c r="R107">
        <v>0.15144558521560575</v>
      </c>
      <c r="S107">
        <v>0.104310693584</v>
      </c>
      <c r="T107">
        <v>-1.228294849395752</v>
      </c>
    </row>
    <row r="108" spans="1:20" x14ac:dyDescent="0.25">
      <c r="A108">
        <v>1.06</v>
      </c>
      <c r="B108">
        <v>-0.34840236816257586</v>
      </c>
      <c r="C108">
        <v>4.6369870249795594E-2</v>
      </c>
      <c r="D108">
        <v>-1.208274687370102E-2</v>
      </c>
      <c r="F108" s="1">
        <v>0.53500000000000014</v>
      </c>
      <c r="G108">
        <f>(0.15817659137577*(-1))*-1</f>
        <v>0.15817659137577003</v>
      </c>
      <c r="H108">
        <v>8.2834962551999999E-2</v>
      </c>
      <c r="I108">
        <v>-0.82369619607925415</v>
      </c>
      <c r="L108" s="2">
        <v>1.06</v>
      </c>
      <c r="M108" s="2">
        <v>-0.35322192549467624</v>
      </c>
      <c r="N108" s="2">
        <v>1.1819493972581882E-2</v>
      </c>
      <c r="O108" s="2">
        <v>-1.6233515622780935E-2</v>
      </c>
      <c r="Q108">
        <v>0.49500000000000011</v>
      </c>
      <c r="R108">
        <v>0.15121560574948664</v>
      </c>
      <c r="S108">
        <v>0.105844674372</v>
      </c>
      <c r="T108">
        <v>-1.5596104860305786</v>
      </c>
    </row>
    <row r="109" spans="1:20" x14ac:dyDescent="0.25">
      <c r="A109">
        <v>1.07</v>
      </c>
      <c r="B109">
        <v>-0.34208955926597601</v>
      </c>
      <c r="C109">
        <v>4.5521793732885674E-2</v>
      </c>
      <c r="D109">
        <v>-1.2078157007081605E-2</v>
      </c>
      <c r="F109" s="1">
        <v>0.54100000000000037</v>
      </c>
      <c r="G109">
        <f>(0.158078028747433*(-1))*-1</f>
        <v>0.15807802874743326</v>
      </c>
      <c r="H109">
        <v>8.2834962551999999E-2</v>
      </c>
      <c r="I109">
        <v>-0.89574706554412842</v>
      </c>
      <c r="L109" s="2">
        <v>1.07</v>
      </c>
      <c r="M109" s="2">
        <v>-0.34531655059224242</v>
      </c>
      <c r="N109" s="2">
        <v>1.0916246668987804E-2</v>
      </c>
      <c r="O109" s="2">
        <v>-1.6160512250646398E-2</v>
      </c>
      <c r="Q109">
        <v>0.5</v>
      </c>
      <c r="R109">
        <v>0.15092402464065707</v>
      </c>
      <c r="S109">
        <v>0.104310693584</v>
      </c>
      <c r="T109">
        <v>-1.3797286748886108</v>
      </c>
    </row>
    <row r="110" spans="1:20" x14ac:dyDescent="0.25">
      <c r="A110">
        <v>1.08</v>
      </c>
      <c r="B110">
        <v>-0.33587344419068238</v>
      </c>
      <c r="C110">
        <v>4.4687425082782187E-2</v>
      </c>
      <c r="D110">
        <v>-1.2063053497486237E-2</v>
      </c>
      <c r="F110" s="1">
        <v>0.54600000000000026</v>
      </c>
      <c r="G110">
        <f>(0.157921971252567*(-1))*-1</f>
        <v>0.15792197125256674</v>
      </c>
      <c r="H110">
        <v>8.2834962551999999E-2</v>
      </c>
      <c r="I110">
        <v>-0.98194485902786255</v>
      </c>
      <c r="L110" s="2">
        <v>1.08</v>
      </c>
      <c r="M110" s="2">
        <v>-0.33753968769715514</v>
      </c>
      <c r="N110" s="2">
        <v>1.0030695506979366E-2</v>
      </c>
      <c r="O110" s="2">
        <v>-1.6077431180090244E-2</v>
      </c>
      <c r="Q110">
        <v>0.504</v>
      </c>
      <c r="R110">
        <v>0.15062833675564682</v>
      </c>
      <c r="S110">
        <v>0.105844674372</v>
      </c>
      <c r="T110">
        <v>-1.4943188428878784</v>
      </c>
    </row>
    <row r="111" spans="1:20" x14ac:dyDescent="0.25">
      <c r="A111">
        <v>1.0900000000000001</v>
      </c>
      <c r="B111">
        <v>-0.32975363598747331</v>
      </c>
      <c r="C111">
        <v>4.386664380892194E-2</v>
      </c>
      <c r="D111">
        <v>-1.2038087933767493E-2</v>
      </c>
      <c r="F111" s="1">
        <v>0.55100000000000016</v>
      </c>
      <c r="G111">
        <f>(0.157741273100616*(-1))*-1</f>
        <v>0.157741273100616</v>
      </c>
      <c r="H111">
        <v>8.2834962551999999E-2</v>
      </c>
      <c r="I111">
        <v>-1.066148042678833</v>
      </c>
      <c r="L111" s="2">
        <v>1.0900000000000001</v>
      </c>
      <c r="M111" s="2">
        <v>-0.32989049937340975</v>
      </c>
      <c r="N111" s="2">
        <v>9.1626481982734782E-3</v>
      </c>
      <c r="O111" s="2">
        <v>-1.5984950736743924E-2</v>
      </c>
      <c r="Q111">
        <v>0.50900000000000034</v>
      </c>
      <c r="R111">
        <v>0.15018891170431212</v>
      </c>
      <c r="S111">
        <v>0.105844674372</v>
      </c>
      <c r="T111">
        <v>-1.8746289014816284</v>
      </c>
    </row>
    <row r="112" spans="1:20" x14ac:dyDescent="0.25">
      <c r="A112">
        <v>1.1000000000000001</v>
      </c>
      <c r="B112">
        <v>-0.32372966992352792</v>
      </c>
      <c r="C112">
        <v>4.305932419015053E-2</v>
      </c>
      <c r="D112">
        <v>-1.2003883467308225E-2</v>
      </c>
      <c r="F112" s="1">
        <v>0.55600000000000005</v>
      </c>
      <c r="G112">
        <f>(0.157577002053388*(-1))*-1</f>
        <v>0.15757700205338809</v>
      </c>
      <c r="H112">
        <v>8.2834962551999999E-2</v>
      </c>
      <c r="I112">
        <v>-1.1369701623916626</v>
      </c>
      <c r="L112" s="2">
        <v>1.1000000000000001</v>
      </c>
      <c r="M112" s="2">
        <v>-0.3223680741197078</v>
      </c>
      <c r="N112" s="2">
        <v>8.3119080177410567E-3</v>
      </c>
      <c r="O112" s="2">
        <v>-1.5883718748532692E-2</v>
      </c>
      <c r="Q112">
        <v>0.51300000000000034</v>
      </c>
      <c r="R112">
        <v>0.14977412731006159</v>
      </c>
      <c r="S112">
        <v>0.104310693584</v>
      </c>
      <c r="T112">
        <v>-1.7640166282653809</v>
      </c>
    </row>
    <row r="113" spans="1:20" x14ac:dyDescent="0.25">
      <c r="A113">
        <v>1.1100000000000001</v>
      </c>
      <c r="B113">
        <v>-0.31780100982087439</v>
      </c>
      <c r="C113">
        <v>4.226533575948687E-2</v>
      </c>
      <c r="D113">
        <v>-1.1961035669753907E-2</v>
      </c>
      <c r="F113" s="1">
        <v>0.56099999999999994</v>
      </c>
      <c r="G113">
        <f>(0.157338809034908*(-1))*-1</f>
        <v>0.1573388090349076</v>
      </c>
      <c r="H113">
        <v>8.2834962551999999E-2</v>
      </c>
      <c r="I113">
        <v>-1.2498898506164551</v>
      </c>
      <c r="L113" s="2">
        <v>1.1100000000000001</v>
      </c>
      <c r="M113" s="2">
        <v>-0.31497143274411865</v>
      </c>
      <c r="N113" s="2">
        <v>7.4782742935277863E-3</v>
      </c>
      <c r="O113" s="2">
        <v>-1.5774353520663534E-2</v>
      </c>
      <c r="Q113">
        <v>0.51800000000000024</v>
      </c>
      <c r="R113">
        <v>0.14916632443531827</v>
      </c>
      <c r="S113">
        <v>0.104310693584</v>
      </c>
      <c r="T113">
        <v>-1.9583163261413574</v>
      </c>
    </row>
    <row r="114" spans="1:20" x14ac:dyDescent="0.25">
      <c r="A114">
        <v>1.1200000000000001</v>
      </c>
      <c r="B114">
        <v>-0.31196705400203895</v>
      </c>
      <c r="C114">
        <v>4.1484543760791533E-2</v>
      </c>
      <c r="D114">
        <v>-1.1910113392529575E-2</v>
      </c>
      <c r="F114" s="1">
        <v>0.56599999999999984</v>
      </c>
      <c r="G114">
        <f>(0.15699794661191*(-1))*-1</f>
        <v>0.15699794661190966</v>
      </c>
      <c r="H114">
        <v>8.2834962551999999E-2</v>
      </c>
      <c r="I114">
        <v>-1.352886438369751</v>
      </c>
      <c r="L114" s="2">
        <v>1.1200000000000001</v>
      </c>
      <c r="M114" s="2">
        <v>-0.30769953434332409</v>
      </c>
      <c r="N114" s="2">
        <v>6.6615428681741631E-3</v>
      </c>
      <c r="O114" s="2">
        <v>-1.5657444806127883E-2</v>
      </c>
      <c r="Q114">
        <v>0.52200000000000024</v>
      </c>
      <c r="R114">
        <v>0.14861190965092402</v>
      </c>
      <c r="S114">
        <v>0.104310693584</v>
      </c>
      <c r="T114">
        <v>-2.1338379383087158</v>
      </c>
    </row>
    <row r="115" spans="1:20" x14ac:dyDescent="0.25">
      <c r="A115">
        <v>1.1300000000000001</v>
      </c>
      <c r="B115">
        <v>-0.30622714086536101</v>
      </c>
      <c r="C115">
        <v>4.0716809578746217E-2</v>
      </c>
      <c r="D115">
        <v>-1.1851659624919453E-2</v>
      </c>
      <c r="F115" s="1">
        <v>0.57200000000000006</v>
      </c>
      <c r="G115">
        <f>(0.156657084188912*(-1))*-1</f>
        <v>0.15665708418891169</v>
      </c>
      <c r="H115">
        <v>8.2834962551999999E-2</v>
      </c>
      <c r="I115">
        <v>-1.495836615562439</v>
      </c>
      <c r="L115" s="2">
        <v>1.1300000000000001</v>
      </c>
      <c r="M115" s="2">
        <v>-0.30055128190911784</v>
      </c>
      <c r="N115" s="2">
        <v>5.8615065322037384E-3</v>
      </c>
      <c r="O115" s="2">
        <v>-1.5533554768797491E-2</v>
      </c>
      <c r="Q115">
        <v>0.52600000000000025</v>
      </c>
      <c r="R115">
        <v>0.14783162217659138</v>
      </c>
      <c r="S115">
        <v>0.10124273200800001</v>
      </c>
      <c r="T115">
        <v>-1.7864905595779419</v>
      </c>
    </row>
    <row r="116" spans="1:20" x14ac:dyDescent="0.25">
      <c r="A116">
        <v>1.1400000000000001</v>
      </c>
      <c r="B116">
        <v>-0.30058055411121254</v>
      </c>
      <c r="C116">
        <v>3.9961991143488335E-2</v>
      </c>
      <c r="D116">
        <v>-1.1786192347857308E-2</v>
      </c>
      <c r="F116" s="1">
        <v>0.5779999999999994</v>
      </c>
      <c r="G116">
        <f>(0.15617659137577*(-1))*-1</f>
        <v>0.15617659137577003</v>
      </c>
      <c r="H116">
        <v>8.2834962551999999E-2</v>
      </c>
      <c r="I116">
        <v>-1.6283761262893677</v>
      </c>
      <c r="L116" s="2">
        <v>1.1400000000000001</v>
      </c>
      <c r="M116" s="2">
        <v>-0.29352552758354267</v>
      </c>
      <c r="N116" s="2">
        <v>5.0779554315804401E-3</v>
      </c>
      <c r="O116" s="2">
        <v>-1.540321893655211E-2</v>
      </c>
      <c r="Q116">
        <v>0.53299999999999992</v>
      </c>
      <c r="R116">
        <v>0.14675564681724845</v>
      </c>
      <c r="S116">
        <v>9.9708751220000003E-2</v>
      </c>
      <c r="T116">
        <v>-1.9107955694198608</v>
      </c>
    </row>
    <row r="117" spans="1:20" x14ac:dyDescent="0.25">
      <c r="A117">
        <v>1.1500000000000001</v>
      </c>
      <c r="B117">
        <v>-0.2950265276391818</v>
      </c>
      <c r="C117">
        <v>3.9219943311183253E-2</v>
      </c>
      <c r="D117">
        <v>-1.1714205380913464E-2</v>
      </c>
      <c r="F117" s="1">
        <v>0.58300000000000018</v>
      </c>
      <c r="G117">
        <f>(0.155597535934292*(-1))*-1</f>
        <v>0.15559753593429157</v>
      </c>
      <c r="H117">
        <v>8.1300981763999997E-2</v>
      </c>
      <c r="I117">
        <v>-1.557442307472229</v>
      </c>
      <c r="L117" s="2">
        <v>1.1500000000000001</v>
      </c>
      <c r="M117" s="2">
        <v>-0.28662107758287125</v>
      </c>
      <c r="N117" s="2">
        <v>4.3106774503706355E-3</v>
      </c>
      <c r="O117" s="2">
        <v>-1.5266947142205587E-2</v>
      </c>
      <c r="Q117">
        <v>0.53800000000000026</v>
      </c>
      <c r="R117">
        <v>0.14574537987679673</v>
      </c>
      <c r="S117">
        <v>9.9708751220000003E-2</v>
      </c>
      <c r="T117">
        <v>-2.1629118919372559</v>
      </c>
    </row>
    <row r="118" spans="1:20" x14ac:dyDescent="0.25">
      <c r="A118">
        <v>1.1599999999999999</v>
      </c>
      <c r="B118">
        <v>-0.28956425013516751</v>
      </c>
      <c r="C118">
        <v>3.8490518221758321E-2</v>
      </c>
      <c r="D118">
        <v>-1.163616922027283E-2</v>
      </c>
      <c r="F118" s="1">
        <v>0.58900000000000041</v>
      </c>
      <c r="G118">
        <f>(0.155026694045175*(-1))*-1</f>
        <v>0.15502669404517455</v>
      </c>
      <c r="H118">
        <v>7.9767000975999994E-2</v>
      </c>
      <c r="I118">
        <v>-1.518607497215271</v>
      </c>
      <c r="L118" s="2">
        <v>1.1599999999999999</v>
      </c>
      <c r="M118" s="2">
        <v>-0.27983669680949141</v>
      </c>
      <c r="N118" s="2">
        <v>3.5594585698831677E-3</v>
      </c>
      <c r="O118" s="2">
        <v>-1.5125224450295212E-2</v>
      </c>
      <c r="Q118">
        <v>0.54200000000000026</v>
      </c>
      <c r="R118">
        <v>0.14485831622176593</v>
      </c>
      <c r="S118">
        <v>9.6640789643999997E-2</v>
      </c>
      <c r="T118">
        <v>-1.8985871076583862</v>
      </c>
    </row>
    <row r="119" spans="1:20" x14ac:dyDescent="0.25">
      <c r="A119">
        <v>1.17</v>
      </c>
      <c r="B119">
        <v>-0.28419286936629412</v>
      </c>
      <c r="C119">
        <v>3.7773565634966262E-2</v>
      </c>
      <c r="D119">
        <v>-1.1552531865779325E-2</v>
      </c>
      <c r="F119" s="1">
        <v>0.59399999999999942</v>
      </c>
      <c r="G119">
        <f>(0.154381930184805*(-1))*-1</f>
        <v>0.15438193018480492</v>
      </c>
      <c r="H119">
        <v>7.9767000975999994E-2</v>
      </c>
      <c r="I119">
        <v>-1.679963231086731</v>
      </c>
      <c r="L119" s="2">
        <v>1.17</v>
      </c>
      <c r="M119" s="2">
        <v>-0.27317111316969367</v>
      </c>
      <c r="N119" s="2">
        <v>2.8240832055007859E-3</v>
      </c>
      <c r="O119" s="2">
        <v>-1.4978512068070075E-2</v>
      </c>
      <c r="Q119">
        <v>0.54600000000000026</v>
      </c>
      <c r="R119">
        <v>0.14390965092402463</v>
      </c>
      <c r="S119">
        <v>9.5106808855999994E-2</v>
      </c>
      <c r="T119">
        <v>-1.7276995182037354</v>
      </c>
    </row>
    <row r="120" spans="1:20" x14ac:dyDescent="0.25">
      <c r="A120">
        <v>1.18</v>
      </c>
      <c r="B120">
        <v>-0.27891149620054551</v>
      </c>
      <c r="C120">
        <v>3.7068933245891583E-2</v>
      </c>
      <c r="D120">
        <v>-1.1463719635378096E-2</v>
      </c>
      <c r="F120" s="1">
        <v>0.5990000000000002</v>
      </c>
      <c r="G120">
        <f>(0.153511293634497*(-1))*-1</f>
        <v>0.15351129363449692</v>
      </c>
      <c r="H120">
        <v>7.8233020188000005E-2</v>
      </c>
      <c r="I120">
        <v>-1.6895742416381836</v>
      </c>
      <c r="L120" s="2">
        <v>1.18</v>
      </c>
      <c r="M120" s="2">
        <v>-0.26662302161436213</v>
      </c>
      <c r="N120" s="2">
        <v>2.1043345223591792E-3</v>
      </c>
      <c r="O120" s="2">
        <v>-1.4827248239259797E-2</v>
      </c>
      <c r="Q120">
        <v>0.55100000000000016</v>
      </c>
      <c r="R120">
        <v>0.142652977412731</v>
      </c>
      <c r="S120">
        <v>9.2038847280000002E-2</v>
      </c>
      <c r="T120">
        <v>-1.7769285440444946</v>
      </c>
    </row>
    <row r="121" spans="1:20" x14ac:dyDescent="0.25">
      <c r="A121">
        <v>1.19</v>
      </c>
      <c r="B121">
        <v>-0.2737192083670883</v>
      </c>
      <c r="C121">
        <v>3.6376466980961877E-2</v>
      </c>
      <c r="D121">
        <v>-1.1370137965519608E-2</v>
      </c>
      <c r="F121" s="1">
        <v>0.60800000000000054</v>
      </c>
      <c r="G121">
        <f>(0.152193018480493*(-1))*-1</f>
        <v>0.15219301848049283</v>
      </c>
      <c r="H121">
        <v>7.5165058611999999E-2</v>
      </c>
      <c r="I121">
        <v>-1.5733578205108643</v>
      </c>
      <c r="L121" s="2">
        <v>1.19</v>
      </c>
      <c r="M121" s="2">
        <v>-0.26019108791859125</v>
      </c>
      <c r="N121" s="2">
        <v>1.3999947309750423E-3</v>
      </c>
      <c r="O121" s="2">
        <v>-1.4671849119427588E-2</v>
      </c>
      <c r="Q121">
        <v>0.55500000000000016</v>
      </c>
      <c r="R121">
        <v>0.14159753593429159</v>
      </c>
      <c r="S121">
        <v>8.8970885703999997E-2</v>
      </c>
      <c r="T121">
        <v>-1.5648527145385742</v>
      </c>
    </row>
    <row r="122" spans="1:20" x14ac:dyDescent="0.25">
      <c r="A122">
        <v>1.2</v>
      </c>
      <c r="B122">
        <v>-0.26861505397236801</v>
      </c>
      <c r="C122">
        <v>3.5696011275476044E-2</v>
      </c>
      <c r="D122">
        <v>-1.1272172196301101E-2</v>
      </c>
      <c r="F122" s="1">
        <v>0.61400000000000077</v>
      </c>
      <c r="G122">
        <f>(0.151100616016427*(-1))*-1</f>
        <v>0.1511006160164271</v>
      </c>
      <c r="H122">
        <v>7.3631077823999996E-2</v>
      </c>
      <c r="I122">
        <v>-1.6419531106948853</v>
      </c>
      <c r="L122" s="2">
        <v>1.2</v>
      </c>
      <c r="M122" s="2">
        <v>-0.25387395221538511</v>
      </c>
      <c r="N122" s="2">
        <v>7.1084536387221826E-4</v>
      </c>
      <c r="O122" s="2">
        <v>-1.4512709631912804E-2</v>
      </c>
      <c r="Q122">
        <v>0.55900000000000016</v>
      </c>
      <c r="R122">
        <v>0.14049691991786448</v>
      </c>
      <c r="S122">
        <v>8.7436904915999994E-2</v>
      </c>
      <c r="T122">
        <v>-1.6374083757400513</v>
      </c>
    </row>
    <row r="123" spans="1:20" x14ac:dyDescent="0.25">
      <c r="A123">
        <v>1.21</v>
      </c>
      <c r="B123">
        <v>-0.26359805478620985</v>
      </c>
      <c r="C123">
        <v>3.5027409333614104E-2</v>
      </c>
      <c r="D123">
        <v>-1.1170188340312579E-2</v>
      </c>
      <c r="F123" s="1">
        <v>0.625</v>
      </c>
      <c r="G123">
        <f>(0.148936344969199*(-1))*-1</f>
        <v>0.14893634496919919</v>
      </c>
      <c r="H123">
        <v>6.9029135460000002E-2</v>
      </c>
      <c r="I123">
        <v>-1.5074924230575562</v>
      </c>
      <c r="L123" s="2">
        <v>1.21</v>
      </c>
      <c r="M123" s="2">
        <v>-0.24767023229771656</v>
      </c>
      <c r="N123" s="2">
        <v>3.6667534204855041E-5</v>
      </c>
      <c r="O123" s="2">
        <v>-1.435020430354985E-2</v>
      </c>
      <c r="Q123">
        <v>0.56200000000000028</v>
      </c>
      <c r="R123">
        <v>0.13936755646817248</v>
      </c>
      <c r="S123">
        <v>8.4368943340000002E-2</v>
      </c>
      <c r="T123">
        <v>-1.4494720697402954</v>
      </c>
    </row>
    <row r="124" spans="1:20" x14ac:dyDescent="0.25">
      <c r="A124">
        <v>1.22</v>
      </c>
      <c r="B124">
        <v>-0.2586672093113741</v>
      </c>
      <c r="C124">
        <v>3.4370503371847431E-2</v>
      </c>
      <c r="D124">
        <v>-1.1064533834328068E-2</v>
      </c>
      <c r="F124" s="1">
        <v>0.63000000000000078</v>
      </c>
      <c r="G124">
        <f>(0.14788090349076*(-1))*-1</f>
        <v>0.14788090349075975</v>
      </c>
      <c r="H124">
        <v>6.5961173883999996E-2</v>
      </c>
      <c r="I124">
        <v>-1.3626759052276611</v>
      </c>
      <c r="L124" s="2">
        <v>1.22</v>
      </c>
      <c r="M124" s="2">
        <v>-0.24157852670243829</v>
      </c>
      <c r="N124" s="2">
        <v>-6.2275782267138895E-4</v>
      </c>
      <c r="O124" s="2">
        <v>-1.4184688079514096E-2</v>
      </c>
      <c r="Q124">
        <v>0.56700000000000017</v>
      </c>
      <c r="R124">
        <v>0.138217659137577</v>
      </c>
      <c r="S124">
        <v>8.2834962551999999E-2</v>
      </c>
      <c r="T124">
        <v>-1.3519716262817383</v>
      </c>
    </row>
    <row r="125" spans="1:20" x14ac:dyDescent="0.25">
      <c r="A125">
        <v>1.23</v>
      </c>
      <c r="B125">
        <v>-0.25382149564925205</v>
      </c>
      <c r="C125">
        <v>3.372513484662483E-2</v>
      </c>
      <c r="D125">
        <v>-1.0955538273139788E-2</v>
      </c>
      <c r="F125" s="1">
        <v>0.63700000000000045</v>
      </c>
      <c r="G125">
        <f>(0.146369609856263*(-1))*-1</f>
        <v>0.14636960985626282</v>
      </c>
      <c r="H125">
        <v>6.4427193095999993E-2</v>
      </c>
      <c r="I125">
        <v>-1.2839007377624512</v>
      </c>
      <c r="L125" s="2">
        <v>1.23</v>
      </c>
      <c r="M125" s="2">
        <v>-0.23559741758877339</v>
      </c>
      <c r="N125" s="2">
        <v>-1.2676497237748506E-3</v>
      </c>
      <c r="O125" s="2">
        <v>-1.4016497116792667E-2</v>
      </c>
      <c r="Q125">
        <v>0.57100000000000017</v>
      </c>
      <c r="R125">
        <v>0.13705544147843943</v>
      </c>
      <c r="S125">
        <v>7.9767000975999994E-2</v>
      </c>
      <c r="T125">
        <v>-1.3521243333816528</v>
      </c>
    </row>
    <row r="126" spans="1:20" x14ac:dyDescent="0.25">
      <c r="A126">
        <v>1.24</v>
      </c>
      <c r="B126">
        <v>-0.24905987417369091</v>
      </c>
      <c r="C126">
        <v>3.3091144667167866E-2</v>
      </c>
      <c r="D126">
        <v>-1.0843514124974453E-2</v>
      </c>
      <c r="F126" s="1">
        <v>0.64100000000000001</v>
      </c>
      <c r="G126">
        <f>(0.145486652977413*(-1))*-1</f>
        <v>0.14548665297741273</v>
      </c>
      <c r="H126">
        <v>6.2893212308000004E-2</v>
      </c>
      <c r="I126">
        <v>-1.5301529169082642</v>
      </c>
      <c r="L126" s="2">
        <v>1.24</v>
      </c>
      <c r="M126" s="2">
        <v>-0.22972547342340055</v>
      </c>
      <c r="N126" s="2">
        <v>-1.8982269283585942E-3</v>
      </c>
      <c r="O126" s="2">
        <v>-1.3845949555910272E-2</v>
      </c>
      <c r="Q126">
        <v>0.57500000000000018</v>
      </c>
      <c r="R126">
        <v>0.13588911704312115</v>
      </c>
      <c r="S126">
        <v>7.6699039400000002E-2</v>
      </c>
      <c r="T126">
        <v>-1.2548702955245972</v>
      </c>
    </row>
    <row r="127" spans="1:20" x14ac:dyDescent="0.25">
      <c r="A127">
        <v>1.25</v>
      </c>
      <c r="B127">
        <v>-0.24438129002424877</v>
      </c>
      <c r="C127">
        <v>3.2468373394169067E-2</v>
      </c>
      <c r="D127">
        <v>-1.0728757428058448E-2</v>
      </c>
      <c r="F127" s="1">
        <v>0.64499999999999957</v>
      </c>
      <c r="G127">
        <f>(0.144607802874743*(-1))*-1</f>
        <v>0.14460780287474331</v>
      </c>
      <c r="H127">
        <v>5.9825250731999999E-2</v>
      </c>
      <c r="I127">
        <v>-1.2653975486755371</v>
      </c>
      <c r="L127" s="2">
        <v>1.25</v>
      </c>
      <c r="M127" s="2">
        <v>-0.2239612514834699</v>
      </c>
      <c r="N127" s="2">
        <v>-2.5147077422366937E-3</v>
      </c>
      <c r="O127" s="2">
        <v>-1.3673346270658535E-2</v>
      </c>
      <c r="Q127">
        <v>0.57900000000000018</v>
      </c>
      <c r="R127">
        <v>0.13473100616016426</v>
      </c>
      <c r="S127">
        <v>7.5165058611999999E-2</v>
      </c>
      <c r="T127">
        <v>-1.2498453855514526</v>
      </c>
    </row>
    <row r="128" spans="1:20" x14ac:dyDescent="0.25">
      <c r="A128">
        <v>1.26</v>
      </c>
      <c r="B128">
        <v>-0.23978467542956028</v>
      </c>
      <c r="C128">
        <v>3.1856661425148237E-2</v>
      </c>
      <c r="D128">
        <v>-1.0611548468013147E-2</v>
      </c>
      <c r="F128" s="1">
        <v>0.64899999999999913</v>
      </c>
      <c r="G128">
        <f>(0.143498973305955*(-1))*-1</f>
        <v>0.14349897330595482</v>
      </c>
      <c r="H128">
        <v>5.9825250731999999E-2</v>
      </c>
      <c r="I128">
        <v>-1.5082747936248779</v>
      </c>
      <c r="L128" s="2">
        <v>1.26</v>
      </c>
      <c r="M128" s="2">
        <v>-0.21830330018824629</v>
      </c>
      <c r="N128" s="2">
        <v>-3.1173098357963167E-3</v>
      </c>
      <c r="O128" s="2">
        <v>-1.349897159568306E-2</v>
      </c>
      <c r="Q128">
        <v>0.58300000000000018</v>
      </c>
      <c r="R128">
        <v>0.13356878850102669</v>
      </c>
      <c r="S128">
        <v>7.2097097035999994E-2</v>
      </c>
      <c r="T128">
        <v>-1.0582073926925659</v>
      </c>
    </row>
    <row r="129" spans="1:20" x14ac:dyDescent="0.25">
      <c r="A129">
        <v>1.27</v>
      </c>
      <c r="B129">
        <v>-0.23526895187088503</v>
      </c>
      <c r="C129">
        <v>3.1255849167185601E-2</v>
      </c>
      <c r="D129">
        <v>-1.0492152435864415E-2</v>
      </c>
      <c r="F129" s="1">
        <v>0.65499999999999936</v>
      </c>
      <c r="G129">
        <f>(0.142386036960986*(-1))*-1</f>
        <v>0.14238603696098562</v>
      </c>
      <c r="H129">
        <v>5.6757289156E-2</v>
      </c>
      <c r="I129">
        <v>-1.3626680374145508</v>
      </c>
      <c r="L129" s="2">
        <v>1.27</v>
      </c>
      <c r="M129" s="2">
        <v>-0.21275016126947865</v>
      </c>
      <c r="N129" s="2">
        <v>-3.7062500749539965E-3</v>
      </c>
      <c r="O129" s="2">
        <v>-1.3323094031876589E-2</v>
      </c>
      <c r="Q129">
        <v>0.58700000000000019</v>
      </c>
      <c r="R129">
        <v>0.13243942505133471</v>
      </c>
      <c r="S129">
        <v>7.0563116248000005E-2</v>
      </c>
      <c r="T129">
        <v>-1.2085467576980591</v>
      </c>
    </row>
    <row r="130" spans="1:20" x14ac:dyDescent="0.25">
      <c r="A130">
        <v>1.28</v>
      </c>
      <c r="B130">
        <v>-0.23083303209534087</v>
      </c>
      <c r="C130">
        <v>3.0665777197715547E-2</v>
      </c>
      <c r="D130">
        <v>-1.037082006654215E-2</v>
      </c>
      <c r="F130" s="1">
        <v>0.66099999999999959</v>
      </c>
      <c r="G130">
        <f>(0.141039014373717*(-1))*-1</f>
        <v>0.14103901437371663</v>
      </c>
      <c r="H130">
        <v>5.5223308367999997E-2</v>
      </c>
      <c r="I130">
        <v>-1.2103723287582397</v>
      </c>
      <c r="L130" s="2">
        <v>1.28</v>
      </c>
      <c r="M130" s="2">
        <v>-0.20730037179002081</v>
      </c>
      <c r="N130" s="2">
        <v>-4.281744364350879E-3</v>
      </c>
      <c r="O130" s="2">
        <v>-1.3145966929610177E-2</v>
      </c>
      <c r="Q130">
        <v>0.59100000000000019</v>
      </c>
      <c r="R130">
        <v>0.13132238193018481</v>
      </c>
      <c r="S130">
        <v>6.7495154671999999E-2</v>
      </c>
      <c r="T130">
        <v>-0.9919171929359436</v>
      </c>
    </row>
    <row r="131" spans="1:20" x14ac:dyDescent="0.25">
      <c r="A131">
        <v>1.29</v>
      </c>
      <c r="B131">
        <v>-0.22647582198779559</v>
      </c>
      <c r="C131">
        <v>3.0086286414031313E-2</v>
      </c>
      <c r="D131">
        <v>-1.0247788257827609E-2</v>
      </c>
      <c r="F131" s="1">
        <v>0.66499999999999915</v>
      </c>
      <c r="G131">
        <f>(0.140160164271047*(-1))*-1</f>
        <v>0.14016016427104722</v>
      </c>
      <c r="H131">
        <v>5.2155346791999999E-2</v>
      </c>
      <c r="I131">
        <v>-1.1853922605514526</v>
      </c>
      <c r="L131" s="2">
        <v>1.29</v>
      </c>
      <c r="M131" s="2">
        <v>-0.20195246601969052</v>
      </c>
      <c r="N131" s="2">
        <v>-4.8440075021164777E-3</v>
      </c>
      <c r="O131" s="2">
        <v>-1.2967829149908244E-2</v>
      </c>
      <c r="Q131">
        <v>0.5950000000000002</v>
      </c>
      <c r="R131">
        <v>0.1302546201232033</v>
      </c>
      <c r="S131">
        <v>6.5961173883999996E-2</v>
      </c>
      <c r="T131">
        <v>-1.0231300592422485</v>
      </c>
    </row>
    <row r="132" spans="1:20" x14ac:dyDescent="0.25">
      <c r="A132">
        <v>1.3</v>
      </c>
      <c r="B132">
        <v>-0.2221962223098774</v>
      </c>
      <c r="C132">
        <v>2.9517218172119001E-2</v>
      </c>
      <c r="D132">
        <v>-1.0123280669779041E-2</v>
      </c>
      <c r="F132" s="1">
        <v>0.66900000000000048</v>
      </c>
      <c r="G132">
        <f>(0.139063655030801*(-1))*-1</f>
        <v>0.13906365503080081</v>
      </c>
      <c r="H132">
        <v>5.2155346791999999E-2</v>
      </c>
      <c r="I132">
        <v>-1.4105942249298096</v>
      </c>
      <c r="L132" s="2">
        <v>1.3</v>
      </c>
      <c r="M132" s="2">
        <v>-0.19670497717684809</v>
      </c>
      <c r="N132" s="2">
        <v>-5.3932530455636282E-3</v>
      </c>
      <c r="O132" s="2">
        <v>-1.2788905703738397E-2</v>
      </c>
      <c r="Q132">
        <v>0.5990000000000002</v>
      </c>
      <c r="R132">
        <v>0.12921971252566736</v>
      </c>
      <c r="S132">
        <v>6.4427193095999993E-2</v>
      </c>
      <c r="T132">
        <v>-1.0440690517425537</v>
      </c>
    </row>
    <row r="133" spans="1:20" x14ac:dyDescent="0.25">
      <c r="A133">
        <v>1.31</v>
      </c>
      <c r="B133">
        <v>-0.21799313031408526</v>
      </c>
      <c r="C133">
        <v>2.8958414415408862E-2</v>
      </c>
      <c r="D133">
        <v>-9.997508304730578E-3</v>
      </c>
      <c r="F133" s="1">
        <v>0.67399999999999949</v>
      </c>
      <c r="G133">
        <f>(0.138205338809035*(-1))*-1</f>
        <v>0.13820533880903491</v>
      </c>
      <c r="H133">
        <v>5.0621366004000003E-2</v>
      </c>
      <c r="I133">
        <v>-1.3716025352478027</v>
      </c>
      <c r="L133" s="2">
        <v>1.31</v>
      </c>
      <c r="M133" s="2">
        <v>-0.19155643904369235</v>
      </c>
      <c r="N133" s="2">
        <v>-5.9296931872089755E-3</v>
      </c>
      <c r="O133" s="2">
        <v>-1.2609408369644052E-2</v>
      </c>
      <c r="Q133">
        <v>0.6030000000000002</v>
      </c>
      <c r="R133">
        <v>0.12820123203285422</v>
      </c>
      <c r="S133">
        <v>6.2893212308000004E-2</v>
      </c>
      <c r="T133">
        <v>-0.7781105637550354</v>
      </c>
    </row>
    <row r="134" spans="1:20" x14ac:dyDescent="0.25">
      <c r="A134">
        <v>1.32</v>
      </c>
      <c r="B134">
        <v>-0.21386544124053228</v>
      </c>
      <c r="C134">
        <v>2.8409717794002656E-2</v>
      </c>
      <c r="D134">
        <v>-9.8706700680161533E-3</v>
      </c>
      <c r="F134" s="1">
        <v>0.6769999999999996</v>
      </c>
      <c r="G134">
        <f>(0.137342915811088*(-1))*-1</f>
        <v>0.13734291581108829</v>
      </c>
      <c r="H134">
        <v>4.9087385216E-2</v>
      </c>
      <c r="I134">
        <v>-1.3334856033325195</v>
      </c>
      <c r="L134" s="2">
        <v>1.32</v>
      </c>
      <c r="M134" s="2">
        <v>-0.18650538746282841</v>
      </c>
      <c r="N134" s="2">
        <v>-6.4535386405434906E-3</v>
      </c>
      <c r="O134" s="2">
        <v>-1.2429536289997583E-2</v>
      </c>
      <c r="Q134">
        <v>0.60700000000000021</v>
      </c>
      <c r="R134">
        <v>0.12724024640657083</v>
      </c>
      <c r="S134">
        <v>6.1359231520000002E-2</v>
      </c>
      <c r="T134">
        <v>-1.0326870679855347</v>
      </c>
    </row>
    <row r="135" spans="1:20" x14ac:dyDescent="0.25">
      <c r="A135">
        <v>1.33</v>
      </c>
      <c r="B135">
        <v>-0.20981204970342077</v>
      </c>
      <c r="C135">
        <v>2.787097177490808E-2</v>
      </c>
      <c r="D135">
        <v>-9.7429533096201146E-3</v>
      </c>
      <c r="F135" s="1">
        <v>0.68299999999999983</v>
      </c>
      <c r="G135">
        <f>(0.136266940451745*(-1))*-1</f>
        <v>0.13626694045174537</v>
      </c>
      <c r="H135">
        <v>4.7553404427999997E-2</v>
      </c>
      <c r="I135">
        <v>-1.3942060470581055</v>
      </c>
      <c r="L135" s="2">
        <v>1.33</v>
      </c>
      <c r="M135" s="2">
        <v>-0.18155036172221739</v>
      </c>
      <c r="N135" s="2">
        <v>-6.9649985350062971E-3</v>
      </c>
      <c r="O135" s="2">
        <v>-1.224947654619484E-2</v>
      </c>
      <c r="Q135">
        <v>0.61100000000000021</v>
      </c>
      <c r="R135">
        <v>0.12631622176591376</v>
      </c>
      <c r="S135">
        <v>5.9825250731999999E-2</v>
      </c>
      <c r="T135">
        <v>-0.99729824066162109</v>
      </c>
    </row>
    <row r="136" spans="1:20" x14ac:dyDescent="0.25">
      <c r="A136">
        <v>1.34</v>
      </c>
      <c r="B136">
        <v>-0.20583185097394643</v>
      </c>
      <c r="C136">
        <v>2.7342020743784785E-2</v>
      </c>
      <c r="D136">
        <v>-9.6145343469996852E-3</v>
      </c>
      <c r="F136" s="1">
        <v>0.68699999999999939</v>
      </c>
      <c r="G136">
        <f>(0.135195071868583*(-1))*-1</f>
        <v>0.13519507186858315</v>
      </c>
      <c r="H136">
        <v>4.6019423640000001E-2</v>
      </c>
      <c r="I136">
        <v>-1.3447188138961792</v>
      </c>
      <c r="L136" s="2">
        <v>1.34</v>
      </c>
      <c r="M136" s="2">
        <v>-0.17668990583523136</v>
      </c>
      <c r="N136" s="2">
        <v>-7.4642803196425375E-3</v>
      </c>
      <c r="O136" s="2">
        <v>-1.2069404713148955E-2</v>
      </c>
      <c r="Q136">
        <v>0.61500000000000021</v>
      </c>
      <c r="R136">
        <v>0.12542505133470225</v>
      </c>
      <c r="S136">
        <v>5.9825250731999999E-2</v>
      </c>
      <c r="T136">
        <v>-1.2173581123352051</v>
      </c>
    </row>
    <row r="137" spans="1:20" x14ac:dyDescent="0.25">
      <c r="A137">
        <v>1.35</v>
      </c>
      <c r="B137">
        <v>-0.20192374216595205</v>
      </c>
      <c r="C137">
        <v>2.6822710098681101E-2</v>
      </c>
      <c r="D137">
        <v>-9.4855789693622308E-3</v>
      </c>
      <c r="F137" s="1">
        <v>0.69100000000000072</v>
      </c>
      <c r="G137">
        <f>(0.134336755646817*(-1))*-1</f>
        <v>0.13433675564681724</v>
      </c>
      <c r="H137">
        <v>4.6019423640000001E-2</v>
      </c>
      <c r="I137">
        <v>-1.546255350112915</v>
      </c>
      <c r="L137" s="2">
        <v>1.35</v>
      </c>
      <c r="M137" s="2">
        <v>-0.17192256972214448</v>
      </c>
      <c r="N137" s="2">
        <v>-7.951589674952143E-3</v>
      </c>
      <c r="O137" s="2">
        <v>-1.188948539347291E-2</v>
      </c>
      <c r="Q137">
        <v>0.61900000000000022</v>
      </c>
      <c r="R137">
        <v>0.12456262833675565</v>
      </c>
      <c r="S137">
        <v>5.8291269944000003E-2</v>
      </c>
      <c r="T137">
        <v>-1.1532037258148193</v>
      </c>
    </row>
    <row r="138" spans="1:20" x14ac:dyDescent="0.25">
      <c r="A138">
        <v>1.36</v>
      </c>
      <c r="B138">
        <v>-0.19808662333027743</v>
      </c>
      <c r="C138">
        <v>2.6312886336216545E-2</v>
      </c>
      <c r="D138">
        <v>-9.3562429237128049E-3</v>
      </c>
      <c r="F138" s="1">
        <v>0.69899999999999984</v>
      </c>
      <c r="G138">
        <f>(0.13282546201232*(-1))*-1</f>
        <v>0.13282546201232032</v>
      </c>
      <c r="H138">
        <v>4.2951462064000002E-2</v>
      </c>
      <c r="I138">
        <v>-1.4414843320846558</v>
      </c>
      <c r="L138" s="2">
        <v>1.36</v>
      </c>
      <c r="M138" s="2">
        <v>-0.16724691029903682</v>
      </c>
      <c r="N138" s="2">
        <v>-8.4271304324613338E-3</v>
      </c>
      <c r="O138" s="2">
        <v>-1.1709872731767003E-2</v>
      </c>
      <c r="Q138">
        <v>0.63100000000000023</v>
      </c>
      <c r="R138">
        <v>0.12201232032854209</v>
      </c>
      <c r="S138">
        <v>5.6757289156E-2</v>
      </c>
      <c r="T138">
        <v>-1.4213888645172119</v>
      </c>
    </row>
    <row r="139" spans="1:20" x14ac:dyDescent="0.25">
      <c r="A139">
        <v>1.37</v>
      </c>
      <c r="B139">
        <v>-0.19431939846342469</v>
      </c>
      <c r="C139">
        <v>2.5812397130642088E-2</v>
      </c>
      <c r="D139">
        <v>-9.2266723830151682E-3</v>
      </c>
      <c r="F139" s="1">
        <v>0.7029999999999994</v>
      </c>
      <c r="G139">
        <f>(0.131745379876797*(-1))*-1</f>
        <v>0.13174537987679671</v>
      </c>
      <c r="H139">
        <v>4.1417481276E-2</v>
      </c>
      <c r="I139">
        <v>-1.3835999965667725</v>
      </c>
      <c r="L139" s="2">
        <v>1.37</v>
      </c>
      <c r="M139" s="2">
        <v>-0.1626614924797376</v>
      </c>
      <c r="N139" s="2">
        <v>-8.8911045015723934E-3</v>
      </c>
      <c r="O139" s="2">
        <v>-1.1530710909449434E-2</v>
      </c>
      <c r="Q139">
        <v>0.63500000000000023</v>
      </c>
      <c r="R139">
        <v>0.12117864476386037</v>
      </c>
      <c r="S139">
        <v>5.5223308367999997E-2</v>
      </c>
      <c r="T139">
        <v>-1.3811506032943726</v>
      </c>
    </row>
    <row r="140" spans="1:20" x14ac:dyDescent="0.25">
      <c r="A140">
        <v>1.3800000000000001</v>
      </c>
      <c r="B140">
        <v>-0.19062097643583065</v>
      </c>
      <c r="C140">
        <v>2.5321091406188257E-2</v>
      </c>
      <c r="D140">
        <v>-9.0970043968329351E-3</v>
      </c>
      <c r="F140" s="1">
        <v>0.70899999999999963</v>
      </c>
      <c r="G140">
        <f>(0.130665297741273*(-1))*-1</f>
        <v>0.13066529774127311</v>
      </c>
      <c r="H140">
        <v>3.9883500487999997E-2</v>
      </c>
      <c r="I140">
        <v>-1.4194616079330444</v>
      </c>
      <c r="L140" s="2">
        <v>1.3800000000000001</v>
      </c>
      <c r="M140" s="2">
        <v>-0.15816489009613399</v>
      </c>
      <c r="N140" s="2">
        <v>-9.3437118032699447E-3</v>
      </c>
      <c r="O140" s="2">
        <v>-1.1352134620586381E-2</v>
      </c>
      <c r="Q140">
        <v>0.63900000000000023</v>
      </c>
      <c r="R140">
        <v>0.12034086242299795</v>
      </c>
      <c r="S140">
        <v>5.5223308367999997E-2</v>
      </c>
      <c r="T140">
        <v>-1.5596078634262085</v>
      </c>
    </row>
    <row r="141" spans="1:20" x14ac:dyDescent="0.25">
      <c r="A141">
        <v>1.3900000000000001</v>
      </c>
      <c r="B141">
        <v>-0.18699027184472847</v>
      </c>
      <c r="C141">
        <v>2.4838819403090167E-2</v>
      </c>
      <c r="D141">
        <v>-8.9673673248370049E-3</v>
      </c>
      <c r="F141" s="1">
        <v>0.71499999999999986</v>
      </c>
      <c r="G141">
        <f>(0.129367556468172*(-1))*-1</f>
        <v>0.1293675564681725</v>
      </c>
      <c r="H141">
        <v>3.8349519700000001E-2</v>
      </c>
      <c r="I141">
        <v>-1.4012687206268311</v>
      </c>
      <c r="L141" s="2">
        <v>1.3900000000000001</v>
      </c>
      <c r="M141" s="2">
        <v>-0.15375568674184248</v>
      </c>
      <c r="N141" s="2">
        <v>-9.7851502102834689E-3</v>
      </c>
      <c r="O141" s="2">
        <v>-1.1174269529192293E-2</v>
      </c>
      <c r="Q141">
        <v>0.64400000000000013</v>
      </c>
      <c r="R141">
        <v>0.11926899383983573</v>
      </c>
      <c r="S141">
        <v>5.5223308367999997E-2</v>
      </c>
      <c r="T141">
        <v>-1.7410506010055542</v>
      </c>
    </row>
    <row r="142" spans="1:20" x14ac:dyDescent="0.25">
      <c r="A142">
        <v>1.4000000000000001</v>
      </c>
      <c r="B142">
        <v>-0.1834262057963072</v>
      </c>
      <c r="C142">
        <v>2.4365432737658694E-2</v>
      </c>
      <c r="D142">
        <v>-8.8378812535813978E-3</v>
      </c>
      <c r="F142" s="1">
        <v>0.72000000000000064</v>
      </c>
      <c r="G142">
        <f>(0.128065708418891*(-1))*-1</f>
        <v>0.12806570841889117</v>
      </c>
      <c r="H142">
        <v>3.6815538911999998E-2</v>
      </c>
      <c r="I142">
        <v>-1.4311758279800415</v>
      </c>
      <c r="L142" s="2">
        <v>1.4000000000000001</v>
      </c>
      <c r="M142" s="2">
        <v>-0.14943247654397118</v>
      </c>
      <c r="N142" s="2">
        <v>-1.0215615493326381E-2</v>
      </c>
      <c r="O142" s="2">
        <v>-1.0997232708482355E-2</v>
      </c>
      <c r="Q142">
        <v>0.64800000000000013</v>
      </c>
      <c r="R142">
        <v>0.11815605749486653</v>
      </c>
      <c r="S142">
        <v>5.3689327580000001E-2</v>
      </c>
      <c r="T142">
        <v>-1.7074685096740723</v>
      </c>
    </row>
    <row r="143" spans="1:20" x14ac:dyDescent="0.25">
      <c r="A143">
        <v>1.41</v>
      </c>
      <c r="B143">
        <v>-0.17992770662158741</v>
      </c>
      <c r="C143">
        <v>2.3900784456747984E-2</v>
      </c>
      <c r="D143">
        <v>-8.7086583969624067E-3</v>
      </c>
      <c r="F143" s="1">
        <v>0.72599999999999909</v>
      </c>
      <c r="G143">
        <f>(0.126981519507187*(-1))*-1</f>
        <v>0.12698151950718686</v>
      </c>
      <c r="H143">
        <v>3.5281558124000002E-2</v>
      </c>
      <c r="I143">
        <v>-1.4090080261230469</v>
      </c>
      <c r="L143" s="2">
        <v>1.41</v>
      </c>
      <c r="M143" s="2">
        <v>-0.14519386486742991</v>
      </c>
      <c r="N143" s="2">
        <v>-1.0635301273051501E-2</v>
      </c>
      <c r="O143" s="2">
        <v>-1.0821133062567212E-2</v>
      </c>
      <c r="Q143">
        <v>0.65200000000000014</v>
      </c>
      <c r="R143">
        <v>0.11721971252566735</v>
      </c>
      <c r="S143">
        <v>5.3689327580000001E-2</v>
      </c>
      <c r="T143">
        <v>-1.9077174663543701</v>
      </c>
    </row>
    <row r="144" spans="1:20" x14ac:dyDescent="0.25">
      <c r="A144">
        <v>1.42</v>
      </c>
      <c r="B144">
        <v>-0.17649371053019799</v>
      </c>
      <c r="C144">
        <v>2.344472908695136E-2</v>
      </c>
      <c r="D144">
        <v>-8.5798034807858647E-3</v>
      </c>
      <c r="F144" s="1">
        <v>0.73099999999999987</v>
      </c>
      <c r="G144">
        <f>(0.12588501026694*(-1))*-1</f>
        <v>0.12588501026694046</v>
      </c>
      <c r="H144">
        <v>3.3747577335999999E-2</v>
      </c>
      <c r="I144">
        <v>-1.4305077791213989</v>
      </c>
      <c r="L144" s="2">
        <v>1.42</v>
      </c>
      <c r="M144" s="2">
        <v>-0.14103846895597805</v>
      </c>
      <c r="N144" s="2">
        <v>-1.1044398977381409E-2</v>
      </c>
      <c r="O144" s="2">
        <v>-1.0646071731085649E-2</v>
      </c>
      <c r="Q144">
        <v>0.65799999999999992</v>
      </c>
      <c r="R144">
        <v>0.11574948665297741</v>
      </c>
      <c r="S144">
        <v>5.2155346791999999E-2</v>
      </c>
      <c r="T144">
        <v>-1.9580464363098145</v>
      </c>
    </row>
    <row r="145" spans="1:20" x14ac:dyDescent="0.25">
      <c r="A145">
        <v>1.43</v>
      </c>
      <c r="B145">
        <v>-0.1731231622059749</v>
      </c>
      <c r="C145">
        <v>2.2997122678840499E-2</v>
      </c>
      <c r="D145">
        <v>-8.4514141118746545E-3</v>
      </c>
      <c r="F145" s="1">
        <v>0.7370000000000001</v>
      </c>
      <c r="G145">
        <f>(0.124566735112936*(-1))*-1</f>
        <v>0.12456673511293634</v>
      </c>
      <c r="H145">
        <v>3.2213596547999997E-2</v>
      </c>
      <c r="I145">
        <v>-1.4018012285232544</v>
      </c>
      <c r="L145" s="2">
        <v>1.43</v>
      </c>
      <c r="M145" s="2">
        <v>-0.13696491851397485</v>
      </c>
      <c r="N145" s="2">
        <v>-1.1443097803889845E-2</v>
      </c>
      <c r="O145" s="2">
        <v>-1.0472142477274092E-2</v>
      </c>
      <c r="Q145">
        <v>0.66300000000000026</v>
      </c>
      <c r="R145">
        <v>0.11473100616016427</v>
      </c>
      <c r="S145">
        <v>5.0621366004000003E-2</v>
      </c>
      <c r="T145">
        <v>-1.9103350639343262</v>
      </c>
    </row>
    <row r="146" spans="1:20" x14ac:dyDescent="0.25">
      <c r="A146">
        <v>1.44</v>
      </c>
      <c r="B146">
        <v>-0.16981501534809024</v>
      </c>
      <c r="C146">
        <v>2.2557822846546328E-2</v>
      </c>
      <c r="D146">
        <v>-8.3235811321535676E-3</v>
      </c>
      <c r="F146" s="1">
        <v>0.7419999999999991</v>
      </c>
      <c r="G146">
        <f>(0.123449691991786*(-1))*-1</f>
        <v>0.12344969199178644</v>
      </c>
      <c r="H146">
        <v>3.0679615760000001E-2</v>
      </c>
      <c r="I146">
        <v>-1.4210267066955566</v>
      </c>
      <c r="L146" s="2">
        <v>1.44</v>
      </c>
      <c r="M146" s="2">
        <v>-0.13297185623255636</v>
      </c>
      <c r="N146" s="2">
        <v>-1.1831584686927236E-2</v>
      </c>
      <c r="O146" s="2">
        <v>-1.0299432059972939E-2</v>
      </c>
      <c r="Q146">
        <v>0.66700000000000026</v>
      </c>
      <c r="R146">
        <v>0.11366324435318276</v>
      </c>
      <c r="S146">
        <v>5.0621366004000003E-2</v>
      </c>
      <c r="T146">
        <v>-1.9369034767150879</v>
      </c>
    </row>
    <row r="147" spans="1:20" x14ac:dyDescent="0.25">
      <c r="A147">
        <v>1.45</v>
      </c>
      <c r="B147">
        <v>-0.16656823316119709</v>
      </c>
      <c r="C147">
        <v>2.2126688802964454E-2</v>
      </c>
      <c r="D147">
        <v>-8.1963889581515396E-3</v>
      </c>
      <c r="F147" s="1">
        <v>0.74799999999999933</v>
      </c>
      <c r="G147">
        <f>(0.121868583162218*(-1))*-1</f>
        <v>0.12186858316221766</v>
      </c>
      <c r="H147">
        <v>3.0679615760000001E-2</v>
      </c>
      <c r="I147">
        <v>-1.6927464008331299</v>
      </c>
      <c r="L147" s="2">
        <v>1.45</v>
      </c>
      <c r="M147" s="2">
        <v>-0.129057938263758</v>
      </c>
      <c r="N147" s="2">
        <v>-1.2210044269199456E-2</v>
      </c>
      <c r="O147" s="2">
        <v>-1.0128020590068917E-2</v>
      </c>
      <c r="Q147">
        <v>0.67100000000000026</v>
      </c>
      <c r="R147">
        <v>0.11255030800821356</v>
      </c>
      <c r="S147">
        <v>4.9087385216E-2</v>
      </c>
      <c r="T147">
        <v>-2.1918542385101318</v>
      </c>
    </row>
    <row r="148" spans="1:20" x14ac:dyDescent="0.25">
      <c r="A148">
        <v>1.46</v>
      </c>
      <c r="B148">
        <v>-0.16338178879787357</v>
      </c>
      <c r="C148">
        <v>2.170358139085311E-2</v>
      </c>
      <c r="D148">
        <v>-8.0699159063623762E-3</v>
      </c>
      <c r="F148" s="1">
        <v>0.75500000000000078</v>
      </c>
      <c r="G148">
        <f>(0.120476386036961*(-1))*-1</f>
        <v>0.12047638603696098</v>
      </c>
      <c r="H148">
        <v>2.9145634972000001E-2</v>
      </c>
      <c r="I148">
        <v>-1.7183663845062256</v>
      </c>
      <c r="L148" s="2">
        <v>1.46</v>
      </c>
      <c r="M148" s="2">
        <v>-0.12522183464589098</v>
      </c>
      <c r="N148" s="2">
        <v>-1.2578658877524154E-2</v>
      </c>
      <c r="O148" s="2">
        <v>-9.9579818718703063E-3</v>
      </c>
      <c r="Q148">
        <v>0.67500000000000027</v>
      </c>
      <c r="R148">
        <v>0.11109240246406571</v>
      </c>
      <c r="S148">
        <v>4.6019423640000001E-2</v>
      </c>
      <c r="T148">
        <v>-1.9174109697341919</v>
      </c>
    </row>
    <row r="149" spans="1:20" x14ac:dyDescent="0.25">
      <c r="A149">
        <v>1.47</v>
      </c>
      <c r="B149">
        <v>-0.16025466575646158</v>
      </c>
      <c r="C149">
        <v>2.1288363110077379E-2</v>
      </c>
      <c r="D149">
        <v>-7.9442345049044703E-3</v>
      </c>
      <c r="F149" s="1">
        <v>0.75999999999999979</v>
      </c>
      <c r="G149">
        <f>(0.119289527720739*(-1))*-1</f>
        <v>0.11928952772073922</v>
      </c>
      <c r="H149">
        <v>2.6077673395999999E-2</v>
      </c>
      <c r="I149">
        <v>-1.494769811630249</v>
      </c>
      <c r="L149" s="2">
        <v>1.47</v>
      </c>
      <c r="M149" s="2">
        <v>-0.12146222968329812</v>
      </c>
      <c r="N149" s="2">
        <v>-1.2937608502503603E-2</v>
      </c>
      <c r="O149" s="2">
        <v>-9.7893837299079713E-3</v>
      </c>
      <c r="Q149">
        <v>0.68000000000000016</v>
      </c>
      <c r="R149">
        <v>0.10987679671457906</v>
      </c>
      <c r="S149">
        <v>4.6019423640000001E-2</v>
      </c>
      <c r="T149">
        <v>-2.1981997489929199</v>
      </c>
    </row>
    <row r="150" spans="1:20" x14ac:dyDescent="0.25">
      <c r="A150">
        <v>1.48</v>
      </c>
      <c r="B150">
        <v>-0.15718585823720277</v>
      </c>
      <c r="C150">
        <v>2.0880898141240115E-2</v>
      </c>
      <c r="D150">
        <v>-7.819411791918026E-3</v>
      </c>
      <c r="F150" s="1">
        <v>0.76500000000000057</v>
      </c>
      <c r="G150">
        <f>(0.118073921971253*(-1))*-1</f>
        <v>0.11807392197125256</v>
      </c>
      <c r="H150">
        <v>2.4543692608E-2</v>
      </c>
      <c r="I150">
        <v>-1.4814549684524536</v>
      </c>
      <c r="L150" s="2">
        <v>1.48</v>
      </c>
      <c r="M150" s="2">
        <v>-0.11777782228342437</v>
      </c>
      <c r="N150" s="2">
        <v>-1.3287070781866746E-2</v>
      </c>
      <c r="O150" s="2">
        <v>-9.6222883216500344E-3</v>
      </c>
      <c r="Q150">
        <v>0.68400000000000016</v>
      </c>
      <c r="R150">
        <v>0.10862833675564681</v>
      </c>
      <c r="S150">
        <v>4.2951462064000002E-2</v>
      </c>
      <c r="T150">
        <v>-2.021132230758667</v>
      </c>
    </row>
    <row r="151" spans="1:20" x14ac:dyDescent="0.25">
      <c r="A151">
        <v>1.49</v>
      </c>
      <c r="B151">
        <v>-0.15417437145942187</v>
      </c>
      <c r="C151">
        <v>2.0481052365927069E-2</v>
      </c>
      <c r="D151">
        <v>-7.6955096011349419E-3</v>
      </c>
      <c r="F151" s="1">
        <v>0.7710000000000008</v>
      </c>
      <c r="G151">
        <f>(0.116607802874743*(-1))*-1</f>
        <v>0.11660780287474333</v>
      </c>
      <c r="H151">
        <v>2.3009711820000001E-2</v>
      </c>
      <c r="I151">
        <v>-1.513684868812561</v>
      </c>
      <c r="L151" s="2">
        <v>1.49</v>
      </c>
      <c r="M151" s="2">
        <v>-0.11416732625397696</v>
      </c>
      <c r="N151" s="2">
        <v>-1.3627220987246303E-2</v>
      </c>
      <c r="O151" s="2">
        <v>-9.4567524366117699E-3</v>
      </c>
      <c r="Q151">
        <v>0.68900000000000006</v>
      </c>
      <c r="R151">
        <v>0.10700616016427104</v>
      </c>
      <c r="S151">
        <v>4.1417481276E-2</v>
      </c>
      <c r="T151">
        <v>-2.0572569370269775</v>
      </c>
    </row>
    <row r="152" spans="1:20" x14ac:dyDescent="0.25">
      <c r="A152">
        <v>1.5</v>
      </c>
      <c r="B152">
        <v>-0.15121922194232465</v>
      </c>
      <c r="C152">
        <v>2.0088693383781622E-2</v>
      </c>
      <c r="D152">
        <v>-7.5725848350520798E-3</v>
      </c>
      <c r="F152" s="1">
        <v>0.7759999999999998</v>
      </c>
      <c r="G152">
        <f>(0.115375770020534*(-1))*-1</f>
        <v>0.11537577002053388</v>
      </c>
      <c r="H152">
        <v>2.3009711820000001E-2</v>
      </c>
      <c r="I152">
        <v>-1.7540576457977295</v>
      </c>
      <c r="L152" s="2">
        <v>1.5</v>
      </c>
      <c r="M152" s="2">
        <v>-0.11062947056277916</v>
      </c>
      <c r="N152" s="2">
        <v>-1.3958232014169257E-2</v>
      </c>
      <c r="O152" s="2">
        <v>-9.2928277823350856E-3</v>
      </c>
      <c r="Q152">
        <v>0.69300000000000006</v>
      </c>
      <c r="R152">
        <v>0.10566324435318275</v>
      </c>
      <c r="S152">
        <v>3.9883500487999997E-2</v>
      </c>
      <c r="T152">
        <v>-2.1855332851409912</v>
      </c>
    </row>
    <row r="153" spans="1:20" x14ac:dyDescent="0.25">
      <c r="A153">
        <v>1.51</v>
      </c>
      <c r="B153">
        <v>-0.14831943775184614</v>
      </c>
      <c r="C153">
        <v>1.9703690526612937E-2</v>
      </c>
      <c r="D153">
        <v>-7.4506897261332203E-3</v>
      </c>
      <c r="F153" s="1">
        <v>0.78100000000000058</v>
      </c>
      <c r="G153">
        <f>(0.114110882956879*(-1))*-1</f>
        <v>0.11411088295687885</v>
      </c>
      <c r="H153">
        <v>1.9941750243999998E-2</v>
      </c>
      <c r="I153">
        <v>-1.49271559715271</v>
      </c>
      <c r="L153" s="2">
        <v>1.51</v>
      </c>
      <c r="M153" s="2">
        <v>-0.10716299956278097</v>
      </c>
      <c r="N153" s="2">
        <v>-1.4280274375050977E-2</v>
      </c>
      <c r="O153" s="2">
        <v>-9.1305612577039577E-3</v>
      </c>
      <c r="Q153">
        <v>0.69700000000000006</v>
      </c>
      <c r="R153">
        <v>0.10394250513347023</v>
      </c>
      <c r="S153">
        <v>3.5281558124000002E-2</v>
      </c>
      <c r="T153">
        <v>-1.7041853666305542</v>
      </c>
    </row>
    <row r="154" spans="1:20" x14ac:dyDescent="0.25">
      <c r="A154">
        <v>1.52</v>
      </c>
      <c r="B154">
        <v>-0.14547405871582414</v>
      </c>
      <c r="C154">
        <v>1.9325914869730332E-2</v>
      </c>
      <c r="D154">
        <v>-7.3298720864586877E-3</v>
      </c>
      <c r="F154" s="1">
        <v>0.78700000000000081</v>
      </c>
      <c r="G154">
        <f>(0.112591375770021*(-1))*-1</f>
        <v>0.11259137577002053</v>
      </c>
      <c r="H154">
        <v>1.8407769455999999E-2</v>
      </c>
      <c r="I154">
        <v>-1.480616569519043</v>
      </c>
      <c r="L154" s="2">
        <v>1.52</v>
      </c>
      <c r="M154" s="2">
        <v>-0.1037666731845317</v>
      </c>
      <c r="N154" s="2">
        <v>-1.4593516194994422E-2</v>
      </c>
      <c r="O154" s="2">
        <v>-8.9699952140534188E-3</v>
      </c>
      <c r="Q154">
        <v>0.70100000000000007</v>
      </c>
      <c r="R154">
        <v>0.10252566735112936</v>
      </c>
      <c r="S154">
        <v>3.3747577335999999E-2</v>
      </c>
      <c r="T154">
        <v>-1.774432897567749</v>
      </c>
    </row>
    <row r="155" spans="1:20" x14ac:dyDescent="0.25">
      <c r="A155">
        <v>1.53</v>
      </c>
      <c r="B155">
        <v>-0.14268213660964968</v>
      </c>
      <c r="C155">
        <v>1.8955239240686247E-2</v>
      </c>
      <c r="D155">
        <v>-7.2101755462346323E-3</v>
      </c>
      <c r="F155" s="1">
        <v>0.79199999999999982</v>
      </c>
      <c r="G155">
        <f>(0.111301848049281*(-1))*-1</f>
        <v>0.11130184804928131</v>
      </c>
      <c r="H155">
        <v>1.8407769455999999E-2</v>
      </c>
      <c r="I155">
        <v>-1.5202779769897461</v>
      </c>
      <c r="L155" s="2">
        <v>1.53</v>
      </c>
      <c r="M155" s="2">
        <v>-0.10043926709830431</v>
      </c>
      <c r="N155" s="2">
        <v>-1.4898123210206686E-2</v>
      </c>
      <c r="O155" s="2">
        <v>-8.8111677045203743E-3</v>
      </c>
      <c r="Q155">
        <v>0.70599999999999996</v>
      </c>
      <c r="R155">
        <v>0.10073511293634498</v>
      </c>
      <c r="S155">
        <v>3.0679615760000001E-2</v>
      </c>
      <c r="T155">
        <v>-1.6649090051651001</v>
      </c>
    </row>
    <row r="156" spans="1:20" x14ac:dyDescent="0.25">
      <c r="A156">
        <v>1.54</v>
      </c>
      <c r="B156">
        <v>-0.1399427353144076</v>
      </c>
      <c r="C156">
        <v>1.8591538225600203E-2</v>
      </c>
      <c r="D156">
        <v>-7.0916397815662755E-3</v>
      </c>
      <c r="F156" s="1">
        <v>0.7970000000000006</v>
      </c>
      <c r="G156">
        <f>(0.109757700205339*(-1))*-1</f>
        <v>0.10975770020533882</v>
      </c>
      <c r="H156">
        <v>1.533980788E-2</v>
      </c>
      <c r="I156">
        <v>-1.5091457366943359</v>
      </c>
      <c r="L156" s="2">
        <v>1.54</v>
      </c>
      <c r="M156" s="2">
        <v>-9.7179572847912787E-2</v>
      </c>
      <c r="N156" s="2">
        <v>-1.5194258768855282E-2</v>
      </c>
      <c r="O156" s="2">
        <v>-8.6541127220747249E-3</v>
      </c>
      <c r="Q156">
        <v>0.7110000000000003</v>
      </c>
      <c r="R156">
        <v>9.9285420944558528E-2</v>
      </c>
      <c r="S156">
        <v>2.7611654183999999E-2</v>
      </c>
      <c r="T156">
        <v>-1.556715726852417</v>
      </c>
    </row>
    <row r="157" spans="1:20" x14ac:dyDescent="0.25">
      <c r="A157">
        <v>1.55</v>
      </c>
      <c r="B157">
        <v>-0.13725493094941454</v>
      </c>
      <c r="C157">
        <v>1.8234688173226762E-2</v>
      </c>
      <c r="D157">
        <v>-6.9743007318912482E-3</v>
      </c>
      <c r="F157" s="1">
        <v>0.80300000000000082</v>
      </c>
      <c r="G157">
        <f>(0.108168377823409*(-1))*-1</f>
        <v>0.10816837782340863</v>
      </c>
      <c r="H157">
        <v>1.3805827091999999E-2</v>
      </c>
      <c r="I157">
        <v>-1.5574121475219727</v>
      </c>
      <c r="L157" s="2">
        <v>1.55</v>
      </c>
      <c r="M157" s="2">
        <v>-9.3986397958156775E-2</v>
      </c>
      <c r="N157" s="2">
        <v>-1.5482083834196256E-2</v>
      </c>
      <c r="O157" s="2">
        <v>-8.4988604266590106E-3</v>
      </c>
      <c r="Q157">
        <v>0.7150000000000003</v>
      </c>
      <c r="R157">
        <v>9.7848049281314173E-2</v>
      </c>
      <c r="S157">
        <v>2.6077673395999999E-2</v>
      </c>
      <c r="T157">
        <v>-1.6288444995880127</v>
      </c>
    </row>
    <row r="158" spans="1:20" x14ac:dyDescent="0.25">
      <c r="A158">
        <v>1.56</v>
      </c>
      <c r="B158">
        <v>-0.13461781198092715</v>
      </c>
      <c r="C158">
        <v>1.7884567196921507E-2</v>
      </c>
      <c r="D158">
        <v>-6.8581908074605144E-3</v>
      </c>
      <c r="F158" s="1">
        <v>0.80899999999999928</v>
      </c>
      <c r="G158">
        <f>(0.106862422997947*(-1))*-1</f>
        <v>0.10686242299794661</v>
      </c>
      <c r="H158">
        <v>1.0737865516000001E-2</v>
      </c>
      <c r="I158">
        <v>-1.3385787010192871</v>
      </c>
      <c r="L158" s="2">
        <v>1.56</v>
      </c>
      <c r="M158" s="2">
        <v>-9.0858566017710918E-2</v>
      </c>
      <c r="N158" s="2">
        <v>-1.5761756989815429E-2</v>
      </c>
      <c r="O158" s="2">
        <v>-8.3454373618542729E-3</v>
      </c>
      <c r="Q158">
        <v>0.71900000000000031</v>
      </c>
      <c r="R158">
        <v>9.6406570841889111E-2</v>
      </c>
      <c r="S158">
        <v>2.3009711820000001E-2</v>
      </c>
      <c r="T158">
        <v>-1.5140838623046875</v>
      </c>
    </row>
    <row r="159" spans="1:20" x14ac:dyDescent="0.25">
      <c r="A159">
        <v>1.57</v>
      </c>
      <c r="B159">
        <v>-0.13203047930870809</v>
      </c>
      <c r="C159">
        <v>1.7541055174650537E-2</v>
      </c>
      <c r="D159">
        <v>-6.7433390872453725E-3</v>
      </c>
      <c r="F159" s="1">
        <v>0.8149999999999995</v>
      </c>
      <c r="G159">
        <f>(0.105268993839836*(-1))*-1</f>
        <v>0.10526899383983573</v>
      </c>
      <c r="H159">
        <v>9.2038847279999995E-3</v>
      </c>
      <c r="I159">
        <v>-1.3323532342910767</v>
      </c>
      <c r="L159" s="2">
        <v>1.57</v>
      </c>
      <c r="M159" s="2">
        <v>-8.7794916739168949E-2</v>
      </c>
      <c r="N159" s="2">
        <v>-1.6033434446832785E-2</v>
      </c>
      <c r="O159" s="2">
        <v>-8.1938666614790028E-3</v>
      </c>
      <c r="Q159">
        <v>0.72500000000000009</v>
      </c>
      <c r="R159">
        <v>9.4287474332648877E-2</v>
      </c>
      <c r="S159">
        <v>1.9941750243999998E-2</v>
      </c>
      <c r="T159">
        <v>-1.1111518144607544</v>
      </c>
    </row>
    <row r="160" spans="1:20" x14ac:dyDescent="0.25">
      <c r="A160">
        <v>1.58</v>
      </c>
      <c r="B160">
        <v>-0.12949204633202216</v>
      </c>
      <c r="C160">
        <v>1.7204033747180918E-2</v>
      </c>
      <c r="D160">
        <v>-6.6297715076397363E-3</v>
      </c>
      <c r="F160" s="1">
        <v>0.82000000000000028</v>
      </c>
      <c r="G160">
        <f>(0.103971252566735*(-1))*-1</f>
        <v>0.10397125256673512</v>
      </c>
      <c r="H160">
        <v>9.2038847279999995E-3</v>
      </c>
      <c r="I160">
        <v>-1.5663778781890869</v>
      </c>
      <c r="L160" s="2">
        <v>1.58</v>
      </c>
      <c r="M160" s="2">
        <v>-8.4794305997848207E-2</v>
      </c>
      <c r="N160" s="2">
        <v>-1.6297270052928307E-2</v>
      </c>
      <c r="O160" s="2">
        <v>-8.0441682465171097E-3</v>
      </c>
      <c r="Q160">
        <v>0.72900000000000009</v>
      </c>
      <c r="R160">
        <v>9.2895277207392199E-2</v>
      </c>
      <c r="S160">
        <v>1.8407769455999999E-2</v>
      </c>
      <c r="T160">
        <v>-1.4244599342346191</v>
      </c>
    </row>
    <row r="161" spans="1:20" x14ac:dyDescent="0.25">
      <c r="A161">
        <v>1.59</v>
      </c>
      <c r="B161">
        <v>-0.12700163899653957</v>
      </c>
      <c r="C161">
        <v>1.6873386314581858E-2</v>
      </c>
      <c r="D161">
        <v>-6.5175110423173824E-3</v>
      </c>
      <c r="F161" s="1">
        <v>0.82399999999999984</v>
      </c>
      <c r="G161">
        <f>(0.102911704312115*(-1))*-1</f>
        <v>0.10291170431211499</v>
      </c>
      <c r="H161">
        <v>6.135923152E-3</v>
      </c>
      <c r="I161">
        <v>-1.2991253137588501</v>
      </c>
      <c r="L161" s="2">
        <v>1.59</v>
      </c>
      <c r="M161" s="2">
        <v>-8.1855605850870372E-2</v>
      </c>
      <c r="N161" s="2">
        <v>-1.6553415303055478E-2</v>
      </c>
      <c r="O161" s="2">
        <v>-7.8963590127596739E-3</v>
      </c>
      <c r="Q161">
        <v>0.7330000000000001</v>
      </c>
      <c r="R161">
        <v>9.1548254620123198E-2</v>
      </c>
      <c r="S161">
        <v>1.533980788E-2</v>
      </c>
      <c r="T161">
        <v>-1.1799269914627075</v>
      </c>
    </row>
    <row r="162" spans="1:20" x14ac:dyDescent="0.25">
      <c r="A162">
        <v>1.6</v>
      </c>
      <c r="B162">
        <v>-0.12455839582354442</v>
      </c>
      <c r="C162">
        <v>1.6548998031159046E-2</v>
      </c>
      <c r="D162">
        <v>-6.406577873594165E-3</v>
      </c>
      <c r="F162" s="1">
        <v>0.82900000000000063</v>
      </c>
      <c r="G162">
        <f>(0.101609856262834*(-1))*-1</f>
        <v>0.10160985626283367</v>
      </c>
      <c r="H162">
        <v>4.6019423639999998E-3</v>
      </c>
      <c r="I162">
        <v>-1.2724084854125977</v>
      </c>
      <c r="L162" s="2">
        <v>1.6</v>
      </c>
      <c r="M162" s="2">
        <v>-7.8977704537938065E-2</v>
      </c>
      <c r="N162" s="2">
        <v>-1.6802019351716085E-2</v>
      </c>
      <c r="O162" s="2">
        <v>-7.7504530095341452E-3</v>
      </c>
      <c r="Q162">
        <v>0.7370000000000001</v>
      </c>
      <c r="R162">
        <v>8.9909650924024642E-2</v>
      </c>
      <c r="S162">
        <v>1.3805827091999999E-2</v>
      </c>
      <c r="T162">
        <v>-1.192229151725769</v>
      </c>
    </row>
    <row r="163" spans="1:20" x14ac:dyDescent="0.25">
      <c r="A163">
        <v>1.61</v>
      </c>
      <c r="B163">
        <v>-0.12216146792274916</v>
      </c>
      <c r="C163">
        <v>1.623075579893778E-2</v>
      </c>
      <c r="D163">
        <v>-6.2969895556353895E-3</v>
      </c>
      <c r="F163" s="1">
        <v>0.83300000000000018</v>
      </c>
      <c r="G163">
        <f>(0.100324435318275*(-1))*-1</f>
        <v>0.10032443531827516</v>
      </c>
      <c r="H163">
        <v>4.6019423639999998E-3</v>
      </c>
      <c r="I163">
        <v>-1.4517136812210083</v>
      </c>
      <c r="L163" s="2">
        <v>1.61</v>
      </c>
      <c r="M163" s="2">
        <v>-7.6159506465151017E-2</v>
      </c>
      <c r="N163" s="2">
        <v>-1.7043229026677067E-2</v>
      </c>
      <c r="O163" s="2">
        <v>-7.6064616098833809E-3</v>
      </c>
      <c r="Q163">
        <v>0.74199999999999999</v>
      </c>
      <c r="R163">
        <v>8.8624229979466118E-2</v>
      </c>
      <c r="S163">
        <v>1.2271846304E-2</v>
      </c>
      <c r="T163">
        <v>-1.1954350471496582</v>
      </c>
    </row>
    <row r="164" spans="1:20" x14ac:dyDescent="0.25">
      <c r="A164">
        <v>1.62</v>
      </c>
      <c r="B164">
        <v>-0.11981001898994385</v>
      </c>
      <c r="C164">
        <v>1.5918548259803832E-2</v>
      </c>
      <c r="D164">
        <v>-6.1887611698386693E-3</v>
      </c>
      <c r="F164" s="1">
        <v>0.83699999999999974</v>
      </c>
      <c r="G164">
        <f>(0.099305954825462*(-1))*-1</f>
        <v>9.9305954825462006E-2</v>
      </c>
      <c r="H164">
        <v>3.067961576E-3</v>
      </c>
      <c r="I164">
        <v>-1.3714407682418823</v>
      </c>
      <c r="L164" s="2">
        <v>1.62</v>
      </c>
      <c r="M164" s="2">
        <v>-7.3399932173111804E-2</v>
      </c>
      <c r="N164" s="2">
        <v>-1.7277188844016949E-2</v>
      </c>
      <c r="O164" s="2">
        <v>-7.4643936725457801E-3</v>
      </c>
      <c r="Q164">
        <v>0.746</v>
      </c>
      <c r="R164">
        <v>8.7375770020533886E-2</v>
      </c>
      <c r="S164">
        <v>9.2038847279999995E-3</v>
      </c>
      <c r="T164">
        <v>-0.97325176000595093</v>
      </c>
    </row>
    <row r="165" spans="1:20" x14ac:dyDescent="0.25">
      <c r="A165">
        <v>1.6300000000000001</v>
      </c>
      <c r="B165">
        <v>-0.11750322529063022</v>
      </c>
      <c r="C165">
        <v>1.5612265786404894E-2</v>
      </c>
      <c r="D165">
        <v>-6.0819054727126974E-3</v>
      </c>
      <c r="F165" s="1">
        <v>0.84299999999999997</v>
      </c>
      <c r="G165">
        <f>(0.0978151950718686*(-1))*-1</f>
        <v>9.7815195071868588E-2</v>
      </c>
      <c r="H165">
        <v>0</v>
      </c>
      <c r="I165">
        <v>-1.1081576347351074</v>
      </c>
      <c r="L165" s="2">
        <v>1.6300000000000001</v>
      </c>
      <c r="M165" s="2">
        <v>-7.0697918290509421E-2</v>
      </c>
      <c r="N165" s="2">
        <v>-1.7504041024395664E-2</v>
      </c>
      <c r="O165" s="2">
        <v>-7.3242556960766148E-3</v>
      </c>
      <c r="Q165">
        <v>0.75</v>
      </c>
      <c r="R165">
        <v>8.6168377823408623E-2</v>
      </c>
      <c r="S165">
        <v>9.2038847279999995E-3</v>
      </c>
      <c r="T165">
        <v>-1.2105551958084106</v>
      </c>
    </row>
    <row r="166" spans="1:20" x14ac:dyDescent="0.25">
      <c r="A166">
        <v>1.6400000000000001</v>
      </c>
      <c r="B166">
        <v>-0.11524027563072124</v>
      </c>
      <c r="C166">
        <v>1.5311800471909479E-2</v>
      </c>
      <c r="D166">
        <v>-5.9764330365624516E-3</v>
      </c>
      <c r="F166" s="1">
        <v>0.8490000000000002</v>
      </c>
      <c r="G166">
        <f>(0.0965667351129363*(-1))*-1</f>
        <v>9.6566735112936342E-2</v>
      </c>
      <c r="H166">
        <v>0</v>
      </c>
      <c r="I166">
        <v>-1.3519072532653809</v>
      </c>
      <c r="L166" s="2">
        <v>1.6400000000000001</v>
      </c>
      <c r="M166" s="2">
        <v>-6.8052417474290028E-2</v>
      </c>
      <c r="N166" s="2">
        <v>-1.7723925510447748E-2</v>
      </c>
      <c r="O166" s="2">
        <v>-7.1860519654396229E-3</v>
      </c>
      <c r="Q166">
        <v>0.754</v>
      </c>
      <c r="R166">
        <v>8.4997946611909653E-2</v>
      </c>
      <c r="S166">
        <v>6.135923152E-3</v>
      </c>
      <c r="T166">
        <v>-0.89126759767532349</v>
      </c>
    </row>
    <row r="167" spans="1:20" x14ac:dyDescent="0.25">
      <c r="A167">
        <v>1.6500000000000001</v>
      </c>
      <c r="B167">
        <v>-0.11302037131531946</v>
      </c>
      <c r="C167">
        <v>1.5017046118714582E-2</v>
      </c>
      <c r="D167">
        <v>-5.8723523832815306E-3</v>
      </c>
      <c r="F167" s="1">
        <v>0.85500000000000043</v>
      </c>
      <c r="G167">
        <f>(0.0951416837782341*(-1))*-1</f>
        <v>9.5141683778234093E-2</v>
      </c>
      <c r="H167">
        <v>-1.533980788E-3</v>
      </c>
      <c r="I167">
        <v>-1.3189986944198608</v>
      </c>
      <c r="L167" s="2">
        <v>1.6500000000000001</v>
      </c>
      <c r="M167" s="2">
        <v>-6.5462398337455818E-2</v>
      </c>
      <c r="N167" s="2">
        <v>-1.7936979985204559E-2</v>
      </c>
      <c r="O167" s="2">
        <v>-7.0497846913870022E-3</v>
      </c>
      <c r="Q167">
        <v>0.75900000000000034</v>
      </c>
      <c r="R167">
        <v>8.3585215605749483E-2</v>
      </c>
      <c r="S167">
        <v>6.135923152E-3</v>
      </c>
      <c r="T167">
        <v>-1.0947983264923096</v>
      </c>
    </row>
    <row r="168" spans="1:20" x14ac:dyDescent="0.25">
      <c r="A168">
        <v>1.6600000000000001</v>
      </c>
      <c r="B168">
        <v>-0.11084272609652385</v>
      </c>
      <c r="C168">
        <v>1.4727898226188132E-2</v>
      </c>
      <c r="D168">
        <v>-5.7696701115425219E-3</v>
      </c>
      <c r="F168" s="1">
        <v>0.86100000000000065</v>
      </c>
      <c r="G168">
        <f>(0.0937371663244353*(-1))*-1</f>
        <v>9.3737166324435323E-2</v>
      </c>
      <c r="H168">
        <v>-3.067961576E-3</v>
      </c>
      <c r="I168">
        <v>-1.2720768451690674</v>
      </c>
      <c r="L168" s="2">
        <v>1.6600000000000001</v>
      </c>
      <c r="M168" s="2">
        <v>-6.292684536547577E-2</v>
      </c>
      <c r="N168" s="2">
        <v>-1.8143339891456649E-2</v>
      </c>
      <c r="O168" s="2">
        <v>-6.9154541429351391E-3</v>
      </c>
      <c r="Q168">
        <v>0.76300000000000034</v>
      </c>
      <c r="R168">
        <v>8.2505133470225867E-2</v>
      </c>
      <c r="S168">
        <v>6.135923152E-3</v>
      </c>
      <c r="T168">
        <v>-1.2816842794418335</v>
      </c>
    </row>
    <row r="169" spans="1:20" x14ac:dyDescent="0.25">
      <c r="A169">
        <v>1.67</v>
      </c>
      <c r="B169">
        <v>-0.10870656611115657</v>
      </c>
      <c r="C169">
        <v>1.4444253977527188E-2</v>
      </c>
      <c r="D169">
        <v>-5.6683910176666338E-3</v>
      </c>
      <c r="F169" s="1">
        <v>0.8669999999999991</v>
      </c>
      <c r="G169">
        <f>(0.0923696098562628*(-1))*-1</f>
        <v>9.236960985626283E-2</v>
      </c>
      <c r="H169">
        <v>-4.6019423639999998E-3</v>
      </c>
      <c r="I169">
        <v>-1.1800385713577271</v>
      </c>
      <c r="L169" s="2">
        <v>1.67</v>
      </c>
      <c r="M169" s="2">
        <v>-6.0444758822228217E-2</v>
      </c>
      <c r="N169" s="2">
        <v>-1.8343138451972604E-2</v>
      </c>
      <c r="O169" s="2">
        <v>-6.7830587732327918E-3</v>
      </c>
      <c r="Q169">
        <v>0.76700000000000035</v>
      </c>
      <c r="R169">
        <v>8.1470225872689941E-2</v>
      </c>
      <c r="S169">
        <v>4.6019423639999998E-3</v>
      </c>
      <c r="T169">
        <v>-1.2153058052062988</v>
      </c>
    </row>
    <row r="170" spans="1:20" x14ac:dyDescent="0.25">
      <c r="A170">
        <v>1.68</v>
      </c>
      <c r="B170">
        <v>-0.10661112980924506</v>
      </c>
      <c r="C170">
        <v>1.4166012225808124E-2</v>
      </c>
      <c r="D170">
        <v>-5.5685182104442607E-3</v>
      </c>
      <c r="F170" s="1">
        <v>0.87299999999999933</v>
      </c>
      <c r="G170">
        <f>(0.0910308008213552*(-1))*-1</f>
        <v>9.1030800821355243E-2</v>
      </c>
      <c r="H170">
        <v>-6.135923152E-3</v>
      </c>
      <c r="I170">
        <v>-1.1695716381072998</v>
      </c>
      <c r="L170" s="2">
        <v>1.68</v>
      </c>
      <c r="M170" s="2">
        <v>-5.8015154646333666E-2</v>
      </c>
      <c r="N170" s="2">
        <v>-1.8536506690495499E-2</v>
      </c>
      <c r="O170" s="2">
        <v>-6.6525953391079907E-3</v>
      </c>
      <c r="Q170">
        <v>0.77099999999999991</v>
      </c>
      <c r="R170">
        <v>8.0459958932238188E-2</v>
      </c>
      <c r="S170">
        <v>4.6019423639999998E-3</v>
      </c>
      <c r="T170">
        <v>-1.3665810823440552</v>
      </c>
    </row>
    <row r="171" spans="1:20" x14ac:dyDescent="0.25">
      <c r="A171">
        <v>1.69</v>
      </c>
      <c r="B171">
        <v>-0.10455566787404175</v>
      </c>
      <c r="C171">
        <v>1.3893073479300504E-2</v>
      </c>
      <c r="D171">
        <v>-5.4700532201687252E-3</v>
      </c>
      <c r="F171" s="1">
        <v>0.87800000000000011</v>
      </c>
      <c r="G171">
        <f>(0.0899342915811088*(-1))*-1</f>
        <v>8.9934291581108827E-2</v>
      </c>
      <c r="H171">
        <v>-6.135923152E-3</v>
      </c>
      <c r="I171">
        <v>-1.2832571268081665</v>
      </c>
      <c r="L171" s="2">
        <v>1.69</v>
      </c>
      <c r="M171" s="2">
        <v>-5.5637064338700637E-2</v>
      </c>
      <c r="N171" s="2">
        <v>-1.8723573453442867E-2</v>
      </c>
      <c r="O171" s="2">
        <v>-6.5240590145696541E-3</v>
      </c>
      <c r="Q171">
        <v>0.77500000000000036</v>
      </c>
      <c r="R171">
        <v>7.9223819301848047E-2</v>
      </c>
      <c r="S171">
        <v>3.067961576E-3</v>
      </c>
      <c r="T171">
        <v>-1.239574670791626</v>
      </c>
    </row>
    <row r="172" spans="1:20" x14ac:dyDescent="0.25">
      <c r="A172">
        <v>1.7</v>
      </c>
      <c r="B172">
        <v>-0.10253944313431237</v>
      </c>
      <c r="C172">
        <v>1.3625339886112097E-2</v>
      </c>
      <c r="D172">
        <v>-5.3729961021361872E-3</v>
      </c>
      <c r="F172" s="1">
        <v>0.88199999999999967</v>
      </c>
      <c r="G172">
        <f>(0.0891006160164271*(-1))*-1</f>
        <v>8.9100616016427103E-2</v>
      </c>
      <c r="H172">
        <v>-6.135923152E-3</v>
      </c>
      <c r="I172">
        <v>-1.3790446519851685</v>
      </c>
      <c r="L172" s="2">
        <v>1.7</v>
      </c>
      <c r="M172" s="2">
        <v>-5.3309534842029382E-2</v>
      </c>
      <c r="N172" s="2">
        <v>-1.890446543224036E-2</v>
      </c>
      <c r="O172" s="2">
        <v>-6.3974434985298902E-3</v>
      </c>
      <c r="Q172">
        <v>0.78000000000000025</v>
      </c>
      <c r="R172">
        <v>7.8250513347022585E-2</v>
      </c>
      <c r="S172">
        <v>4.6019423639999998E-3</v>
      </c>
      <c r="T172">
        <v>-1.6426372528076172</v>
      </c>
    </row>
    <row r="173" spans="1:20" x14ac:dyDescent="0.25">
      <c r="A173">
        <v>1.71</v>
      </c>
      <c r="B173">
        <v>-0.10056173046958415</v>
      </c>
      <c r="C173">
        <v>1.3362715218228415E-2</v>
      </c>
      <c r="D173">
        <v>-5.2773455348556009E-3</v>
      </c>
      <c r="F173" s="1">
        <v>0.88599999999999923</v>
      </c>
      <c r="G173">
        <f>(0.0882710472279261*(-1))*-1</f>
        <v>8.8271047227926072E-2</v>
      </c>
      <c r="H173">
        <v>-7.6699039400000002E-3</v>
      </c>
      <c r="I173">
        <v>-1.2234673500061035</v>
      </c>
      <c r="L173" s="2">
        <v>1.71</v>
      </c>
      <c r="M173" s="2">
        <v>-5.103162841300346E-2</v>
      </c>
      <c r="N173" s="2">
        <v>-1.9079307186223551E-2</v>
      </c>
      <c r="O173" s="2">
        <v>-6.2727411170030983E-3</v>
      </c>
      <c r="Q173">
        <v>0.78399999999999981</v>
      </c>
      <c r="R173">
        <v>7.7277207392197123E-2</v>
      </c>
      <c r="S173">
        <v>3.067961576E-3</v>
      </c>
      <c r="T173">
        <v>-1.5046464204788208</v>
      </c>
    </row>
    <row r="174" spans="1:20" x14ac:dyDescent="0.25">
      <c r="A174">
        <v>1.72</v>
      </c>
      <c r="B174">
        <v>-9.8621816708990118E-2</v>
      </c>
      <c r="C174">
        <v>1.310510485500635E-2</v>
      </c>
      <c r="D174">
        <v>-5.1830989132036938E-3</v>
      </c>
      <c r="F174" s="1">
        <v>0.89199999999999946</v>
      </c>
      <c r="G174">
        <f>(0.0870308008213552*(-1))*-1</f>
        <v>8.7030800821355239E-2</v>
      </c>
      <c r="H174">
        <v>-7.6699039400000002E-3</v>
      </c>
      <c r="I174">
        <v>-1.340877890586853</v>
      </c>
      <c r="L174" s="2">
        <v>1.72</v>
      </c>
      <c r="M174" s="2">
        <v>-4.8802422487820629E-2</v>
      </c>
      <c r="N174" s="2">
        <v>-1.9248221166046183E-2</v>
      </c>
      <c r="O174" s="2">
        <v>-6.1499429200284131E-3</v>
      </c>
      <c r="Q174">
        <v>0.78800000000000026</v>
      </c>
      <c r="R174">
        <v>7.630390143737166E-2</v>
      </c>
      <c r="S174">
        <v>3.067961576E-3</v>
      </c>
      <c r="T174">
        <v>-1.6665204763412476</v>
      </c>
    </row>
    <row r="175" spans="1:20" x14ac:dyDescent="0.25">
      <c r="A175">
        <v>1.73</v>
      </c>
      <c r="B175">
        <v>-9.6719000524314383E-2</v>
      </c>
      <c r="C175">
        <v>1.2852415766177835E-2</v>
      </c>
      <c r="D175">
        <v>-5.0902524367512289E-3</v>
      </c>
      <c r="F175" s="1">
        <v>0.8960000000000008</v>
      </c>
      <c r="G175">
        <f>(0.086217659137577*(-1))*-1</f>
        <v>8.6217659137577007E-2</v>
      </c>
      <c r="H175">
        <v>-7.6699039400000002E-3</v>
      </c>
      <c r="I175">
        <v>-1.4514473676681519</v>
      </c>
      <c r="L175" s="2">
        <v>1.73</v>
      </c>
      <c r="M175" s="2">
        <v>-4.6621009541709113E-2</v>
      </c>
      <c r="N175" s="2">
        <v>-1.9411327737537024E-2</v>
      </c>
      <c r="O175" s="2">
        <v>-6.0290387735526477E-3</v>
      </c>
      <c r="Q175">
        <v>0.79300000000000015</v>
      </c>
      <c r="R175">
        <v>7.507597535934292E-2</v>
      </c>
      <c r="S175">
        <v>3.067961576E-3</v>
      </c>
      <c r="T175">
        <v>-1.7954413890838623</v>
      </c>
    </row>
    <row r="176" spans="1:20" x14ac:dyDescent="0.25">
      <c r="A176">
        <v>1.74</v>
      </c>
      <c r="B176">
        <v>-9.4852592317800286E-2</v>
      </c>
      <c r="C176">
        <v>1.2604556494416046E-2</v>
      </c>
      <c r="D176">
        <v>-4.9988011934782688E-3</v>
      </c>
      <c r="F176" s="1">
        <v>0.90000000000000036</v>
      </c>
      <c r="G176">
        <f>(0.0853921971252567*(-1))*-1</f>
        <v>8.5392197125256669E-2</v>
      </c>
      <c r="H176">
        <v>-7.6699039400000002E-3</v>
      </c>
      <c r="I176">
        <v>-1.539030909538269</v>
      </c>
      <c r="L176" s="2">
        <v>1.74</v>
      </c>
      <c r="M176" s="2">
        <v>-4.4486496942999221E-2</v>
      </c>
      <c r="N176" s="2">
        <v>-1.9568745205950901E-2</v>
      </c>
      <c r="O176" s="2">
        <v>-5.9100174465017757E-3</v>
      </c>
      <c r="Q176">
        <v>0.79699999999999971</v>
      </c>
      <c r="R176">
        <v>7.4078028747433258E-2</v>
      </c>
      <c r="S176">
        <v>1.533980788E-3</v>
      </c>
      <c r="T176">
        <v>-1.6925147771835327</v>
      </c>
    </row>
    <row r="177" spans="1:20" x14ac:dyDescent="0.25">
      <c r="A177">
        <v>1.75</v>
      </c>
      <c r="B177">
        <v>-9.3021914105243741E-2</v>
      </c>
      <c r="C177">
        <v>1.236143713751338E-2</v>
      </c>
      <c r="D177">
        <v>-4.9087392390878759E-3</v>
      </c>
      <c r="F177" s="1">
        <v>0.90399999999999991</v>
      </c>
      <c r="G177">
        <f>(0.0845831622176591*(-1))*-1</f>
        <v>8.4583162217659144E-2</v>
      </c>
      <c r="H177">
        <v>-7.6699039400000002E-3</v>
      </c>
      <c r="I177">
        <v>-1.621491551399231</v>
      </c>
      <c r="L177" s="2">
        <v>1.75</v>
      </c>
      <c r="M177" s="2">
        <v>-4.2398006802309984E-2</v>
      </c>
      <c r="N177" s="2">
        <v>-1.9720589840562963E-2</v>
      </c>
      <c r="O177" s="2">
        <v>-5.7928666932601132E-3</v>
      </c>
      <c r="Q177">
        <v>0.80100000000000016</v>
      </c>
      <c r="R177">
        <v>7.3055441478439426E-2</v>
      </c>
      <c r="S177">
        <v>1.533980788E-3</v>
      </c>
      <c r="T177">
        <v>-1.8338230848312378</v>
      </c>
    </row>
    <row r="178" spans="1:20" x14ac:dyDescent="0.25">
      <c r="A178">
        <v>1.76</v>
      </c>
      <c r="B178">
        <v>-9.1226299394868149E-2</v>
      </c>
      <c r="C178">
        <v>1.2122969330217427E-2</v>
      </c>
      <c r="D178">
        <v>-4.8200596721195551E-3</v>
      </c>
      <c r="F178" s="1">
        <v>0.9090000000000007</v>
      </c>
      <c r="G178">
        <f>(0.0835441478439425*(-1))*-1</f>
        <v>8.3544147843942498E-2</v>
      </c>
      <c r="H178">
        <v>-9.2038847279999995E-3</v>
      </c>
      <c r="I178">
        <v>-1.4801360368728638</v>
      </c>
      <c r="L178" s="2">
        <v>1.76</v>
      </c>
      <c r="M178" s="2">
        <v>-4.0354675817364627E-2</v>
      </c>
      <c r="N178" s="2">
        <v>-1.9866975899558294E-2</v>
      </c>
      <c r="O178" s="2">
        <v>-5.6775733317677348E-3</v>
      </c>
      <c r="Q178">
        <v>0.80499999999999972</v>
      </c>
      <c r="R178">
        <v>7.2004106776180701E-2</v>
      </c>
      <c r="S178">
        <v>1.533980788E-3</v>
      </c>
      <c r="T178">
        <v>-1.9844774007797241</v>
      </c>
    </row>
    <row r="179" spans="1:20" x14ac:dyDescent="0.25">
      <c r="A179">
        <v>1.77</v>
      </c>
      <c r="B179">
        <v>-8.9465093062433346E-2</v>
      </c>
      <c r="C179">
        <v>1.1889066225768163E-2</v>
      </c>
      <c r="D179">
        <v>-4.7327547050558779E-3</v>
      </c>
      <c r="F179" s="1">
        <v>0.91300000000000026</v>
      </c>
      <c r="G179">
        <f>(0.0824845995893224*(-1))*-1</f>
        <v>8.2484599589322388E-2</v>
      </c>
      <c r="H179">
        <v>-9.2038847279999995E-3</v>
      </c>
      <c r="I179">
        <v>-1.5744054317474365</v>
      </c>
      <c r="L179" s="2">
        <v>1.77</v>
      </c>
      <c r="M179" s="2">
        <v>-3.8355655113914477E-2</v>
      </c>
      <c r="N179" s="2">
        <v>-2.000801565517208E-2</v>
      </c>
      <c r="O179" s="2">
        <v>-5.5641233174382656E-3</v>
      </c>
      <c r="Q179">
        <v>0.8100000000000005</v>
      </c>
      <c r="R179">
        <v>7.0644763860369608E-2</v>
      </c>
      <c r="S179">
        <v>0</v>
      </c>
      <c r="T179">
        <v>-1.8717222213745117</v>
      </c>
    </row>
    <row r="180" spans="1:20" x14ac:dyDescent="0.25">
      <c r="A180">
        <v>1.78</v>
      </c>
      <c r="B180">
        <v>-8.7737651223011165E-2</v>
      </c>
      <c r="C180">
        <v>1.1659642477176942E-2</v>
      </c>
      <c r="D180">
        <v>-4.6468157316080583E-3</v>
      </c>
      <c r="F180" s="1">
        <v>0.91900000000000048</v>
      </c>
      <c r="G180">
        <f>(0.0814004106776181*(-1))*-1</f>
        <v>8.1400410677618065E-2</v>
      </c>
      <c r="H180">
        <v>-9.2038847279999995E-3</v>
      </c>
      <c r="I180">
        <v>-1.7204524278640747</v>
      </c>
      <c r="L180" s="2">
        <v>1.78</v>
      </c>
      <c r="M180" s="2">
        <v>-3.6400110083222637E-2</v>
      </c>
      <c r="N180" s="2">
        <v>-2.0143819419038336E-2</v>
      </c>
      <c r="O180" s="2">
        <v>-5.4525018130910661E-3</v>
      </c>
      <c r="Q180">
        <v>0.81400000000000006</v>
      </c>
      <c r="R180">
        <v>6.9527720739219714E-2</v>
      </c>
      <c r="S180">
        <v>0</v>
      </c>
      <c r="T180">
        <v>-2.0386233329772949</v>
      </c>
    </row>
    <row r="181" spans="1:20" x14ac:dyDescent="0.25">
      <c r="A181">
        <v>1.79</v>
      </c>
      <c r="B181">
        <v>-8.6043341099825199E-2</v>
      </c>
      <c r="C181">
        <v>1.1434614218285181E-2</v>
      </c>
      <c r="D181">
        <v>-4.5622333903587988E-3</v>
      </c>
      <c r="F181" s="1">
        <v>0.92399999999999949</v>
      </c>
      <c r="G181">
        <f>(0.0800657084188912*(-1))*-1</f>
        <v>8.0065708418891171E-2</v>
      </c>
      <c r="H181">
        <v>-1.0737865516000001E-2</v>
      </c>
      <c r="I181">
        <v>-1.5967355966567993</v>
      </c>
      <c r="L181" s="2">
        <v>1.79</v>
      </c>
      <c r="M181" s="2">
        <v>-3.4487220216529169E-2</v>
      </c>
      <c r="N181" s="2">
        <v>-2.0274495567707895E-2</v>
      </c>
      <c r="O181" s="2">
        <v>-5.3426932550839539E-3</v>
      </c>
      <c r="Q181">
        <v>0.8180000000000005</v>
      </c>
      <c r="R181">
        <v>6.8357289527720744E-2</v>
      </c>
      <c r="S181">
        <v>-3.067961576E-3</v>
      </c>
      <c r="T181">
        <v>-1.732734203338623</v>
      </c>
    </row>
    <row r="182" spans="1:20" x14ac:dyDescent="0.25">
      <c r="A182">
        <v>1.8</v>
      </c>
      <c r="B182">
        <v>-8.4381540890526602E-2</v>
      </c>
      <c r="C182">
        <v>1.1213899044638228E-2</v>
      </c>
      <c r="D182">
        <v>-4.478997624933514E-3</v>
      </c>
      <c r="F182" s="1">
        <v>0.92999999999999972</v>
      </c>
      <c r="G182">
        <f>(0.0789158110882957*(-1))*-1</f>
        <v>7.8915811088295693E-2</v>
      </c>
      <c r="H182">
        <v>-1.2271846304E-2</v>
      </c>
      <c r="I182">
        <v>-1.5125654935836792</v>
      </c>
      <c r="L182" s="2">
        <v>1.8</v>
      </c>
      <c r="M182" s="2">
        <v>-3.2616178936891171E-2</v>
      </c>
      <c r="N182" s="2">
        <v>-2.0400150568298931E-2</v>
      </c>
      <c r="O182" s="2">
        <v>-5.2346814158249488E-3</v>
      </c>
      <c r="Q182">
        <v>0.82200000000000006</v>
      </c>
      <c r="R182">
        <v>6.7158110882956881E-2</v>
      </c>
      <c r="S182">
        <v>-3.067961576E-3</v>
      </c>
      <c r="T182">
        <v>-1.9307507276535034</v>
      </c>
    </row>
    <row r="183" spans="1:20" x14ac:dyDescent="0.25">
      <c r="A183">
        <v>1.81</v>
      </c>
      <c r="B183">
        <v>-8.2751639631254481E-2</v>
      </c>
      <c r="C183">
        <v>1.0997415994207553E-2</v>
      </c>
      <c r="D183">
        <v>-4.3970977408640238E-3</v>
      </c>
      <c r="F183" s="1">
        <v>0.93599999999999994</v>
      </c>
      <c r="G183">
        <f>(0.0775195071868583*(-1))*-1</f>
        <v>7.7519507186858322E-2</v>
      </c>
      <c r="H183">
        <v>-1.2271846304E-2</v>
      </c>
      <c r="I183">
        <v>-1.4300779104232788</v>
      </c>
      <c r="L183" s="2">
        <v>1.81</v>
      </c>
      <c r="M183" s="2">
        <v>-3.0786193428765651E-2</v>
      </c>
      <c r="N183" s="2">
        <v>-2.0520889004245639E-2</v>
      </c>
      <c r="O183" s="2">
        <v>-5.1284494628341722E-3</v>
      </c>
      <c r="Q183">
        <v>0.82600000000000051</v>
      </c>
      <c r="R183">
        <v>6.5934291581108834E-2</v>
      </c>
      <c r="S183">
        <v>-4.6019423639999998E-3</v>
      </c>
      <c r="T183">
        <v>-1.8683300018310547</v>
      </c>
    </row>
    <row r="184" spans="1:20" x14ac:dyDescent="0.25">
      <c r="A184">
        <v>1.82</v>
      </c>
      <c r="B184">
        <v>-8.1153037058802821E-2</v>
      </c>
      <c r="C184">
        <v>1.078508552799223E-2</v>
      </c>
      <c r="D184">
        <v>-4.3165224593020432E-3</v>
      </c>
      <c r="F184" s="1">
        <v>0.94100000000000072</v>
      </c>
      <c r="G184">
        <f>(0.0763326488706366*(-1))*-1</f>
        <v>7.6332648870636552E-2</v>
      </c>
      <c r="H184">
        <v>-1.3805827091999999E-2</v>
      </c>
      <c r="I184">
        <v>-1.5841001272201538</v>
      </c>
      <c r="L184" s="2">
        <v>1.82</v>
      </c>
      <c r="M184" s="2">
        <v>-2.8996484465676708E-2</v>
      </c>
      <c r="N184" s="2">
        <v>-2.0636813601113045E-2</v>
      </c>
      <c r="O184" s="2">
        <v>-5.0239800145198601E-3</v>
      </c>
      <c r="Q184">
        <v>0.83100000000000041</v>
      </c>
      <c r="R184">
        <v>6.4361396303901433E-2</v>
      </c>
      <c r="S184">
        <v>-6.135923152E-3</v>
      </c>
      <c r="T184">
        <v>-1.8129171133041382</v>
      </c>
    </row>
    <row r="185" spans="1:20" x14ac:dyDescent="0.25">
      <c r="A185">
        <v>1.83</v>
      </c>
      <c r="B185">
        <v>-7.9585143471195718E-2</v>
      </c>
      <c r="C185">
        <v>1.0576829510528588E-2</v>
      </c>
      <c r="D185">
        <v>-4.2372599677332106E-3</v>
      </c>
      <c r="F185" s="1">
        <v>0.94699999999999918</v>
      </c>
      <c r="G185">
        <f>(0.0748788501026694*(-1))*-1</f>
        <v>7.4878850102669411E-2</v>
      </c>
      <c r="H185">
        <v>-1.533980788E-2</v>
      </c>
      <c r="I185">
        <v>-1.4891054630279541</v>
      </c>
      <c r="L185" s="2">
        <v>1.83</v>
      </c>
      <c r="M185" s="2">
        <v>-2.7246286236287998E-2</v>
      </c>
      <c r="N185" s="2">
        <v>-2.074802525244801E-2</v>
      </c>
      <c r="O185" s="2">
        <v>-4.9212551928255709E-3</v>
      </c>
      <c r="Q185">
        <v>0.83499999999999996</v>
      </c>
      <c r="R185">
        <v>6.3104722792607801E-2</v>
      </c>
      <c r="S185">
        <v>-7.6699039400000002E-3</v>
      </c>
      <c r="T185">
        <v>-1.7584922313690186</v>
      </c>
    </row>
    <row r="186" spans="1:20" x14ac:dyDescent="0.25">
      <c r="A186">
        <v>1.84</v>
      </c>
      <c r="B186">
        <v>-7.8047379586948504E-2</v>
      </c>
      <c r="C186">
        <v>1.0372571190334978E-2</v>
      </c>
      <c r="D186">
        <v>-4.1592979678360797E-3</v>
      </c>
      <c r="F186" s="1">
        <v>0.95199999999999996</v>
      </c>
      <c r="G186">
        <f>(0.0736632443531827*(-1))*-1</f>
        <v>7.366324435318275E-2</v>
      </c>
      <c r="H186">
        <v>-1.6873788668E-2</v>
      </c>
      <c r="I186">
        <v>-1.3935494422912598</v>
      </c>
      <c r="L186" s="2">
        <v>1.84</v>
      </c>
      <c r="M186" s="2">
        <v>-2.553484616918178E-2</v>
      </c>
      <c r="N186" s="2">
        <v>-2.0854623045638541E-2</v>
      </c>
      <c r="O186" s="2">
        <v>-4.820256672898985E-3</v>
      </c>
      <c r="Q186">
        <v>0.83900000000000041</v>
      </c>
      <c r="R186">
        <v>6.149075975359343E-2</v>
      </c>
      <c r="S186">
        <v>-1.0737865516000001E-2</v>
      </c>
      <c r="T186">
        <v>-1.5010771751403809</v>
      </c>
    </row>
    <row r="187" spans="1:20" x14ac:dyDescent="0.25">
      <c r="A187">
        <v>1.85</v>
      </c>
      <c r="B187">
        <v>-7.6539176403278925E-2</v>
      </c>
      <c r="C187">
        <v>1.0172235180316711E-2</v>
      </c>
      <c r="D187">
        <v>-4.082623720624342E-3</v>
      </c>
      <c r="F187" s="1">
        <v>0.95700000000000074</v>
      </c>
      <c r="G187">
        <f>(0.0724435318275154*(-1))*-1</f>
        <v>7.2443531827515395E-2</v>
      </c>
      <c r="H187">
        <v>-1.8407769455999999E-2</v>
      </c>
      <c r="I187">
        <v>-1.3291404247283936</v>
      </c>
      <c r="L187" s="2">
        <v>1.85</v>
      </c>
      <c r="M187" s="2">
        <v>-2.3861424756611238E-2</v>
      </c>
      <c r="N187" s="2">
        <v>-2.0956704287755448E-2</v>
      </c>
      <c r="O187" s="2">
        <v>-4.7209657299262875E-3</v>
      </c>
      <c r="Q187">
        <v>0.84299999999999997</v>
      </c>
      <c r="R187">
        <v>6.0205338809034906E-2</v>
      </c>
      <c r="S187">
        <v>-1.0737865516000001E-2</v>
      </c>
      <c r="T187">
        <v>-1.7245749235153198</v>
      </c>
    </row>
    <row r="188" spans="1:20" x14ac:dyDescent="0.25">
      <c r="A188">
        <v>1.86</v>
      </c>
      <c r="B188">
        <v>-7.5059975053505326E-2</v>
      </c>
      <c r="C188">
        <v>9.9757474381545457E-3</v>
      </c>
      <c r="D188">
        <v>-4.0072240890046467E-3</v>
      </c>
      <c r="F188" s="1">
        <v>0.96199999999999974</v>
      </c>
      <c r="G188">
        <f>(0.0712525667351129*(-1))*-1</f>
        <v>7.1252566735112932E-2</v>
      </c>
      <c r="H188">
        <v>-1.9941750243999998E-2</v>
      </c>
      <c r="I188">
        <v>-1.2249163389205933</v>
      </c>
      <c r="L188" s="2">
        <v>1.86</v>
      </c>
      <c r="M188" s="2">
        <v>-2.2225295377502952E-2</v>
      </c>
      <c r="N188" s="2">
        <v>-2.1054364531352222E-2</v>
      </c>
      <c r="O188" s="2">
        <v>-4.6233632832698894E-3</v>
      </c>
      <c r="Q188">
        <v>0.85599999999999987</v>
      </c>
      <c r="R188">
        <v>5.6344969199178647E-2</v>
      </c>
      <c r="S188">
        <v>-1.6873788668E-2</v>
      </c>
      <c r="T188">
        <v>-1.3720934391021729</v>
      </c>
    </row>
    <row r="189" spans="1:20" x14ac:dyDescent="0.25">
      <c r="A189">
        <v>1.87</v>
      </c>
      <c r="B189">
        <v>-7.3609226663857455E-2</v>
      </c>
      <c r="C189">
        <v>9.7830352466983898E-3</v>
      </c>
      <c r="D189">
        <v>-3.9330855778766573E-3</v>
      </c>
      <c r="F189" s="1">
        <v>0.96799999999999997</v>
      </c>
      <c r="G189">
        <f>(0.0698193018480493*(-1))*-1</f>
        <v>6.9819301848049284E-2</v>
      </c>
      <c r="H189">
        <v>-1.9941750243999998E-2</v>
      </c>
      <c r="I189">
        <v>-1.402529239654541</v>
      </c>
      <c r="L189" s="2">
        <v>1.87</v>
      </c>
      <c r="M189" s="2">
        <v>-2.0625744119929124E-2</v>
      </c>
      <c r="N189" s="2">
        <v>-2.1147697600200646E-2</v>
      </c>
      <c r="O189" s="2">
        <v>-4.5274299380413064E-3</v>
      </c>
      <c r="Q189">
        <v>0.86099999999999977</v>
      </c>
      <c r="R189">
        <v>5.4747433264887062E-2</v>
      </c>
      <c r="S189">
        <v>-1.9941750243999998E-2</v>
      </c>
      <c r="T189">
        <v>-1.0517270565032959</v>
      </c>
    </row>
    <row r="190" spans="1:20" x14ac:dyDescent="0.25">
      <c r="A190">
        <v>1.8800000000000001</v>
      </c>
      <c r="B190">
        <v>-7.2186392209908856E-2</v>
      </c>
      <c r="C190">
        <v>9.5940271943863818E-3</v>
      </c>
      <c r="D190">
        <v>-3.8601943718964879E-3</v>
      </c>
      <c r="F190" s="1">
        <v>0.97599999999999909</v>
      </c>
      <c r="G190">
        <f>(0.0679507186858316*(-1))*-1</f>
        <v>6.7950718685831621E-2</v>
      </c>
      <c r="H190">
        <v>-2.3009711820000001E-2</v>
      </c>
      <c r="I190">
        <v>-1.1203765869140625</v>
      </c>
      <c r="L190" s="2">
        <v>1.8800000000000001</v>
      </c>
      <c r="M190" s="2">
        <v>-1.9062069603289489E-2</v>
      </c>
      <c r="N190" s="2">
        <v>-2.1236795614941378E-2</v>
      </c>
      <c r="O190" s="2">
        <v>-4.4331460242352178E-3</v>
      </c>
      <c r="Q190">
        <v>0.86500000000000021</v>
      </c>
      <c r="R190">
        <v>5.3515400410677615E-2</v>
      </c>
      <c r="S190">
        <v>-2.1475731032000001E-2</v>
      </c>
      <c r="T190">
        <v>-1.0368821620941162</v>
      </c>
    </row>
    <row r="191" spans="1:20" x14ac:dyDescent="0.25">
      <c r="A191">
        <v>1.8900000000000001</v>
      </c>
      <c r="B191">
        <v>-7.0790942372821547E-2</v>
      </c>
      <c r="C191">
        <v>9.4086531557080241E-3</v>
      </c>
      <c r="D191">
        <v>-3.7885363710193484E-3</v>
      </c>
      <c r="F191" s="1">
        <v>0.98199999999999932</v>
      </c>
      <c r="G191">
        <f>(0.0665831622176591*(-1))*-1</f>
        <v>6.6583162217659142E-2</v>
      </c>
      <c r="H191">
        <v>-2.4543692608E-2</v>
      </c>
      <c r="I191">
        <v>-0.99954193830490112</v>
      </c>
      <c r="L191" s="2">
        <v>1.8900000000000001</v>
      </c>
      <c r="M191" s="2">
        <v>-1.753358280040096E-2</v>
      </c>
      <c r="N191" s="2">
        <v>-2.1321749018630164E-2</v>
      </c>
      <c r="O191" s="2">
        <v>-4.3404916335452164E-3</v>
      </c>
      <c r="Q191">
        <v>0.86899999999999977</v>
      </c>
      <c r="R191">
        <v>5.1987679671457905E-2</v>
      </c>
      <c r="S191">
        <v>-2.1475731032000001E-2</v>
      </c>
      <c r="T191">
        <v>-1.2381223440170288</v>
      </c>
    </row>
    <row r="192" spans="1:20" x14ac:dyDescent="0.25">
      <c r="A192">
        <v>1.9000000000000001</v>
      </c>
      <c r="B192">
        <v>-6.9422357395579795E-2</v>
      </c>
      <c r="C192">
        <v>9.2268442717286878E-3</v>
      </c>
      <c r="D192">
        <v>-3.7180972239321134E-3</v>
      </c>
      <c r="F192" s="1">
        <v>0.98900000000000077</v>
      </c>
      <c r="G192">
        <f>(0.0650677618069815*(-1))*-1</f>
        <v>6.5067761806981525E-2</v>
      </c>
      <c r="H192">
        <v>-2.4543692608E-2</v>
      </c>
      <c r="I192">
        <v>-1.1809561252593994</v>
      </c>
      <c r="L192" s="2">
        <v>1.9000000000000001</v>
      </c>
      <c r="M192" s="2">
        <v>-1.6039606859690414E-2</v>
      </c>
      <c r="N192" s="2">
        <v>-2.1402646602161849E-2</v>
      </c>
      <c r="O192" s="2">
        <v>-4.2494466539764074E-3</v>
      </c>
      <c r="Q192">
        <v>0.875</v>
      </c>
      <c r="R192">
        <v>5.0525667351129365E-2</v>
      </c>
      <c r="S192">
        <v>-2.4543692608E-2</v>
      </c>
      <c r="T192">
        <v>-0.96572059392929077</v>
      </c>
    </row>
    <row r="193" spans="1:20" x14ac:dyDescent="0.25">
      <c r="A193">
        <v>1.9100000000000001</v>
      </c>
      <c r="B193">
        <v>-6.808012693938062E-2</v>
      </c>
      <c r="C193">
        <v>9.0485329306914664E-3</v>
      </c>
      <c r="D193">
        <v>-3.648862359481613E-3</v>
      </c>
      <c r="F193" s="1">
        <v>0.99499999999999922</v>
      </c>
      <c r="G193">
        <f>(0.0638275154004107*(-1))*-1</f>
        <v>6.3827515400410678E-2</v>
      </c>
      <c r="H193">
        <v>-2.6077673395999999E-2</v>
      </c>
      <c r="I193">
        <v>-1.0259135961532593</v>
      </c>
      <c r="L193" s="2">
        <v>1.9100000000000001</v>
      </c>
      <c r="M193" s="2">
        <v>-1.4579476927666701E-2</v>
      </c>
      <c r="N193" s="2">
        <v>-2.1479575529555692E-2</v>
      </c>
      <c r="O193" s="2">
        <v>-4.1599908023648912E-3</v>
      </c>
      <c r="Q193">
        <v>0.87900000000000045</v>
      </c>
      <c r="R193">
        <v>4.937577002053388E-2</v>
      </c>
      <c r="S193">
        <v>-2.6077673395999999E-2</v>
      </c>
      <c r="T193">
        <v>-0.86444532871246338</v>
      </c>
    </row>
    <row r="194" spans="1:20" x14ac:dyDescent="0.25">
      <c r="A194">
        <v>1.92</v>
      </c>
      <c r="B194">
        <v>-6.676374994032766E-2</v>
      </c>
      <c r="C194">
        <v>8.873652748711193E-3</v>
      </c>
      <c r="D194">
        <v>-3.5808170161997044E-3</v>
      </c>
      <c r="F194" s="1">
        <v>0.99900000000000055</v>
      </c>
      <c r="G194">
        <f>(0.0630225872689938*(-1))*-1</f>
        <v>6.3022587268993846E-2</v>
      </c>
      <c r="H194">
        <v>-2.6077673395999999E-2</v>
      </c>
      <c r="I194">
        <v>-1.0973467826843262</v>
      </c>
      <c r="L194" s="2">
        <v>1.92</v>
      </c>
      <c r="M194" s="2">
        <v>-1.3152539971840294E-2</v>
      </c>
      <c r="N194" s="2">
        <v>-2.1552621363086766E-2</v>
      </c>
      <c r="O194" s="2">
        <v>-4.0721036549092393E-3</v>
      </c>
      <c r="Q194">
        <v>0.88300000000000001</v>
      </c>
      <c r="R194">
        <v>4.8287474332648871E-2</v>
      </c>
      <c r="S194">
        <v>-2.6077673395999999E-2</v>
      </c>
      <c r="T194">
        <v>-1.009966254234314</v>
      </c>
    </row>
    <row r="195" spans="1:20" x14ac:dyDescent="0.25">
      <c r="A195">
        <v>1.93</v>
      </c>
      <c r="B195">
        <v>-6.5472734466573507E-2</v>
      </c>
      <c r="C195">
        <v>8.7021385505742163E-3</v>
      </c>
      <c r="D195">
        <v>-3.5139462700216327E-3</v>
      </c>
      <c r="F195" s="1">
        <v>1.0090000000000003</v>
      </c>
      <c r="G195">
        <f>(0.0611581108829569*(-1))*-1</f>
        <v>6.1158110882956876E-2</v>
      </c>
      <c r="H195">
        <v>-2.7611654183999999E-2</v>
      </c>
      <c r="I195">
        <v>-0.99006050825119019</v>
      </c>
      <c r="L195" s="2">
        <v>1.93</v>
      </c>
      <c r="M195" s="2">
        <v>-1.1758154604239457E-2</v>
      </c>
      <c r="N195" s="2">
        <v>-2.1621868088249424E-2</v>
      </c>
      <c r="O195" s="2">
        <v>-3.9857646758143222E-3</v>
      </c>
      <c r="Q195">
        <v>0.8879999999999999</v>
      </c>
      <c r="R195">
        <v>4.6965092402464069E-2</v>
      </c>
      <c r="S195">
        <v>-2.7611654183999999E-2</v>
      </c>
      <c r="T195">
        <v>-0.8761368989944458</v>
      </c>
    </row>
    <row r="196" spans="1:20" x14ac:dyDescent="0.25">
      <c r="A196">
        <v>1.94</v>
      </c>
      <c r="B196">
        <v>-6.4206597576034169E-2</v>
      </c>
      <c r="C196">
        <v>8.5339263506564993E-3</v>
      </c>
      <c r="D196">
        <v>-3.448235060289814E-3</v>
      </c>
      <c r="F196" s="1">
        <v>1.0150000000000006</v>
      </c>
      <c r="G196">
        <f>(0.0601314168377823*(-1))*-1</f>
        <v>6.0131416837782344E-2</v>
      </c>
      <c r="H196">
        <v>-2.7611654183999999E-2</v>
      </c>
      <c r="I196">
        <v>-1.0297834873199463</v>
      </c>
      <c r="L196" s="2">
        <v>1.94</v>
      </c>
      <c r="M196" s="2">
        <v>-1.039569090566228E-2</v>
      </c>
      <c r="N196" s="2">
        <v>-2.1687398138539971E-2</v>
      </c>
      <c r="O196" s="2">
        <v>-3.9009532441433067E-3</v>
      </c>
      <c r="Q196">
        <v>0.89200000000000035</v>
      </c>
      <c r="R196">
        <v>4.5954825462012322E-2</v>
      </c>
      <c r="S196">
        <v>-2.7611654183999999E-2</v>
      </c>
      <c r="T196">
        <v>-0.99609512090682983</v>
      </c>
    </row>
    <row r="197" spans="1:20" x14ac:dyDescent="0.25">
      <c r="A197">
        <v>1.95</v>
      </c>
      <c r="B197">
        <v>-6.2964865174797102E-2</v>
      </c>
      <c r="C197">
        <v>8.368953333971545E-3</v>
      </c>
      <c r="D197">
        <v>-3.3836682141309663E-3</v>
      </c>
      <c r="F197" s="1">
        <v>1.0190000000000001</v>
      </c>
      <c r="G197">
        <f>(0.0594743326488706*(-1))*-1</f>
        <v>5.9474332648870636E-2</v>
      </c>
      <c r="H197">
        <v>-2.7611654183999999E-2</v>
      </c>
      <c r="I197">
        <v>-1.0582916736602783</v>
      </c>
      <c r="L197" s="2">
        <v>1.95</v>
      </c>
      <c r="M197" s="2">
        <v>-9.0645302507995629E-3</v>
      </c>
      <c r="N197" s="2">
        <v>-2.1749292420046761E-2</v>
      </c>
      <c r="O197" s="2">
        <v>-3.8176486789692709E-3</v>
      </c>
      <c r="Q197">
        <v>0.89599999999999991</v>
      </c>
      <c r="R197">
        <v>4.498151950718686E-2</v>
      </c>
      <c r="S197">
        <v>-2.9145634972000001E-2</v>
      </c>
      <c r="T197">
        <v>-0.85975110530853271</v>
      </c>
    </row>
    <row r="198" spans="1:20" x14ac:dyDescent="0.25">
      <c r="A198">
        <v>1.96</v>
      </c>
      <c r="B198">
        <v>-6.174707187632892E-2</v>
      </c>
      <c r="C198">
        <v>8.207157837358715E-3</v>
      </c>
      <c r="D198">
        <v>-3.3202304692904836E-3</v>
      </c>
      <c r="F198" s="1">
        <v>1.0239999999999991</v>
      </c>
      <c r="G198">
        <f>(0.0586776180698152*(-1))*-1</f>
        <v>5.8677618069815196E-2</v>
      </c>
      <c r="H198">
        <v>-2.7611654183999999E-2</v>
      </c>
      <c r="I198">
        <v>-1.0800731182098389</v>
      </c>
      <c r="L198" s="2">
        <v>1.96</v>
      </c>
      <c r="M198" s="2">
        <v>-7.7640651343409139E-3</v>
      </c>
      <c r="N198" s="2">
        <v>-2.1807630335836877E-2</v>
      </c>
      <c r="O198" s="2">
        <v>-3.7358302629136859E-3</v>
      </c>
      <c r="Q198">
        <v>0.90000000000000036</v>
      </c>
      <c r="R198">
        <v>4.3802874743326489E-2</v>
      </c>
      <c r="S198">
        <v>-2.9145634972000001E-2</v>
      </c>
      <c r="T198">
        <v>-0.95238679647445679</v>
      </c>
    </row>
    <row r="199" spans="1:20" x14ac:dyDescent="0.25">
      <c r="A199">
        <v>1.97</v>
      </c>
      <c r="B199">
        <v>-6.0552760861582774E-2</v>
      </c>
      <c r="C199">
        <v>8.0484793308215948E-3</v>
      </c>
      <c r="D199">
        <v>-3.2579064955040697E-3</v>
      </c>
      <c r="F199" s="1">
        <v>1.0280000000000005</v>
      </c>
      <c r="G199">
        <f>(0.0580451745379877*(-1))*-1</f>
        <v>5.804517453798768E-2</v>
      </c>
      <c r="H199">
        <v>-2.7611654183999999E-2</v>
      </c>
      <c r="I199">
        <v>-1.0946201086044312</v>
      </c>
      <c r="L199" s="2">
        <v>1.97</v>
      </c>
      <c r="M199" s="2">
        <v>-6.4936989981775328E-3</v>
      </c>
      <c r="N199" s="2">
        <v>-2.1862489810129622E-2</v>
      </c>
      <c r="O199" s="2">
        <v>-3.6554772641549989E-3</v>
      </c>
      <c r="Q199">
        <v>0.90399999999999991</v>
      </c>
      <c r="R199">
        <v>4.3137577002053389E-2</v>
      </c>
      <c r="S199">
        <v>-2.9145634972000001E-2</v>
      </c>
      <c r="T199">
        <v>-1.0250685214996338</v>
      </c>
    </row>
    <row r="200" spans="1:20" x14ac:dyDescent="0.25">
      <c r="A200">
        <v>1.98</v>
      </c>
      <c r="B200">
        <v>-5.9381483740095345E-2</v>
      </c>
      <c r="C200">
        <v>7.8928583990252078E-3</v>
      </c>
      <c r="D200">
        <v>-3.1966809144829285E-3</v>
      </c>
      <c r="F200" s="1">
        <v>1.0329999999999995</v>
      </c>
      <c r="G200">
        <f>(0.0572731006160164*(-1))*-1</f>
        <v>5.7273100616016426E-2</v>
      </c>
      <c r="H200">
        <v>-2.7611654183999999E-2</v>
      </c>
      <c r="I200">
        <v>-1.1074367761611938</v>
      </c>
      <c r="L200" s="2">
        <v>1.98</v>
      </c>
      <c r="M200" s="2">
        <v>-5.2528460598014748E-3</v>
      </c>
      <c r="N200" s="2">
        <v>-2.1913947312247821E-2</v>
      </c>
      <c r="O200" s="2">
        <v>-3.57656895698669E-3</v>
      </c>
      <c r="Q200">
        <v>0.90899999999999981</v>
      </c>
      <c r="R200">
        <v>4.2065708418891172E-2</v>
      </c>
      <c r="S200">
        <v>-3.0679615760000001E-2</v>
      </c>
      <c r="T200">
        <v>-0.81645911931991577</v>
      </c>
    </row>
    <row r="201" spans="1:20" x14ac:dyDescent="0.25">
      <c r="A201">
        <v>1.99</v>
      </c>
      <c r="B201">
        <v>-5.8232800412157247E-2</v>
      </c>
      <c r="C201">
        <v>7.7402367229600722E-3</v>
      </c>
      <c r="D201">
        <v>-3.1365383185852562E-3</v>
      </c>
      <c r="F201" s="1">
        <v>1.0370000000000008</v>
      </c>
      <c r="G201">
        <f>(0.0566611909650924*(-1))*-1</f>
        <v>5.6661190965092402E-2</v>
      </c>
      <c r="H201">
        <v>-2.7611654183999999E-2</v>
      </c>
      <c r="I201">
        <v>-1.1172274351119995</v>
      </c>
      <c r="L201" s="2">
        <v>1.99</v>
      </c>
      <c r="M201" s="2">
        <v>-4.040931141991444E-3</v>
      </c>
      <c r="N201" s="2">
        <v>-2.1962077880338871E-2</v>
      </c>
      <c r="O201" s="2">
        <v>-3.4990846410004788E-3</v>
      </c>
      <c r="Q201">
        <v>0.91300000000000026</v>
      </c>
      <c r="R201">
        <v>4.1240246406570841E-2</v>
      </c>
      <c r="S201">
        <v>-2.9145634972000001E-2</v>
      </c>
      <c r="T201">
        <v>-1.1380714178085327</v>
      </c>
    </row>
    <row r="202" spans="1:20" x14ac:dyDescent="0.25">
      <c r="A202">
        <v>2</v>
      </c>
      <c r="B202">
        <v>-5.7106278932129127E-2</v>
      </c>
      <c r="C202">
        <v>7.5905570617803781E-3</v>
      </c>
      <c r="D202">
        <v>-3.0774632882433449E-3</v>
      </c>
      <c r="F202" s="1">
        <v>1.0410000000000004</v>
      </c>
      <c r="G202">
        <f>(0.0560616016427105*(-1))*-1</f>
        <v>5.6061601642710471E-2</v>
      </c>
      <c r="H202">
        <v>-2.7611654183999999E-2</v>
      </c>
      <c r="I202">
        <v>-1.1192483901977539</v>
      </c>
      <c r="L202" s="2">
        <v>2</v>
      </c>
      <c r="M202" s="2">
        <v>-2.8573895038689345E-3</v>
      </c>
      <c r="N202" s="2">
        <v>-2.2006955144858186E-2</v>
      </c>
      <c r="O202" s="2">
        <v>-3.4230036589668208E-3</v>
      </c>
      <c r="Q202">
        <v>0.91699999999999982</v>
      </c>
      <c r="R202">
        <v>4.0439425051334701E-2</v>
      </c>
      <c r="S202">
        <v>-3.0679615760000001E-2</v>
      </c>
      <c r="T202">
        <v>-0.91815692186355591</v>
      </c>
    </row>
    <row r="203" spans="1:20" x14ac:dyDescent="0.25">
      <c r="A203">
        <v>2.0100000000000002</v>
      </c>
      <c r="B203">
        <v>-5.6001495372973754E-2</v>
      </c>
      <c r="C203">
        <v>7.4437632348228122E-3</v>
      </c>
      <c r="D203">
        <v>-3.0194404082123523E-3</v>
      </c>
      <c r="F203" s="1">
        <v>1.0449999999999999</v>
      </c>
      <c r="G203">
        <f>(0.0554702258726899*(-1))*-1</f>
        <v>5.5470225872689939E-2</v>
      </c>
      <c r="H203">
        <v>-2.6077673395999999E-2</v>
      </c>
      <c r="I203">
        <v>-1.3771839141845703</v>
      </c>
      <c r="L203" s="2">
        <v>2.0100000000000002</v>
      </c>
      <c r="M203" s="2">
        <v>-1.7016666734006591E-3</v>
      </c>
      <c r="N203" s="2">
        <v>-2.2048651351808505E-2</v>
      </c>
      <c r="O203" s="2">
        <v>-3.3483054134814273E-3</v>
      </c>
      <c r="Q203">
        <v>0.92100000000000026</v>
      </c>
      <c r="R203">
        <v>3.9646817248459962E-2</v>
      </c>
      <c r="S203">
        <v>-2.9145634972000001E-2</v>
      </c>
      <c r="T203">
        <v>-1.2221851348876953</v>
      </c>
    </row>
    <row r="204" spans="1:20" x14ac:dyDescent="0.25">
      <c r="A204">
        <v>2.02</v>
      </c>
      <c r="B204">
        <v>-5.4918033692064147E-2</v>
      </c>
      <c r="C204">
        <v>7.2998001038119308E-3</v>
      </c>
      <c r="D204">
        <v>-2.9624542827036407E-3</v>
      </c>
      <c r="F204" s="1">
        <v>1.0489999999999995</v>
      </c>
      <c r="G204">
        <f>(0.0547227926078029*(-1))*-1</f>
        <v>5.4722792607802877E-2</v>
      </c>
      <c r="H204">
        <v>-2.6077673395999999E-2</v>
      </c>
      <c r="I204">
        <v>-1.3774590492248535</v>
      </c>
      <c r="L204" s="2">
        <v>2.02</v>
      </c>
      <c r="M204" s="2">
        <v>-5.732182814200959E-4</v>
      </c>
      <c r="N204" s="2">
        <v>-2.2087237385729163E-2</v>
      </c>
      <c r="O204" s="2">
        <v>-3.2749693824433079E-3</v>
      </c>
      <c r="Q204">
        <v>0.92499999999999982</v>
      </c>
      <c r="R204">
        <v>3.8689938398357292E-2</v>
      </c>
      <c r="S204">
        <v>-2.9145634972000001E-2</v>
      </c>
      <c r="T204">
        <v>-1.2493522167205811</v>
      </c>
    </row>
    <row r="205" spans="1:20" x14ac:dyDescent="0.25">
      <c r="A205">
        <v>2.0300000000000002</v>
      </c>
      <c r="B205">
        <v>-5.385548559832351E-2</v>
      </c>
      <c r="C205">
        <v>7.1586135552573456E-3</v>
      </c>
      <c r="D205">
        <v>-2.9064895494625943E-3</v>
      </c>
      <c r="F205" s="1">
        <v>1.0540000000000003</v>
      </c>
      <c r="G205">
        <f>(0.0541232032854209*(-1))*-1</f>
        <v>5.4123203285420945E-2</v>
      </c>
      <c r="H205">
        <v>-2.6077673395999999E-2</v>
      </c>
      <c r="I205">
        <v>-1.3796989917755127</v>
      </c>
      <c r="L205" s="2">
        <v>2.0300000000000002</v>
      </c>
      <c r="M205" s="2">
        <v>5.2849010277811193E-4</v>
      </c>
      <c r="N205" s="2">
        <v>-2.2122782792430136E-2</v>
      </c>
      <c r="O205" s="2">
        <v>-3.2029751334267105E-3</v>
      </c>
      <c r="Q205">
        <v>0.92999999999999972</v>
      </c>
      <c r="R205">
        <v>3.7921971252566737E-2</v>
      </c>
      <c r="S205">
        <v>-2.9145634972000001E-2</v>
      </c>
      <c r="T205">
        <v>-1.2803757190704346</v>
      </c>
    </row>
    <row r="206" spans="1:20" x14ac:dyDescent="0.25">
      <c r="A206">
        <v>2.04</v>
      </c>
      <c r="B206">
        <v>-5.281345042074527E-2</v>
      </c>
      <c r="C206">
        <v>7.0201504830474095E-3</v>
      </c>
      <c r="D206">
        <v>-2.8515308928479476E-3</v>
      </c>
      <c r="F206" s="1">
        <v>1.0579999999999998</v>
      </c>
      <c r="G206">
        <f>(0.0534948665297741*(-1))*-1</f>
        <v>5.3494866529774129E-2</v>
      </c>
      <c r="H206">
        <v>-2.6077673395999999E-2</v>
      </c>
      <c r="I206">
        <v>-1.3917093276977539</v>
      </c>
      <c r="L206" s="2">
        <v>2.04</v>
      </c>
      <c r="M206" s="2">
        <v>1.6039831342046229E-3</v>
      </c>
      <c r="N206" s="2">
        <v>-2.2155355801466221E-2</v>
      </c>
      <c r="O206" s="2">
        <v>-3.1323023370063673E-3</v>
      </c>
      <c r="Q206">
        <v>0.93400000000000016</v>
      </c>
      <c r="R206">
        <v>3.7170431211498975E-2</v>
      </c>
      <c r="S206">
        <v>-2.7611654183999999E-2</v>
      </c>
      <c r="T206">
        <v>-1.5697604417800903</v>
      </c>
    </row>
    <row r="207" spans="1:20" x14ac:dyDescent="0.25">
      <c r="A207">
        <v>2.0499999999999998</v>
      </c>
      <c r="B207">
        <v>-5.1791534978338494E-2</v>
      </c>
      <c r="C207">
        <v>6.8843587712435475E-3</v>
      </c>
      <c r="D207">
        <v>-2.7975630559669042E-3</v>
      </c>
      <c r="F207" s="1">
        <v>1.0619999999999994</v>
      </c>
      <c r="G207">
        <f>(0.0528583162217659*(-1))*-1</f>
        <v>5.2858316221765914E-2</v>
      </c>
      <c r="H207">
        <v>-2.6077673395999999E-2</v>
      </c>
      <c r="I207">
        <v>-1.4065487384796143</v>
      </c>
      <c r="L207" s="2">
        <v>2.0499999999999998</v>
      </c>
      <c r="M207" s="2">
        <v>2.6537758532634292E-3</v>
      </c>
      <c r="N207" s="2">
        <v>-2.2185023348347366E-2</v>
      </c>
      <c r="O207" s="2">
        <v>-3.0629307790925988E-3</v>
      </c>
      <c r="Q207">
        <v>0.93900000000000006</v>
      </c>
      <c r="R207">
        <v>3.6217659137577005E-2</v>
      </c>
      <c r="S207">
        <v>-2.9145634972000001E-2</v>
      </c>
      <c r="T207">
        <v>-1.3237442970275879</v>
      </c>
    </row>
    <row r="208" spans="1:20" x14ac:dyDescent="0.25">
      <c r="A208">
        <v>2.06</v>
      </c>
      <c r="B208">
        <v>-5.0789353451537102E-2</v>
      </c>
      <c r="C208">
        <v>6.7511872770788543E-3</v>
      </c>
      <c r="D208">
        <v>-2.7445708519176974E-3</v>
      </c>
      <c r="F208" s="1">
        <v>1.0660000000000007</v>
      </c>
      <c r="G208">
        <f>(0.0521971252566735*(-1))*-1</f>
        <v>5.2197125256673513E-2</v>
      </c>
      <c r="H208">
        <v>-2.6077673395999999E-2</v>
      </c>
      <c r="I208">
        <v>-1.4293746948242188</v>
      </c>
      <c r="L208" s="2">
        <v>2.06</v>
      </c>
      <c r="M208" s="2">
        <v>3.6783738451034997E-3</v>
      </c>
      <c r="N208" s="2">
        <v>-2.221185109648164E-2</v>
      </c>
      <c r="O208" s="2">
        <v>-2.9948403723301107E-3</v>
      </c>
      <c r="Q208">
        <v>0.9430000000000005</v>
      </c>
      <c r="R208">
        <v>3.544558521560575E-2</v>
      </c>
      <c r="S208">
        <v>-2.7611654183999999E-2</v>
      </c>
      <c r="T208">
        <v>-1.6195628643035889</v>
      </c>
    </row>
    <row r="209" spans="1:20" x14ac:dyDescent="0.25">
      <c r="A209">
        <v>2.0699999999999998</v>
      </c>
      <c r="B209">
        <v>-4.980652725510698E-2</v>
      </c>
      <c r="C209">
        <v>6.620585814164132E-3</v>
      </c>
      <c r="D209">
        <v>-2.6925391741887271E-3</v>
      </c>
      <c r="F209" s="1">
        <v>1.0690000000000008</v>
      </c>
      <c r="G209">
        <f>(0.0515154004106776*(-1))*-1</f>
        <v>5.151540041067762E-2</v>
      </c>
      <c r="H209">
        <v>-2.6077673395999999E-2</v>
      </c>
      <c r="I209">
        <v>-1.4585613012313843</v>
      </c>
      <c r="L209" s="2">
        <v>2.0699999999999998</v>
      </c>
      <c r="M209" s="2">
        <v>4.6782733972073887E-3</v>
      </c>
      <c r="N209" s="2">
        <v>-2.2235903458847881E-2</v>
      </c>
      <c r="O209" s="2">
        <v>-2.9280111666117087E-3</v>
      </c>
      <c r="Q209">
        <v>0.94700000000000006</v>
      </c>
      <c r="R209">
        <v>3.4661190965092403E-2</v>
      </c>
      <c r="S209">
        <v>-2.7611654183999999E-2</v>
      </c>
      <c r="T209">
        <v>-1.6607089042663574</v>
      </c>
    </row>
    <row r="210" spans="1:20" x14ac:dyDescent="0.25">
      <c r="A210">
        <v>2.08</v>
      </c>
      <c r="B210">
        <v>-4.8842684912582007E-2</v>
      </c>
      <c r="C210">
        <v>6.492505135904051E-3</v>
      </c>
      <c r="D210">
        <v>-2.6414530062610019E-3</v>
      </c>
      <c r="F210" s="1">
        <v>1.0739999999999998</v>
      </c>
      <c r="G210">
        <f>(0.050829568788501*(-1))*-1</f>
        <v>5.0829568788501027E-2</v>
      </c>
      <c r="H210">
        <v>-2.6077673395999999E-2</v>
      </c>
      <c r="I210">
        <v>-1.4886691570281982</v>
      </c>
      <c r="L210" s="2">
        <v>2.08</v>
      </c>
      <c r="M210" s="2">
        <v>5.6539616551743999E-3</v>
      </c>
      <c r="N210" s="2">
        <v>-2.2257243619395517E-2</v>
      </c>
      <c r="O210" s="2">
        <v>-2.8624233587556708E-3</v>
      </c>
      <c r="Q210">
        <v>0.95100000000000051</v>
      </c>
      <c r="R210">
        <v>3.3852156057494864E-2</v>
      </c>
      <c r="S210">
        <v>-2.9145634972000001E-2</v>
      </c>
      <c r="T210">
        <v>-1.4182282686233521</v>
      </c>
    </row>
    <row r="211" spans="1:20" x14ac:dyDescent="0.25">
      <c r="A211">
        <v>2.09</v>
      </c>
      <c r="B211">
        <v>-4.7897461932253242E-2</v>
      </c>
      <c r="C211">
        <v>6.366896919125749E-3</v>
      </c>
      <c r="D211">
        <v>-2.5912974304583176E-3</v>
      </c>
      <c r="F211" s="1">
        <v>1.0779999999999994</v>
      </c>
      <c r="G211">
        <f>(0.0501190965092402*(-1))*-1</f>
        <v>5.0119096509240249E-2</v>
      </c>
      <c r="H211">
        <v>-2.7611654183999999E-2</v>
      </c>
      <c r="I211">
        <v>-1.2737429141998291</v>
      </c>
      <c r="L211" s="2">
        <v>2.09</v>
      </c>
      <c r="M211" s="2">
        <v>6.6059167766665539E-3</v>
      </c>
      <c r="N211" s="2">
        <v>-2.2275933554169489E-2</v>
      </c>
      <c r="O211" s="2">
        <v>-2.7980573013931327E-3</v>
      </c>
      <c r="Q211">
        <v>0.95500000000000007</v>
      </c>
      <c r="R211">
        <v>3.302669404517454E-2</v>
      </c>
      <c r="S211">
        <v>-2.7611654183999999E-2</v>
      </c>
      <c r="T211">
        <v>-1.7505587339401245</v>
      </c>
    </row>
    <row r="212" spans="1:20" x14ac:dyDescent="0.25">
      <c r="A212">
        <v>2.1</v>
      </c>
      <c r="B212">
        <v>-4.6970500684735406E-2</v>
      </c>
      <c r="C212">
        <v>6.2437137479217459E-3</v>
      </c>
      <c r="D212">
        <v>-2.5420576360874062E-3</v>
      </c>
      <c r="F212" s="1">
        <v>1.0809999999999995</v>
      </c>
      <c r="G212">
        <f>(0.0493963039014374*(-1))*-1</f>
        <v>4.9396303901437372E-2</v>
      </c>
      <c r="H212">
        <v>-2.7611654183999999E-2</v>
      </c>
      <c r="I212">
        <v>-1.3200898170471191</v>
      </c>
      <c r="L212" s="2">
        <v>2.1</v>
      </c>
      <c r="M212" s="2">
        <v>7.5346080834977069E-3</v>
      </c>
      <c r="N212" s="2">
        <v>-2.2292034052158662E-2</v>
      </c>
      <c r="O212" s="2">
        <v>-2.7348935111095765E-3</v>
      </c>
      <c r="Q212">
        <v>0.96</v>
      </c>
      <c r="R212">
        <v>3.1946611909650924E-2</v>
      </c>
      <c r="S212">
        <v>-2.9145634972000001E-2</v>
      </c>
      <c r="T212">
        <v>-1.5533016920089722</v>
      </c>
    </row>
    <row r="213" spans="1:20" x14ac:dyDescent="0.25">
      <c r="A213">
        <v>2.11</v>
      </c>
      <c r="B213">
        <v>-4.6061450282128123E-2</v>
      </c>
      <c r="C213">
        <v>6.122909097708731E-3</v>
      </c>
      <c r="D213">
        <v>-2.4937189269081928E-3</v>
      </c>
      <c r="F213" s="1">
        <v>1.0860000000000003</v>
      </c>
      <c r="G213">
        <f>(0.0486735112936345*(-1))*-1</f>
        <v>4.8673511293634494E-2</v>
      </c>
      <c r="H213">
        <v>-2.7611654183999999E-2</v>
      </c>
      <c r="I213">
        <v>-1.365410327911377</v>
      </c>
      <c r="L213" s="2">
        <v>2.11</v>
      </c>
      <c r="M213" s="2">
        <v>8.4404962118358462E-3</v>
      </c>
      <c r="N213" s="2">
        <v>-2.2305604735866427E-2</v>
      </c>
      <c r="O213" s="2">
        <v>-2.6729126758823301E-3</v>
      </c>
      <c r="Q213">
        <v>0.96400000000000041</v>
      </c>
      <c r="R213">
        <v>3.1063655030800823E-2</v>
      </c>
      <c r="S213">
        <v>-3.0679615760000001E-2</v>
      </c>
      <c r="T213">
        <v>-1.352696418762207</v>
      </c>
    </row>
    <row r="214" spans="1:20" x14ac:dyDescent="0.25">
      <c r="A214">
        <v>2.12</v>
      </c>
      <c r="B214">
        <v>-4.5169966458787257E-2</v>
      </c>
      <c r="C214">
        <v>6.0044373195033991E-3</v>
      </c>
      <c r="D214">
        <v>-2.4462667279722982E-3</v>
      </c>
      <c r="F214" s="1">
        <v>1.0890000000000004</v>
      </c>
      <c r="G214">
        <f>(0.0479301848049281*(-1))*-1</f>
        <v>4.7930184804928132E-2</v>
      </c>
      <c r="H214">
        <v>-2.7611654183999999E-2</v>
      </c>
      <c r="I214">
        <v>-1.4163088798522949</v>
      </c>
      <c r="L214" s="2">
        <v>2.12</v>
      </c>
      <c r="M214" s="2">
        <v>9.324033260506015E-3</v>
      </c>
      <c r="N214" s="2">
        <v>-2.2316704081602651E-2</v>
      </c>
      <c r="O214" s="2">
        <v>-2.6120956618539263E-3</v>
      </c>
      <c r="Q214">
        <v>0.96799999999999997</v>
      </c>
      <c r="R214">
        <v>2.9926078028747433E-2</v>
      </c>
      <c r="S214">
        <v>-3.0679615760000001E-2</v>
      </c>
      <c r="T214">
        <v>-1.4349943399429321</v>
      </c>
    </row>
    <row r="215" spans="1:20" x14ac:dyDescent="0.25">
      <c r="A215">
        <v>2.13</v>
      </c>
      <c r="B215">
        <v>-4.4295711453719876E-2</v>
      </c>
      <c r="C215">
        <v>5.8882536244162335E-3</v>
      </c>
      <c r="D215">
        <v>-2.399686591866004E-3</v>
      </c>
      <c r="F215" s="1">
        <v>1.093</v>
      </c>
      <c r="G215">
        <f>(0.0473757700205339*(-1))*-1</f>
        <v>4.7375770020533878E-2</v>
      </c>
      <c r="H215">
        <v>-2.9145634972000001E-2</v>
      </c>
      <c r="I215">
        <v>-1.2150391340255737</v>
      </c>
      <c r="L215" s="2">
        <v>2.13</v>
      </c>
      <c r="M215" s="2">
        <v>1.018566293737222E-2</v>
      </c>
      <c r="N215" s="2">
        <v>-2.2325389439496378E-2</v>
      </c>
      <c r="O215" s="2">
        <v>-2.5524235194791783E-3</v>
      </c>
      <c r="Q215">
        <v>0.97299999999999986</v>
      </c>
      <c r="R215">
        <v>2.8989733059548255E-2</v>
      </c>
      <c r="S215">
        <v>-3.2213596547999997E-2</v>
      </c>
      <c r="T215">
        <v>-1.3011963367462158</v>
      </c>
    </row>
    <row r="216" spans="1:20" x14ac:dyDescent="0.25">
      <c r="A216">
        <v>2.14</v>
      </c>
      <c r="B216">
        <v>-4.3438353894610877E-2</v>
      </c>
      <c r="C216">
        <v>5.7743140683638129E-3</v>
      </c>
      <c r="D216">
        <v>-2.3539642043920849E-3</v>
      </c>
      <c r="F216" s="1">
        <v>1.0969999999999995</v>
      </c>
      <c r="G216">
        <f>(0.0466283367556468*(-1))*-1</f>
        <v>4.6628336755646815E-2</v>
      </c>
      <c r="H216">
        <v>-2.9145634972000001E-2</v>
      </c>
      <c r="I216">
        <v>-1.271746039390564</v>
      </c>
      <c r="L216" s="2">
        <v>2.14</v>
      </c>
      <c r="M216" s="2">
        <v>1.1025820703791545E-2</v>
      </c>
      <c r="N216" s="2">
        <v>-2.2331717053229051E-2</v>
      </c>
      <c r="O216" s="2">
        <v>-2.4938774890819458E-3</v>
      </c>
      <c r="Q216">
        <v>0.97900000000000009</v>
      </c>
      <c r="R216">
        <v>2.7577002053388089E-2</v>
      </c>
      <c r="S216">
        <v>-3.3747577335999999E-2</v>
      </c>
      <c r="T216">
        <v>-1.1448466777801514</v>
      </c>
    </row>
    <row r="217" spans="1:20" x14ac:dyDescent="0.25">
      <c r="A217">
        <v>2.15</v>
      </c>
      <c r="B217">
        <v>-4.2597568683489677E-2</v>
      </c>
      <c r="C217">
        <v>5.6625755369999493E-3</v>
      </c>
      <c r="D217">
        <v>-2.3090853897231663E-3</v>
      </c>
      <c r="F217" s="1">
        <v>1.1009999999999991</v>
      </c>
      <c r="G217">
        <f>(0.0458685831622177*(-1))*-1</f>
        <v>4.586858316221766E-2</v>
      </c>
      <c r="H217">
        <v>-3.0679615760000001E-2</v>
      </c>
      <c r="I217">
        <v>-1.0786694288253784</v>
      </c>
      <c r="L217" s="2">
        <v>2.15</v>
      </c>
      <c r="M217" s="2">
        <v>1.1844933917126821E-2</v>
      </c>
      <c r="N217" s="2">
        <v>-2.2335742079488324E-2</v>
      </c>
      <c r="O217" s="2">
        <v>-2.4364390058557658E-3</v>
      </c>
      <c r="Q217">
        <v>0.98300000000000054</v>
      </c>
      <c r="R217">
        <v>2.6406570841889118E-2</v>
      </c>
      <c r="S217">
        <v>-3.2213596547999997E-2</v>
      </c>
      <c r="T217">
        <v>-1.5082587003707886</v>
      </c>
    </row>
    <row r="218" spans="1:20" x14ac:dyDescent="0.25">
      <c r="A218">
        <v>2.16</v>
      </c>
      <c r="B218">
        <v>-4.1773036884040673E-2</v>
      </c>
      <c r="C218">
        <v>5.5529957308657271E-3</v>
      </c>
      <c r="D218">
        <v>-2.2650361150576008E-3</v>
      </c>
      <c r="F218" s="1">
        <v>1.1050000000000004</v>
      </c>
      <c r="G218">
        <f>(0.045129363449692*(-1))*-1</f>
        <v>4.5129363449691991E-2</v>
      </c>
      <c r="H218">
        <v>-3.0679615760000001E-2</v>
      </c>
      <c r="I218">
        <v>-1.1327923536300659</v>
      </c>
      <c r="L218" s="2">
        <v>2.16</v>
      </c>
      <c r="M218" s="2">
        <v>1.2643421971314073E-2</v>
      </c>
      <c r="N218" s="2">
        <v>-2.2337518607142781E-2</v>
      </c>
      <c r="O218" s="2">
        <v>-2.3800897043407951E-3</v>
      </c>
      <c r="Q218">
        <v>0.98800000000000043</v>
      </c>
      <c r="R218">
        <v>2.5482546201232033E-2</v>
      </c>
      <c r="S218">
        <v>-3.5281558124000002E-2</v>
      </c>
      <c r="T218">
        <v>-1.0795502662658691</v>
      </c>
    </row>
    <row r="219" spans="1:20" x14ac:dyDescent="0.25">
      <c r="A219">
        <v>2.17</v>
      </c>
      <c r="B219">
        <v>-4.0964445610559869E-2</v>
      </c>
      <c r="C219">
        <v>5.4455331507582538E-3</v>
      </c>
      <c r="D219">
        <v>-2.2218024948072847E-3</v>
      </c>
      <c r="F219" s="1">
        <v>1.1099999999999994</v>
      </c>
      <c r="G219">
        <f>(0.0442340862422998*(-1))*-1</f>
        <v>4.4234086242299797E-2</v>
      </c>
      <c r="H219">
        <v>-3.0679615760000001E-2</v>
      </c>
      <c r="I219">
        <v>-1.1791034936904907</v>
      </c>
      <c r="L219" s="2">
        <v>2.17</v>
      </c>
      <c r="M219" s="2">
        <v>1.3421696435477637E-2</v>
      </c>
      <c r="N219" s="2">
        <v>-2.2337099676138117E-2</v>
      </c>
      <c r="O219" s="2">
        <v>-2.3248114224078769E-3</v>
      </c>
      <c r="Q219">
        <v>0.99199999999999999</v>
      </c>
      <c r="R219">
        <v>2.4562628336755647E-2</v>
      </c>
      <c r="S219">
        <v>-3.5281558124000002E-2</v>
      </c>
      <c r="T219">
        <v>-1.1673314571380615</v>
      </c>
    </row>
    <row r="220" spans="1:20" x14ac:dyDescent="0.25">
      <c r="A220">
        <v>2.1800000000000002</v>
      </c>
      <c r="B220">
        <v>-4.0171487918558367E-2</v>
      </c>
      <c r="C220">
        <v>5.3401470833177268E-3</v>
      </c>
      <c r="D220">
        <v>-2.1793707943453164E-3</v>
      </c>
      <c r="F220" s="1">
        <v>1.1159999999999997</v>
      </c>
      <c r="G220">
        <f>(0.0429979466119097*(-1))*-1</f>
        <v>4.299794661190965E-2</v>
      </c>
      <c r="H220">
        <v>-3.2213596547999997E-2</v>
      </c>
      <c r="I220">
        <v>-1.0075600147247314</v>
      </c>
      <c r="L220" s="2">
        <v>2.1800000000000002</v>
      </c>
      <c r="M220" s="2">
        <v>1.4180161190594176E-2</v>
      </c>
      <c r="N220" s="2">
        <v>-2.233453729611563E-2</v>
      </c>
      <c r="O220" s="2">
        <v>-2.2705862047789826E-3</v>
      </c>
      <c r="Q220">
        <v>0.99600000000000044</v>
      </c>
      <c r="R220">
        <v>2.3655030800821354E-2</v>
      </c>
      <c r="S220">
        <v>-3.6815538911999998E-2</v>
      </c>
      <c r="T220">
        <v>-0.98233085870742798</v>
      </c>
    </row>
    <row r="221" spans="1:20" x14ac:dyDescent="0.25">
      <c r="A221">
        <v>2.19</v>
      </c>
      <c r="B221">
        <v>-3.9393862697010687E-2</v>
      </c>
      <c r="C221">
        <v>5.2367975868322161E-3</v>
      </c>
      <c r="D221">
        <v>-2.1377274333399671E-3</v>
      </c>
      <c r="F221" s="1">
        <v>1.1229999999999993</v>
      </c>
      <c r="G221">
        <f>(0.0419794661190965*(-1))*-1</f>
        <v>4.197946611909651E-2</v>
      </c>
      <c r="H221">
        <v>-3.3747577335999999E-2</v>
      </c>
      <c r="I221">
        <v>-0.8229445219039917</v>
      </c>
      <c r="L221" s="2">
        <v>2.19</v>
      </c>
      <c r="M221" s="2">
        <v>1.4919212564201811E-2</v>
      </c>
      <c r="N221" s="2">
        <v>-2.2329882464754029E-2</v>
      </c>
      <c r="O221" s="2">
        <v>-2.2173963061117791E-3</v>
      </c>
      <c r="Q221">
        <v>1</v>
      </c>
      <c r="R221">
        <v>2.2546201232032853E-2</v>
      </c>
      <c r="S221">
        <v>-3.6815538911999998E-2</v>
      </c>
      <c r="T221">
        <v>-1.0602949857711792</v>
      </c>
    </row>
    <row r="222" spans="1:20" x14ac:dyDescent="0.25">
      <c r="A222">
        <v>2.2000000000000002</v>
      </c>
      <c r="B222">
        <v>-3.8631274562244404E-2</v>
      </c>
      <c r="C222">
        <v>5.135445477259375E-3</v>
      </c>
      <c r="D222">
        <v>-2.0968589887000598E-3</v>
      </c>
      <c r="F222" s="1">
        <v>1.1270000000000007</v>
      </c>
      <c r="G222">
        <f>(0.0411827515400411*(-1))*-1</f>
        <v>4.1182751540041071E-2</v>
      </c>
      <c r="H222">
        <v>-3.3747577335999999E-2</v>
      </c>
      <c r="I222">
        <v>-0.8499944806098938</v>
      </c>
      <c r="L222" s="2">
        <v>2.2000000000000002</v>
      </c>
      <c r="M222" s="2">
        <v>1.5639239463162369E-2</v>
      </c>
      <c r="N222" s="2">
        <v>-2.2323185185835807E-2</v>
      </c>
      <c r="O222" s="2">
        <v>-2.1652241936746613E-3</v>
      </c>
      <c r="Q222">
        <v>1.0049999999999999</v>
      </c>
      <c r="R222">
        <v>2.1675564681724845E-2</v>
      </c>
      <c r="S222">
        <v>-3.6815538911999998E-2</v>
      </c>
      <c r="T222">
        <v>-1.135163426399231</v>
      </c>
    </row>
    <row r="223" spans="1:20" x14ac:dyDescent="0.25">
      <c r="A223">
        <v>2.21</v>
      </c>
      <c r="B223">
        <v>-3.7883433753467075E-2</v>
      </c>
      <c r="C223">
        <v>5.0360523144641163E-3</v>
      </c>
      <c r="D223">
        <v>-2.0567521971555499E-3</v>
      </c>
      <c r="F223" s="1">
        <v>1.1319999999999997</v>
      </c>
      <c r="G223">
        <f>(0.0405749486652977*(-1))*-1</f>
        <v>4.057494866529774E-2</v>
      </c>
      <c r="H223">
        <v>-3.3747577335999999E-2</v>
      </c>
      <c r="I223">
        <v>-0.86883652210235596</v>
      </c>
      <c r="L223" s="2">
        <v>2.21</v>
      </c>
      <c r="M223" s="2">
        <v>1.6340623504474516E-2</v>
      </c>
      <c r="N223" s="2">
        <v>-2.2314494487039593E-2</v>
      </c>
      <c r="O223" s="2">
        <v>-2.1140525496372298E-3</v>
      </c>
      <c r="Q223">
        <v>1.0090000000000003</v>
      </c>
      <c r="R223">
        <v>2.0825462012320328E-2</v>
      </c>
      <c r="S223">
        <v>-3.9883500487999997E-2</v>
      </c>
      <c r="T223">
        <v>-0.66228228807449341</v>
      </c>
    </row>
    <row r="224" spans="1:20" x14ac:dyDescent="0.25">
      <c r="A224">
        <v>2.2200000000000002</v>
      </c>
      <c r="B224">
        <v>-3.7150056029921816E-2</v>
      </c>
      <c r="C224">
        <v>4.9385803886711314E-3</v>
      </c>
      <c r="D224">
        <v>-2.0173939574958536E-3</v>
      </c>
      <c r="F224" s="1">
        <v>1.1370000000000005</v>
      </c>
      <c r="G224">
        <f>(0.0398685831622177*(-1))*-1</f>
        <v>3.9868583162217662E-2</v>
      </c>
      <c r="H224">
        <v>-3.3747577335999999E-2</v>
      </c>
      <c r="I224">
        <v>-0.87954413890838623</v>
      </c>
      <c r="L224" s="2">
        <v>2.2200000000000002</v>
      </c>
      <c r="M224" s="2">
        <v>1.702373914414812E-2</v>
      </c>
      <c r="N224" s="2">
        <v>-2.2303858437460054E-2</v>
      </c>
      <c r="O224" s="2">
        <v>-2.0638642729999051E-3</v>
      </c>
      <c r="Q224">
        <v>1.0129999999999999</v>
      </c>
      <c r="R224">
        <v>1.9995893223819301E-2</v>
      </c>
      <c r="S224">
        <v>-3.8349519700000001E-2</v>
      </c>
      <c r="T224">
        <v>-1.0074054002761841</v>
      </c>
    </row>
    <row r="225" spans="1:20" x14ac:dyDescent="0.25">
      <c r="A225">
        <v>2.23</v>
      </c>
      <c r="B225">
        <v>-3.643086256966642E-2</v>
      </c>
      <c r="C225">
        <v>4.8429927071309848E-3</v>
      </c>
      <c r="D225">
        <v>-1.9787713324872893E-3</v>
      </c>
      <c r="F225" s="1">
        <v>1.1419999999999995</v>
      </c>
      <c r="G225">
        <f>(0.039211498973306*(-1))*-1</f>
        <v>3.9211498973305954E-2</v>
      </c>
      <c r="H225">
        <v>-3.5281558124000002E-2</v>
      </c>
      <c r="I225">
        <v>-0.61831557750701904</v>
      </c>
      <c r="L225" s="2">
        <v>2.23</v>
      </c>
      <c r="M225" s="2">
        <v>1.768895380414659E-2</v>
      </c>
      <c r="N225" s="2">
        <v>-2.2291324164857129E-2</v>
      </c>
      <c r="O225" s="2">
        <v>-2.01464248118514E-3</v>
      </c>
      <c r="Q225">
        <v>1.0170000000000003</v>
      </c>
      <c r="R225">
        <v>1.9010266940451746E-2</v>
      </c>
      <c r="S225">
        <v>-3.9883500487999997E-2</v>
      </c>
      <c r="T225">
        <v>-0.78501659631729126</v>
      </c>
    </row>
    <row r="226" spans="1:20" x14ac:dyDescent="0.25">
      <c r="A226">
        <v>2.2400000000000002</v>
      </c>
      <c r="B226">
        <v>-3.5725579869964268E-2</v>
      </c>
      <c r="C226">
        <v>4.7492529809983839E-3</v>
      </c>
      <c r="D226">
        <v>-1.9408715504898697E-3</v>
      </c>
      <c r="F226" s="1">
        <v>1.1460000000000008</v>
      </c>
      <c r="G226">
        <f>(0.0387227926078029*(-1))*-1</f>
        <v>3.8722792607802876E-2</v>
      </c>
      <c r="H226">
        <v>-3.3747577335999999E-2</v>
      </c>
      <c r="I226">
        <v>-0.85061788558959961</v>
      </c>
      <c r="L226" s="2">
        <v>2.2400000000000002</v>
      </c>
      <c r="M226" s="2">
        <v>1.8336627997403765E-2</v>
      </c>
      <c r="N226" s="2">
        <v>-2.2276937872636474E-2</v>
      </c>
      <c r="O226" s="2">
        <v>-1.9663705113115199E-3</v>
      </c>
      <c r="Q226">
        <v>1.0229999999999997</v>
      </c>
      <c r="R226">
        <v>1.8057494866529775E-2</v>
      </c>
      <c r="S226">
        <v>-4.1417481276E-2</v>
      </c>
      <c r="T226">
        <v>-0.57468944787979126</v>
      </c>
    </row>
    <row r="227" spans="1:20" x14ac:dyDescent="0.25">
      <c r="A227">
        <v>2.25</v>
      </c>
      <c r="B227">
        <v>-3.5033939649278881E-2</v>
      </c>
      <c r="C227">
        <v>4.6573256124210916E-3</v>
      </c>
      <c r="D227">
        <v>-1.9036820067926069E-3</v>
      </c>
      <c r="F227" s="1">
        <v>1.1509999999999998</v>
      </c>
      <c r="G227">
        <f>(0.0381560574948665*(-1))*-1</f>
        <v>3.815605749486653E-2</v>
      </c>
      <c r="H227">
        <v>-3.3747577335999999E-2</v>
      </c>
      <c r="I227">
        <v>-0.81512540578842163</v>
      </c>
      <c r="L227" s="2">
        <v>2.25</v>
      </c>
      <c r="M227" s="2">
        <v>1.8967115450929328E-2</v>
      </c>
      <c r="N227" s="2">
        <v>-2.2260744856563121E-2</v>
      </c>
      <c r="O227" s="2">
        <v>-1.9190319211709295E-3</v>
      </c>
      <c r="Q227">
        <v>1.0289999999999999</v>
      </c>
      <c r="R227">
        <v>1.6981519507186859E-2</v>
      </c>
      <c r="S227">
        <v>-3.9883500487999997E-2</v>
      </c>
      <c r="T227">
        <v>-0.8724328875541687</v>
      </c>
    </row>
    <row r="228" spans="1:20" x14ac:dyDescent="0.25">
      <c r="A228">
        <v>2.2600000000000002</v>
      </c>
      <c r="B228">
        <v>-3.4355678750858931E-2</v>
      </c>
      <c r="C228">
        <v>4.5671756818378446E-3</v>
      </c>
      <c r="D228">
        <v>-1.8671902646854755E-3</v>
      </c>
      <c r="F228" s="1">
        <v>1.1560000000000006</v>
      </c>
      <c r="G228">
        <f>(0.0376098562628337*(-1))*-1</f>
        <v>3.7609856262833675E-2</v>
      </c>
      <c r="H228">
        <v>-3.3747577335999999E-2</v>
      </c>
      <c r="I228">
        <v>-0.77429193258285522</v>
      </c>
      <c r="L228" s="2">
        <v>2.2600000000000002</v>
      </c>
      <c r="M228" s="2">
        <v>1.9580763227010078E-2</v>
      </c>
      <c r="N228" s="2">
        <v>-2.2242789521210567E-2</v>
      </c>
      <c r="O228" s="2">
        <v>-1.872610489927903E-3</v>
      </c>
      <c r="Q228">
        <v>1.032</v>
      </c>
      <c r="R228">
        <v>1.6303901437371662E-2</v>
      </c>
      <c r="S228">
        <v>-3.9883500487999997E-2</v>
      </c>
      <c r="T228">
        <v>-0.88602465391159058</v>
      </c>
    </row>
    <row r="229" spans="1:20" x14ac:dyDescent="0.25">
      <c r="A229">
        <v>2.27</v>
      </c>
      <c r="B229">
        <v>-3.3690539047902812E-2</v>
      </c>
      <c r="C229">
        <v>4.4787689354835363E-3</v>
      </c>
      <c r="D229">
        <v>-1.8313840562852047E-3</v>
      </c>
      <c r="F229" s="1">
        <v>1.1600000000000001</v>
      </c>
      <c r="G229">
        <f>(0.0370965092402464*(-1))*-1</f>
        <v>3.7096509240246406E-2</v>
      </c>
      <c r="H229">
        <v>-3.2213596547999997E-2</v>
      </c>
      <c r="I229">
        <v>-0.98983263969421387</v>
      </c>
      <c r="L229" s="2">
        <v>2.27</v>
      </c>
      <c r="M229" s="2">
        <v>2.0177911842523932E-2</v>
      </c>
      <c r="N229" s="2">
        <v>-2.2223115396147453E-2</v>
      </c>
      <c r="O229" s="2">
        <v>-1.8270902185592598E-3</v>
      </c>
      <c r="Q229">
        <v>1.0369999999999999</v>
      </c>
      <c r="R229">
        <v>1.5659137577002054E-2</v>
      </c>
      <c r="S229">
        <v>-4.1417481276E-2</v>
      </c>
      <c r="T229">
        <v>-0.61586207151412964</v>
      </c>
    </row>
    <row r="230" spans="1:20" x14ac:dyDescent="0.25">
      <c r="A230">
        <v>2.2800000000000002</v>
      </c>
      <c r="B230">
        <v>-3.3038267350289141E-2</v>
      </c>
      <c r="C230">
        <v>4.3920717730998246E-3</v>
      </c>
      <c r="D230">
        <v>-1.7962512831311494E-3</v>
      </c>
      <c r="F230" s="1">
        <v>1.1649999999999991</v>
      </c>
      <c r="G230">
        <f>(0.036694045174538*(-1))*-1</f>
        <v>3.669404517453799E-2</v>
      </c>
      <c r="H230">
        <v>-3.2213596547999997E-2</v>
      </c>
      <c r="I230">
        <v>-0.95085543394088745</v>
      </c>
      <c r="L230" s="2">
        <v>2.2800000000000002</v>
      </c>
      <c r="M230" s="2">
        <v>2.0758895386378651E-2</v>
      </c>
      <c r="N230" s="2">
        <v>-2.2201765151864308E-2</v>
      </c>
      <c r="O230" s="2">
        <v>-1.7824553300511737E-3</v>
      </c>
      <c r="Q230">
        <v>1.0410000000000004</v>
      </c>
      <c r="R230">
        <v>1.5063655030800821E-2</v>
      </c>
      <c r="S230">
        <v>-3.9883500487999997E-2</v>
      </c>
      <c r="T230">
        <v>-0.86428576707839966</v>
      </c>
    </row>
    <row r="231" spans="1:20" x14ac:dyDescent="0.25">
      <c r="A231">
        <v>2.29</v>
      </c>
      <c r="B231">
        <v>-3.2398615312858682E-2</v>
      </c>
      <c r="C231">
        <v>4.3070512358492439E-3</v>
      </c>
      <c r="D231">
        <v>-1.7617800165666074E-3</v>
      </c>
      <c r="F231" s="1">
        <v>1.1690000000000005</v>
      </c>
      <c r="G231">
        <f>(0.0363080082135524*(-1))*-1</f>
        <v>3.6308008213552359E-2</v>
      </c>
      <c r="H231">
        <v>-3.2213596547999997E-2</v>
      </c>
      <c r="I231">
        <v>-0.89243835210800171</v>
      </c>
      <c r="L231" s="2">
        <v>2.29</v>
      </c>
      <c r="M231" s="2">
        <v>2.1324041635086277E-2</v>
      </c>
      <c r="N231" s="2">
        <v>-2.2178780615442723E-2</v>
      </c>
      <c r="O231" s="2">
        <v>-1.7386902693699046E-3</v>
      </c>
      <c r="Q231">
        <v>1.0449999999999999</v>
      </c>
      <c r="R231">
        <v>1.4496919917864476E-2</v>
      </c>
      <c r="S231">
        <v>-3.9883500487999997E-2</v>
      </c>
      <c r="T231">
        <v>-0.83691555261611938</v>
      </c>
    </row>
    <row r="232" spans="1:20" x14ac:dyDescent="0.25">
      <c r="A232">
        <v>2.3000000000000003</v>
      </c>
      <c r="B232">
        <v>-3.1771339345234059E-2</v>
      </c>
      <c r="C232">
        <v>4.22367499443082E-3</v>
      </c>
      <c r="D232">
        <v>-1.7279584979201209E-3</v>
      </c>
      <c r="F232" s="1">
        <v>1.1739999999999995</v>
      </c>
      <c r="G232">
        <f>(0.0358398357289528*(-1))*-1</f>
        <v>3.5839835728952774E-2</v>
      </c>
      <c r="H232">
        <v>-3.0679615760000001E-2</v>
      </c>
      <c r="I232">
        <v>-1.0973671674728394</v>
      </c>
      <c r="L232" s="2">
        <v>2.3000000000000003</v>
      </c>
      <c r="M232" s="2">
        <v>2.1873672166497715E-2</v>
      </c>
      <c r="N232" s="2">
        <v>-2.2154202785969541E-2</v>
      </c>
      <c r="O232" s="2">
        <v>-1.6957797032215532E-3</v>
      </c>
      <c r="Q232">
        <v>1.0490000000000004</v>
      </c>
      <c r="R232">
        <v>1.3967145790554416E-2</v>
      </c>
      <c r="S232">
        <v>-3.9883500487999997E-2</v>
      </c>
      <c r="T232">
        <v>-0.79515820741653442</v>
      </c>
    </row>
    <row r="233" spans="1:20" x14ac:dyDescent="0.25">
      <c r="A233">
        <v>2.31</v>
      </c>
      <c r="B233">
        <v>-3.1156200523161464E-2</v>
      </c>
      <c r="C233">
        <v>4.1419113373951247E-3</v>
      </c>
      <c r="D233">
        <v>-1.6947751385005007E-3</v>
      </c>
      <c r="F233" s="1">
        <v>1.1780000000000008</v>
      </c>
      <c r="G233">
        <f>(0.0354702258726899*(-1))*-1</f>
        <v>3.5470225872689935E-2</v>
      </c>
      <c r="H233">
        <v>-3.0679615760000001E-2</v>
      </c>
      <c r="I233">
        <v>-1.0451668500900269</v>
      </c>
      <c r="L233" s="2">
        <v>2.31</v>
      </c>
      <c r="M233" s="2">
        <v>2.2408102471702551E-2</v>
      </c>
      <c r="N233" s="2">
        <v>-2.2128071849698647E-2</v>
      </c>
      <c r="O233" s="2">
        <v>-1.653708519615372E-3</v>
      </c>
      <c r="Q233">
        <v>1.0529999999999999</v>
      </c>
      <c r="R233">
        <v>1.3470225872689938E-2</v>
      </c>
      <c r="S233">
        <v>-3.8349519700000001E-2</v>
      </c>
      <c r="T233">
        <v>-1.0148732662200928</v>
      </c>
    </row>
    <row r="234" spans="1:20" x14ac:dyDescent="0.25">
      <c r="A234">
        <v>2.3199999999999998</v>
      </c>
      <c r="B234">
        <v>-3.0552964501357905E-2</v>
      </c>
      <c r="C234">
        <v>4.0617291596566386E-3</v>
      </c>
      <c r="D234">
        <v>-1.662218519418562E-3</v>
      </c>
      <c r="F234" s="1">
        <v>1.1820000000000004</v>
      </c>
      <c r="G234">
        <f>(0.0350965092402464*(-1))*-1</f>
        <v>3.5096509240246404E-2</v>
      </c>
      <c r="H234">
        <v>-3.0679615760000001E-2</v>
      </c>
      <c r="I234">
        <v>-0.98534238338470459</v>
      </c>
      <c r="L234" s="2">
        <v>2.3199999999999998</v>
      </c>
      <c r="M234" s="2">
        <v>2.2927642065121989E-2</v>
      </c>
      <c r="N234" s="2">
        <v>-2.2100427194963069E-2</v>
      </c>
      <c r="O234" s="2">
        <v>-1.6124618272443803E-3</v>
      </c>
      <c r="Q234">
        <v>1.0570000000000004</v>
      </c>
      <c r="R234">
        <v>1.2874743326488707E-2</v>
      </c>
      <c r="S234">
        <v>-3.8349519700000001E-2</v>
      </c>
      <c r="T234">
        <v>-0.95450609922409058</v>
      </c>
    </row>
    <row r="235" spans="1:20" x14ac:dyDescent="0.25">
      <c r="A235">
        <v>2.33</v>
      </c>
      <c r="B235">
        <v>-2.9961401427848887E-2</v>
      </c>
      <c r="C235">
        <v>3.9830979512012329E-3</v>
      </c>
      <c r="D235">
        <v>-1.6302773912478393E-3</v>
      </c>
      <c r="F235" s="1">
        <v>1.1869999999999994</v>
      </c>
      <c r="G235">
        <f>(0.0346324435318275*(-1))*-1</f>
        <v>3.4632443531827518E-2</v>
      </c>
      <c r="H235">
        <v>-2.9145634972000001E-2</v>
      </c>
      <c r="I235">
        <v>-1.1924140453338623</v>
      </c>
      <c r="L235" s="2">
        <v>2.33</v>
      </c>
      <c r="M235" s="2">
        <v>2.3432594592805334E-2</v>
      </c>
      <c r="N235" s="2">
        <v>-2.2071307426840079E-2</v>
      </c>
      <c r="O235" s="2">
        <v>-1.5720249546962791E-3</v>
      </c>
      <c r="Q235">
        <v>1.0609999999999999</v>
      </c>
      <c r="R235">
        <v>1.253388090349076E-2</v>
      </c>
      <c r="S235">
        <v>-3.6815538911999998E-2</v>
      </c>
      <c r="T235">
        <v>-1.1592397689819336</v>
      </c>
    </row>
    <row r="236" spans="1:20" x14ac:dyDescent="0.25">
      <c r="A236">
        <v>2.34</v>
      </c>
      <c r="B236">
        <v>-2.9381285859778852E-2</v>
      </c>
      <c r="C236">
        <v>3.9059877859865429E-3</v>
      </c>
      <c r="D236">
        <v>-1.5989406735358715E-3</v>
      </c>
      <c r="F236" s="1">
        <v>1.1910000000000007</v>
      </c>
      <c r="G236">
        <f>(0.0342628336755647*(-1))*-1</f>
        <v>3.426283367556468E-2</v>
      </c>
      <c r="H236">
        <v>-2.9145634972000001E-2</v>
      </c>
      <c r="I236">
        <v>-1.1421481370925903</v>
      </c>
      <c r="L236" s="2">
        <v>2.34</v>
      </c>
      <c r="M236" s="2">
        <v>2.3923257938948228E-2</v>
      </c>
      <c r="N236" s="2">
        <v>-2.2040750381572147E-2</v>
      </c>
      <c r="O236" s="2">
        <v>-1.5323834495069558E-3</v>
      </c>
      <c r="Q236">
        <v>1.0650000000000004</v>
      </c>
      <c r="R236">
        <v>1.2069815195071868E-2</v>
      </c>
      <c r="S236">
        <v>-3.8349519700000001E-2</v>
      </c>
      <c r="T236">
        <v>-0.82849860191345215</v>
      </c>
    </row>
    <row r="237" spans="1:20" x14ac:dyDescent="0.25">
      <c r="A237">
        <v>2.35</v>
      </c>
      <c r="B237">
        <v>-2.881239668067705E-2</v>
      </c>
      <c r="C237">
        <v>3.8303693110329547E-3</v>
      </c>
      <c r="D237">
        <v>-1.5681974541769984E-3</v>
      </c>
      <c r="F237" s="1">
        <v>1.1950000000000003</v>
      </c>
      <c r="G237">
        <f>(0.0338973305954825*(-1))*-1</f>
        <v>3.3897330595482549E-2</v>
      </c>
      <c r="H237">
        <v>-2.9145634972000001E-2</v>
      </c>
      <c r="I237">
        <v>-1.0929801464080811</v>
      </c>
      <c r="L237" s="2">
        <v>2.35</v>
      </c>
      <c r="M237" s="2">
        <v>2.4399924330658962E-2</v>
      </c>
      <c r="N237" s="2">
        <v>-2.2008793140746535E-2</v>
      </c>
      <c r="O237" s="2">
        <v>-1.4935230770681907E-3</v>
      </c>
      <c r="Q237">
        <v>1.069</v>
      </c>
      <c r="R237">
        <v>1.1609856262833675E-2</v>
      </c>
      <c r="S237">
        <v>-3.5281558124000002E-2</v>
      </c>
      <c r="T237">
        <v>-1.3059486150741577</v>
      </c>
    </row>
    <row r="238" spans="1:20" x14ac:dyDescent="0.25">
      <c r="A238">
        <v>2.36</v>
      </c>
      <c r="B238">
        <v>-2.8254517019162009E-2</v>
      </c>
      <c r="C238">
        <v>3.7562137357028888E-3</v>
      </c>
      <c r="D238">
        <v>-1.5380369886569989E-3</v>
      </c>
      <c r="F238" s="1">
        <v>1.1999999999999993</v>
      </c>
      <c r="G238">
        <f>(0.0334332648870637*(-1))*-1</f>
        <v>3.3433264887063656E-2</v>
      </c>
      <c r="H238">
        <v>-2.9145634972000001E-2</v>
      </c>
      <c r="I238">
        <v>-1.2807625532150269</v>
      </c>
      <c r="L238" s="2">
        <v>2.36</v>
      </c>
      <c r="M238" s="2">
        <v>2.4862880440981949E-2</v>
      </c>
      <c r="N238" s="2">
        <v>-2.1975472045236418E-2</v>
      </c>
      <c r="O238" s="2">
        <v>-1.4554298194005329E-3</v>
      </c>
      <c r="Q238">
        <v>1.0819999999999999</v>
      </c>
      <c r="R238">
        <v>1.0106776180698152E-2</v>
      </c>
      <c r="S238">
        <v>-3.3747577335999999E-2</v>
      </c>
      <c r="T238">
        <v>-1.385678768157959</v>
      </c>
    </row>
    <row r="239" spans="1:20" x14ac:dyDescent="0.25">
      <c r="A239">
        <v>2.37</v>
      </c>
      <c r="B239">
        <v>-2.7707434169066049E-2</v>
      </c>
      <c r="C239">
        <v>3.683492821166038E-3</v>
      </c>
      <c r="D239">
        <v>-1.5084486991793131E-3</v>
      </c>
      <c r="F239" s="1">
        <v>1.2040000000000006</v>
      </c>
      <c r="G239">
        <f>(0.0329650924024641*(-1))*-1</f>
        <v>3.2965092402464063E-2</v>
      </c>
      <c r="H239">
        <v>-2.7611654183999999E-2</v>
      </c>
      <c r="I239">
        <v>-1.2341279983520508</v>
      </c>
      <c r="L239" s="2">
        <v>2.37</v>
      </c>
      <c r="M239" s="2">
        <v>2.5312407490204913E-2</v>
      </c>
      <c r="N239" s="2">
        <v>-2.1940822708906467E-2</v>
      </c>
      <c r="O239" s="2">
        <v>-1.4180898738017078E-3</v>
      </c>
      <c r="Q239">
        <v>1.0860000000000003</v>
      </c>
      <c r="R239">
        <v>9.6303901437371671E-3</v>
      </c>
      <c r="S239">
        <v>-3.5281558124000002E-2</v>
      </c>
      <c r="T239">
        <v>-1.0620090961456299</v>
      </c>
    </row>
    <row r="240" spans="1:20" x14ac:dyDescent="0.25">
      <c r="A240">
        <v>2.38</v>
      </c>
      <c r="B240">
        <v>-2.7170939510962094E-2</v>
      </c>
      <c r="C240">
        <v>3.6121788700481852E-3</v>
      </c>
      <c r="D240">
        <v>-1.4794221736820436E-3</v>
      </c>
      <c r="F240" s="1">
        <v>1.2089999999999996</v>
      </c>
      <c r="G240">
        <f>(0.0325872689938398*(-1))*-1</f>
        <v>3.2587268993839832E-2</v>
      </c>
      <c r="H240">
        <v>-2.7611654183999999E-2</v>
      </c>
      <c r="I240">
        <v>-1.1910977363586426</v>
      </c>
      <c r="L240" s="2">
        <v>2.38</v>
      </c>
      <c r="M240" s="2">
        <v>2.5748781345468319E-2</v>
      </c>
      <c r="N240" s="2">
        <v>-2.1904880032085804E-2</v>
      </c>
      <c r="O240" s="2">
        <v>-1.3814896513803358E-3</v>
      </c>
      <c r="Q240">
        <v>1.0910000000000002</v>
      </c>
      <c r="R240">
        <v>9.0184804928131416E-3</v>
      </c>
      <c r="S240">
        <v>-3.2213596547999997E-2</v>
      </c>
      <c r="T240">
        <v>-1.5567147731781006</v>
      </c>
    </row>
    <row r="241" spans="1:20" x14ac:dyDescent="0.25">
      <c r="A241">
        <v>2.39</v>
      </c>
      <c r="B241">
        <v>-2.6644828435074482E-2</v>
      </c>
      <c r="C241">
        <v>3.5422447162612048E-3</v>
      </c>
      <c r="D241">
        <v>-1.4509471647544017E-3</v>
      </c>
      <c r="F241" s="1">
        <v>1.2129999999999992</v>
      </c>
      <c r="G241">
        <f>(0.0321848049281314*(-1))*-1</f>
        <v>3.2184804928131416E-2</v>
      </c>
      <c r="H241">
        <v>-2.7611654183999999E-2</v>
      </c>
      <c r="I241">
        <v>-1.1493605375289917</v>
      </c>
      <c r="L241" s="2">
        <v>2.39</v>
      </c>
      <c r="M241" s="2">
        <v>2.6172272618695591E-2</v>
      </c>
      <c r="N241" s="2">
        <v>-2.186767821481132E-2</v>
      </c>
      <c r="O241" s="2">
        <v>-1.345615775484193E-3</v>
      </c>
      <c r="Q241">
        <v>1.0949999999999998</v>
      </c>
      <c r="R241">
        <v>8.50924024640657E-3</v>
      </c>
      <c r="S241">
        <v>-3.3747577335999999E-2</v>
      </c>
      <c r="T241">
        <v>-1.2414578199386597</v>
      </c>
    </row>
    <row r="242" spans="1:20" x14ac:dyDescent="0.25">
      <c r="A242">
        <v>2.4</v>
      </c>
      <c r="B242">
        <v>-2.6128900265554842E-2</v>
      </c>
      <c r="C242">
        <v>3.4736637150118359E-3</v>
      </c>
      <c r="D242">
        <v>-1.4230135884607694E-3</v>
      </c>
      <c r="F242" s="1">
        <v>1.2170000000000005</v>
      </c>
      <c r="G242">
        <f>(0.0317741273100616*(-1))*-1</f>
        <v>3.1774127310061601E-2</v>
      </c>
      <c r="H242">
        <v>-2.6077673395999999E-2</v>
      </c>
      <c r="I242">
        <v>-1.3734602928161621</v>
      </c>
      <c r="L242" s="2">
        <v>2.4</v>
      </c>
      <c r="M242" s="2">
        <v>2.6583146762865884E-2</v>
      </c>
      <c r="N242" s="2">
        <v>-2.1829250769844311E-2</v>
      </c>
      <c r="O242" s="2">
        <v>-1.3104550800317207E-3</v>
      </c>
      <c r="Q242">
        <v>1.0990000000000002</v>
      </c>
      <c r="R242">
        <v>7.9794661190965097E-3</v>
      </c>
      <c r="S242">
        <v>-3.3747577335999999E-2</v>
      </c>
      <c r="T242">
        <v>-1.2101050615310669</v>
      </c>
    </row>
    <row r="243" spans="1:20" x14ac:dyDescent="0.25">
      <c r="A243">
        <v>2.41</v>
      </c>
      <c r="B243">
        <v>-2.5622958186105074E-2</v>
      </c>
      <c r="C243">
        <v>3.4064097329867954E-3</v>
      </c>
      <c r="D243">
        <v>-1.3956115230800703E-3</v>
      </c>
      <c r="F243" s="1">
        <v>1.2210000000000001</v>
      </c>
      <c r="G243">
        <f>(0.031347022587269*(-1))*-1</f>
        <v>3.1347022587268993E-2</v>
      </c>
      <c r="H243">
        <v>-2.6077673395999999E-2</v>
      </c>
      <c r="I243">
        <v>-1.3532893657684326</v>
      </c>
      <c r="L243" s="2">
        <v>2.41</v>
      </c>
      <c r="M243" s="2">
        <v>2.6981664166651154E-2</v>
      </c>
      <c r="N243" s="2">
        <v>-2.178963053546347E-2</v>
      </c>
      <c r="O243" s="2">
        <v>-1.2759946077549973E-3</v>
      </c>
      <c r="Q243">
        <v>1.1029999999999998</v>
      </c>
      <c r="R243">
        <v>7.4496919917864477E-3</v>
      </c>
      <c r="S243">
        <v>-3.2213596547999997E-2</v>
      </c>
      <c r="T243">
        <v>-1.4577203989028931</v>
      </c>
    </row>
    <row r="244" spans="1:20" x14ac:dyDescent="0.25">
      <c r="A244">
        <v>2.42</v>
      </c>
      <c r="B244">
        <v>-2.5126809166927971E-2</v>
      </c>
      <c r="C244">
        <v>3.3404571387117919E-3</v>
      </c>
      <c r="D244">
        <v>-1.3687312077677025E-3</v>
      </c>
      <c r="F244" s="1">
        <v>1.2249999999999996</v>
      </c>
      <c r="G244">
        <f>(0.0309034907597536*(-1))*-1</f>
        <v>3.0903490759753592E-2</v>
      </c>
      <c r="H244">
        <v>-2.7611654183999999E-2</v>
      </c>
      <c r="I244">
        <v>-1.0788238048553467</v>
      </c>
      <c r="L244" s="2">
        <v>2.42</v>
      </c>
      <c r="M244" s="2">
        <v>2.7368080247437421E-2</v>
      </c>
      <c r="N244" s="2">
        <v>-2.1748849688037187E-2</v>
      </c>
      <c r="O244" s="2">
        <v>-1.2422216083619124E-3</v>
      </c>
      <c r="Q244">
        <v>1.1080000000000005</v>
      </c>
      <c r="R244">
        <v>6.7474332648870634E-3</v>
      </c>
      <c r="S244">
        <v>-3.3747577335999999E-2</v>
      </c>
      <c r="T244">
        <v>-1.1726963520050049</v>
      </c>
    </row>
    <row r="245" spans="1:20" x14ac:dyDescent="0.25">
      <c r="A245">
        <v>2.4300000000000002</v>
      </c>
      <c r="B245">
        <v>-2.4640263892987381E-2</v>
      </c>
      <c r="C245">
        <v>3.275780793081997E-3</v>
      </c>
      <c r="D245">
        <v>-1.3423630411468542E-3</v>
      </c>
      <c r="F245" s="1">
        <v>1.2289999999999992</v>
      </c>
      <c r="G245">
        <f>(0.0303285420944559*(-1))*-1</f>
        <v>3.0328542094455853E-2</v>
      </c>
      <c r="H245">
        <v>-2.6077673395999999E-2</v>
      </c>
      <c r="I245">
        <v>-1.3257356882095337</v>
      </c>
      <c r="L245" s="2">
        <v>2.4300000000000002</v>
      </c>
      <c r="M245" s="2">
        <v>2.7742645542749633E-2</v>
      </c>
      <c r="N245" s="2">
        <v>-2.1706939754378263E-2</v>
      </c>
      <c r="O245" s="2">
        <v>-1.2091235366248378E-3</v>
      </c>
      <c r="Q245">
        <v>1.1109999999999998</v>
      </c>
      <c r="R245">
        <v>6.1724845995893224E-3</v>
      </c>
      <c r="S245">
        <v>-3.2213596547999997E-2</v>
      </c>
      <c r="T245">
        <v>-1.4353426694869995</v>
      </c>
    </row>
    <row r="246" spans="1:20" x14ac:dyDescent="0.25">
      <c r="A246">
        <v>2.44</v>
      </c>
      <c r="B246">
        <v>-2.4163136693558143E-2</v>
      </c>
      <c r="C246">
        <v>3.2123560400615161E-3</v>
      </c>
      <c r="D246">
        <v>-1.3164975798356244E-3</v>
      </c>
      <c r="F246" s="1">
        <v>1.2330000000000005</v>
      </c>
      <c r="G246">
        <f>(0.0298603696098563*(-1))*-1</f>
        <v>2.9860369609856264E-2</v>
      </c>
      <c r="H246">
        <v>-2.7611654183999999E-2</v>
      </c>
      <c r="I246">
        <v>-1.0640455484390259</v>
      </c>
      <c r="L246" s="2">
        <v>2.44</v>
      </c>
      <c r="M246" s="2">
        <v>2.8105605800105682E-2</v>
      </c>
      <c r="N246" s="2">
        <v>-2.1663931623883956E-2</v>
      </c>
      <c r="O246" s="2">
        <v>-1.1766880504026655E-3</v>
      </c>
      <c r="Q246">
        <v>1.1160000000000005</v>
      </c>
      <c r="R246">
        <v>5.5770020533880901E-3</v>
      </c>
      <c r="S246">
        <v>-3.3747577335999999E-2</v>
      </c>
      <c r="T246">
        <v>-1.1663799285888672</v>
      </c>
    </row>
    <row r="247" spans="1:20" x14ac:dyDescent="0.25">
      <c r="A247">
        <v>2.4500000000000002</v>
      </c>
      <c r="B247">
        <v>-2.3695245473047841E-2</v>
      </c>
      <c r="C247">
        <v>3.150158697549412E-3</v>
      </c>
      <c r="D247">
        <v>-1.2911255369159871E-3</v>
      </c>
      <c r="F247" s="1">
        <v>1.2370000000000001</v>
      </c>
      <c r="G247">
        <f>(0.0293839835728953*(-1))*-1</f>
        <v>2.9383983572895279E-2</v>
      </c>
      <c r="H247">
        <v>-2.7611654183999999E-2</v>
      </c>
      <c r="I247">
        <v>-1.0625389814376831</v>
      </c>
      <c r="L247" s="2">
        <v>2.4500000000000002</v>
      </c>
      <c r="M247" s="2">
        <v>2.8457202065316323E-2</v>
      </c>
      <c r="N247" s="2">
        <v>-2.161985556046446E-2</v>
      </c>
      <c r="O247" s="2">
        <v>-1.1449030086026837E-3</v>
      </c>
      <c r="Q247">
        <v>1.1200000000000001</v>
      </c>
      <c r="R247">
        <v>4.9609856262833674E-3</v>
      </c>
      <c r="S247">
        <v>-3.3747577335999999E-2</v>
      </c>
      <c r="T247">
        <v>-1.1765495538711548</v>
      </c>
    </row>
    <row r="248" spans="1:20" x14ac:dyDescent="0.25">
      <c r="A248">
        <v>2.46</v>
      </c>
      <c r="B248">
        <v>-2.3236411643070696E-2</v>
      </c>
      <c r="C248">
        <v>3.0891650484098257E-3</v>
      </c>
      <c r="D248">
        <v>-1.2662377803502787E-3</v>
      </c>
      <c r="F248" s="1">
        <v>1.2409999999999997</v>
      </c>
      <c r="G248">
        <f>(0.028911704312115*(-1))*-1</f>
        <v>2.891170431211499E-2</v>
      </c>
      <c r="H248">
        <v>-2.7611654183999999E-2</v>
      </c>
      <c r="I248">
        <v>-1.0603164434432983</v>
      </c>
      <c r="L248" s="2">
        <v>2.46</v>
      </c>
      <c r="M248" s="2">
        <v>2.8797670769256767E-2</v>
      </c>
      <c r="N248" s="2">
        <v>-2.1574741214262807E-2</v>
      </c>
      <c r="O248" s="2">
        <v>-1.1137564690883741E-3</v>
      </c>
      <c r="Q248">
        <v>1.1240000000000006</v>
      </c>
      <c r="R248">
        <v>4.3531827515400408E-3</v>
      </c>
      <c r="S248">
        <v>-3.3747577335999999E-2</v>
      </c>
      <c r="T248">
        <v>-1.188880443572998</v>
      </c>
    </row>
    <row r="249" spans="1:20" x14ac:dyDescent="0.25">
      <c r="A249">
        <v>2.4700000000000002</v>
      </c>
      <c r="B249">
        <v>-2.2786460055755107E-2</v>
      </c>
      <c r="C249">
        <v>3.0293518316637487E-3</v>
      </c>
      <c r="D249">
        <v>-1.2418253313505412E-3</v>
      </c>
      <c r="F249" s="1">
        <v>1.2449999999999992</v>
      </c>
      <c r="G249">
        <f>(0.0284435318275154*(-1))*-1</f>
        <v>2.8443531827515401E-2</v>
      </c>
      <c r="H249">
        <v>-2.7611654183999999E-2</v>
      </c>
      <c r="I249">
        <v>-1.0573891401290894</v>
      </c>
      <c r="L249" s="2">
        <v>2.4700000000000002</v>
      </c>
      <c r="M249" s="2">
        <v>2.912724381312648E-2</v>
      </c>
      <c r="N249" s="2">
        <v>-2.1528617633169201E-2</v>
      </c>
      <c r="O249" s="2">
        <v>-1.0832366865388585E-3</v>
      </c>
      <c r="Q249">
        <v>1.1280000000000001</v>
      </c>
      <c r="R249">
        <v>3.7494866529774128E-3</v>
      </c>
      <c r="S249">
        <v>-3.5281558124000002E-2</v>
      </c>
      <c r="T249">
        <v>-0.9303930401802063</v>
      </c>
    </row>
    <row r="250" spans="1:20" x14ac:dyDescent="0.25">
      <c r="A250">
        <v>2.48</v>
      </c>
      <c r="B250">
        <v>-2.234521893826592E-2</v>
      </c>
      <c r="C250">
        <v>2.9706962338400056E-3</v>
      </c>
      <c r="D250">
        <v>-1.217879362705734E-3</v>
      </c>
      <c r="F250" s="1">
        <v>1.2490000000000006</v>
      </c>
      <c r="G250">
        <f>(0.0279835728952772*(-1))*-1</f>
        <v>2.7983572895277208E-2</v>
      </c>
      <c r="H250">
        <v>-2.7611654183999999E-2</v>
      </c>
      <c r="I250">
        <v>-1.0524773597717285</v>
      </c>
      <c r="L250" s="2">
        <v>2.48</v>
      </c>
      <c r="M250" s="2">
        <v>2.9446148652222837E-2</v>
      </c>
      <c r="N250" s="2">
        <v>-2.1481513274132804E-2</v>
      </c>
      <c r="O250" s="2">
        <v>-1.0533321102653788E-3</v>
      </c>
      <c r="Q250">
        <v>1.1320000000000006</v>
      </c>
      <c r="R250">
        <v>3.1498973305954824E-3</v>
      </c>
      <c r="S250">
        <v>-3.5281558124000002E-2</v>
      </c>
      <c r="T250">
        <v>-1.213337779045105</v>
      </c>
    </row>
    <row r="251" spans="1:20" x14ac:dyDescent="0.25">
      <c r="A251">
        <v>2.4900000000000002</v>
      </c>
      <c r="B251">
        <v>-2.1912519828522731E-2</v>
      </c>
      <c r="C251">
        <v>2.9131758804830125E-3</v>
      </c>
      <c r="D251">
        <v>-1.1943911970715164E-3</v>
      </c>
      <c r="F251" s="1">
        <v>1.2539999999999996</v>
      </c>
      <c r="G251">
        <f>(0.0275277207392197*(-1))*-1</f>
        <v>2.7527720739219712E-2</v>
      </c>
      <c r="H251">
        <v>-2.7611654183999999E-2</v>
      </c>
      <c r="I251">
        <v>-1.0469398498535156</v>
      </c>
      <c r="L251" s="2">
        <v>2.4900000000000002</v>
      </c>
      <c r="M251" s="2">
        <v>2.9754608378248837E-2</v>
      </c>
      <c r="N251" s="2">
        <v>-2.143345601427395E-2</v>
      </c>
      <c r="O251" s="2">
        <v>-1.024031381989863E-3</v>
      </c>
      <c r="Q251">
        <v>1.1360000000000001</v>
      </c>
      <c r="R251">
        <v>2.4188911704312115E-3</v>
      </c>
      <c r="S251">
        <v>-3.6815538911999998E-2</v>
      </c>
      <c r="T251">
        <v>-0.68120908737182617</v>
      </c>
    </row>
    <row r="252" spans="1:20" x14ac:dyDescent="0.25">
      <c r="A252">
        <v>2.5</v>
      </c>
      <c r="B252">
        <v>-2.148819751209503E-2</v>
      </c>
      <c r="C252">
        <v>2.8567688278148895E-3</v>
      </c>
      <c r="D252">
        <v>-1.1713523052270141E-3</v>
      </c>
      <c r="F252" s="1">
        <v>1.2569999999999997</v>
      </c>
      <c r="G252">
        <f>(0.0270841889117043*(-1))*-1</f>
        <v>2.7084188911704311E-2</v>
      </c>
      <c r="H252">
        <v>-2.7611654183999999E-2</v>
      </c>
      <c r="I252">
        <v>-1.0424774885177612</v>
      </c>
      <c r="L252" s="2">
        <v>2.5</v>
      </c>
      <c r="M252" s="2">
        <v>3.005284180017409E-2</v>
      </c>
      <c r="N252" s="2">
        <v>-2.1384473161799807E-2</v>
      </c>
      <c r="O252" s="2">
        <v>-9.9532333359033374E-4</v>
      </c>
      <c r="Q252">
        <v>1.141</v>
      </c>
      <c r="R252">
        <v>1.8439425051334703E-3</v>
      </c>
      <c r="S252">
        <v>-3.5281558124000002E-2</v>
      </c>
      <c r="T252">
        <v>-0.95787328481674194</v>
      </c>
    </row>
    <row r="253" spans="1:20" x14ac:dyDescent="0.25">
      <c r="A253">
        <v>2.5100000000000002</v>
      </c>
      <c r="B253">
        <v>-2.1072089960256241E-2</v>
      </c>
      <c r="C253">
        <v>2.8014535545495202E-3</v>
      </c>
      <c r="D253">
        <v>-1.148754304302706E-3</v>
      </c>
      <c r="F253" s="1">
        <v>1.2609999999999992</v>
      </c>
      <c r="G253">
        <f>(0.0267474332648871*(-1))*-1</f>
        <v>2.6747433264887065E-2</v>
      </c>
      <c r="H253">
        <v>-2.9145634972000001E-2</v>
      </c>
      <c r="I253">
        <v>-0.78323978185653687</v>
      </c>
      <c r="L253" s="2">
        <v>2.5100000000000002</v>
      </c>
      <c r="M253" s="2">
        <v>3.0341063523672607E-2</v>
      </c>
      <c r="N253" s="2">
        <v>-2.1334591466726411E-2</v>
      </c>
      <c r="O253" s="2">
        <v>-9.671969848176116E-4</v>
      </c>
      <c r="Q253">
        <v>1.1470000000000002</v>
      </c>
      <c r="R253">
        <v>1.0225872689938399E-3</v>
      </c>
      <c r="S253">
        <v>-3.5281558124000002E-2</v>
      </c>
      <c r="T253">
        <v>-0.95787215232849121</v>
      </c>
    </row>
    <row r="254" spans="1:20" x14ac:dyDescent="0.25">
      <c r="A254">
        <v>2.52</v>
      </c>
      <c r="B254">
        <v>-2.066403826917779E-2</v>
      </c>
      <c r="C254">
        <v>2.7472089538561552E-3</v>
      </c>
      <c r="D254">
        <v>-1.1265889559833088E-3</v>
      </c>
      <c r="F254" s="1">
        <v>1.2650000000000006</v>
      </c>
      <c r="G254">
        <f>(0.0263080082135524*(-1))*-1</f>
        <v>2.6308008213552361E-2</v>
      </c>
      <c r="H254">
        <v>-2.9145634972000001E-2</v>
      </c>
      <c r="I254">
        <v>-0.77891051769256592</v>
      </c>
      <c r="L254" s="2">
        <v>2.52</v>
      </c>
      <c r="M254" s="2">
        <v>3.0619484029160815E-2</v>
      </c>
      <c r="N254" s="2">
        <v>-2.1283837131410053E-2</v>
      </c>
      <c r="O254" s="2">
        <v>-9.3964154098749857E-4</v>
      </c>
      <c r="Q254">
        <v>1.1520000000000001</v>
      </c>
      <c r="R254">
        <v>3.6139630390143737E-4</v>
      </c>
      <c r="S254">
        <v>-3.6815538911999998E-2</v>
      </c>
      <c r="T254">
        <v>-0.67795646190643311</v>
      </c>
    </row>
    <row r="255" spans="1:20" x14ac:dyDescent="0.25">
      <c r="A255">
        <v>2.5300000000000002</v>
      </c>
      <c r="B255">
        <v>-2.0263886600244689E-2</v>
      </c>
      <c r="C255">
        <v>2.694014325470184E-3</v>
      </c>
      <c r="D255">
        <v>-1.1048481646892894E-3</v>
      </c>
      <c r="F255" s="1">
        <v>1.2690000000000001</v>
      </c>
      <c r="G255">
        <f>(0.0258850102669405*(-1))*-1</f>
        <v>2.5885010266940452E-2</v>
      </c>
      <c r="H255">
        <v>-2.9145634972000001E-2</v>
      </c>
      <c r="I255">
        <v>-0.76998448371887207</v>
      </c>
      <c r="L255" s="2">
        <v>2.5300000000000002</v>
      </c>
      <c r="M255" s="2">
        <v>3.0888309748449361E-2</v>
      </c>
      <c r="N255" s="2">
        <v>-2.1232235820890948E-2</v>
      </c>
      <c r="O255" s="2">
        <v>-9.1264639065235999E-4</v>
      </c>
      <c r="Q255">
        <v>1.157</v>
      </c>
      <c r="R255">
        <v>-2.5462012320328541E-4</v>
      </c>
      <c r="S255">
        <v>-3.6815538911999998E-2</v>
      </c>
      <c r="T255">
        <v>-0.66037845611572266</v>
      </c>
    </row>
    <row r="256" spans="1:20" x14ac:dyDescent="0.25">
      <c r="A256">
        <v>2.54</v>
      </c>
      <c r="B256">
        <v>-1.9871482121474677E-2</v>
      </c>
      <c r="C256">
        <v>2.6418493679487109E-3</v>
      </c>
      <c r="D256">
        <v>-1.0835239757404013E-3</v>
      </c>
      <c r="F256" s="1">
        <v>1.2739999999999991</v>
      </c>
      <c r="G256">
        <f>(0.0252854209445585*(-1))*-1</f>
        <v>2.5285420944558521E-2</v>
      </c>
      <c r="H256">
        <v>-2.9145634972000001E-2</v>
      </c>
      <c r="I256">
        <v>-0.75150483846664429</v>
      </c>
      <c r="L256" s="2">
        <v>2.54</v>
      </c>
      <c r="M256" s="2">
        <v>3.1147743140039097E-2</v>
      </c>
      <c r="N256" s="2">
        <v>-2.1179812673052086E-2</v>
      </c>
      <c r="O256" s="2">
        <v>-8.8620110325577728E-4</v>
      </c>
      <c r="Q256">
        <v>1.1610000000000005</v>
      </c>
      <c r="R256">
        <v>-7.2689938398357295E-4</v>
      </c>
      <c r="S256">
        <v>-3.6815538911999998E-2</v>
      </c>
      <c r="T256">
        <v>-0.63597297668457031</v>
      </c>
    </row>
    <row r="257" spans="1:20" x14ac:dyDescent="0.25">
      <c r="A257">
        <v>2.5500000000000003</v>
      </c>
      <c r="B257">
        <v>-1.9486674950022501E-2</v>
      </c>
      <c r="C257">
        <v>2.5906941710685865E-3</v>
      </c>
      <c r="D257">
        <v>-1.0626085735044228E-3</v>
      </c>
      <c r="F257" s="1">
        <v>1.2799999999999994</v>
      </c>
      <c r="G257">
        <f>(0.0248213552361396*(-1))*-1</f>
        <v>2.4821355236139632E-2</v>
      </c>
      <c r="H257">
        <v>-2.9145634972000001E-2</v>
      </c>
      <c r="I257">
        <v>-0.71816408634185791</v>
      </c>
      <c r="L257" s="2">
        <v>2.5500000000000003</v>
      </c>
      <c r="M257" s="2">
        <v>3.1397982763075594E-2</v>
      </c>
      <c r="N257" s="2">
        <v>-2.1126592308596183E-2</v>
      </c>
      <c r="O257" s="2">
        <v>-8.60295426773709E-4</v>
      </c>
      <c r="Q257">
        <v>1.165</v>
      </c>
      <c r="R257">
        <v>-1.1457905544147843E-3</v>
      </c>
      <c r="S257">
        <v>-3.6815538911999998E-2</v>
      </c>
      <c r="T257">
        <v>-0.59403246641159058</v>
      </c>
    </row>
    <row r="258" spans="1:20" x14ac:dyDescent="0.25">
      <c r="A258">
        <v>2.56</v>
      </c>
      <c r="B258">
        <v>-1.9109318095751813E-2</v>
      </c>
      <c r="C258">
        <v>2.5405292083645727E-3</v>
      </c>
      <c r="D258">
        <v>-1.0420942795340638E-3</v>
      </c>
      <c r="F258" s="1">
        <v>1.2859999999999996</v>
      </c>
      <c r="G258">
        <f>(0.0243039014373717*(-1))*-1</f>
        <v>2.4303901437371662E-2</v>
      </c>
      <c r="H258">
        <v>-2.9145634972000001E-2</v>
      </c>
      <c r="I258">
        <v>-0.68151730298995972</v>
      </c>
      <c r="L258" s="2">
        <v>2.56</v>
      </c>
      <c r="M258" s="2">
        <v>3.163922334998559E-2</v>
      </c>
      <c r="N258" s="2">
        <v>-2.1072598840843566E-2</v>
      </c>
      <c r="O258" s="2">
        <v>-8.3491928534537531E-4</v>
      </c>
      <c r="Q258">
        <v>1.1690000000000005</v>
      </c>
      <c r="R258">
        <v>-1.5236139630390145E-3</v>
      </c>
      <c r="S258">
        <v>-3.6815538911999998E-2</v>
      </c>
      <c r="T258">
        <v>-0.53954464197158813</v>
      </c>
    </row>
    <row r="259" spans="1:20" x14ac:dyDescent="0.25">
      <c r="A259">
        <v>2.57</v>
      </c>
      <c r="B259">
        <v>-1.873926740585612E-2</v>
      </c>
      <c r="C259">
        <v>2.4913353298053292E-3</v>
      </c>
      <c r="D259">
        <v>-1.021973550694814E-3</v>
      </c>
      <c r="F259" s="1">
        <v>1.2910000000000004</v>
      </c>
      <c r="G259">
        <f>(0.0239055441478439*(-1))*-1</f>
        <v>2.3905544147843943E-2</v>
      </c>
      <c r="H259">
        <v>-2.9145634972000001E-2</v>
      </c>
      <c r="I259">
        <v>-0.63807302713394165</v>
      </c>
      <c r="L259" s="2">
        <v>2.57</v>
      </c>
      <c r="M259" s="2">
        <v>3.1871655877815153E-2</v>
      </c>
      <c r="N259" s="2">
        <v>-2.1017855885353879E-2</v>
      </c>
      <c r="O259" s="2">
        <v>-8.1006277689687155E-4</v>
      </c>
      <c r="Q259">
        <v>1.173</v>
      </c>
      <c r="R259">
        <v>-1.8685831622176591E-3</v>
      </c>
      <c r="S259">
        <v>-3.6815538911999998E-2</v>
      </c>
      <c r="T259">
        <v>-0.47747015953063965</v>
      </c>
    </row>
    <row r="260" spans="1:20" x14ac:dyDescent="0.25">
      <c r="A260">
        <v>2.58</v>
      </c>
      <c r="B260">
        <v>-1.8376381510511922E-2</v>
      </c>
      <c r="C260">
        <v>2.4430937546049457E-3</v>
      </c>
      <c r="D260">
        <v>-1.0022389772863169E-3</v>
      </c>
      <c r="F260" s="1">
        <v>1.2959999999999994</v>
      </c>
      <c r="G260">
        <f>(0.0235523613963039*(-1))*-1</f>
        <v>2.35523613963039E-2</v>
      </c>
      <c r="H260">
        <v>-2.7611654183999999E-2</v>
      </c>
      <c r="I260">
        <v>-0.56793123483657837</v>
      </c>
      <c r="L260" s="2">
        <v>2.58</v>
      </c>
      <c r="M260" s="2">
        <v>3.2095467638291186E-2</v>
      </c>
      <c r="N260" s="2">
        <v>-2.096238656937438E-2</v>
      </c>
      <c r="O260" s="2">
        <v>-7.8571617076031658E-4</v>
      </c>
      <c r="Q260">
        <v>1.1779999999999999</v>
      </c>
      <c r="R260">
        <v>-2.2464065708418892E-3</v>
      </c>
      <c r="S260">
        <v>-3.5281558124000002E-2</v>
      </c>
      <c r="T260">
        <v>-0.66841650009155273</v>
      </c>
    </row>
    <row r="261" spans="1:20" x14ac:dyDescent="0.25">
      <c r="A261">
        <v>2.59</v>
      </c>
      <c r="B261">
        <v>-1.8020521769546261E-2</v>
      </c>
      <c r="C261">
        <v>2.3957860641677484E-3</v>
      </c>
      <c r="D261">
        <v>-9.8288328115967816E-4</v>
      </c>
      <c r="F261" s="1">
        <v>1.3010000000000002</v>
      </c>
      <c r="G261">
        <f>(0.0232361396303901*(-1))*-1</f>
        <v>2.3236139630390142E-2</v>
      </c>
      <c r="H261">
        <v>-2.7611654183999999E-2</v>
      </c>
      <c r="I261">
        <v>-0.75360876321792603</v>
      </c>
      <c r="L261" s="2">
        <v>2.59</v>
      </c>
      <c r="M261" s="2">
        <v>3.2310842306624954E-2</v>
      </c>
      <c r="N261" s="2">
        <v>-2.0906213541117675E-2</v>
      </c>
      <c r="O261" s="2">
        <v>-7.6186990529115463E-4</v>
      </c>
      <c r="Q261">
        <v>1.1820000000000004</v>
      </c>
      <c r="R261">
        <v>-2.5092402464065707E-3</v>
      </c>
      <c r="S261">
        <v>-3.3747577335999999E-2</v>
      </c>
      <c r="T261">
        <v>-0.84960877895355225</v>
      </c>
    </row>
    <row r="262" spans="1:20" x14ac:dyDescent="0.25">
      <c r="A262">
        <v>2.6</v>
      </c>
      <c r="B262">
        <v>-1.7671552220101361E-2</v>
      </c>
      <c r="C262">
        <v>2.3493941951641512E-3</v>
      </c>
      <c r="D262">
        <v>-9.6389931383295208E-4</v>
      </c>
      <c r="F262" s="1">
        <v>1.3070000000000004</v>
      </c>
      <c r="G262">
        <f>(0.0228993839835729*(-1))*-1</f>
        <v>2.2899383983572896E-2</v>
      </c>
      <c r="H262">
        <v>-2.7611654183999999E-2</v>
      </c>
      <c r="I262">
        <v>-0.67587417364120483</v>
      </c>
      <c r="L262" s="2">
        <v>2.6</v>
      </c>
      <c r="M262" s="2">
        <v>3.251796000907925E-2</v>
      </c>
      <c r="N262" s="2">
        <v>-2.0849358978871607E-2</v>
      </c>
      <c r="O262" s="2">
        <v>-7.3851458548605136E-4</v>
      </c>
      <c r="Q262">
        <v>1.1859999999999999</v>
      </c>
      <c r="R262">
        <v>-2.7392197125256671E-3</v>
      </c>
      <c r="S262">
        <v>-3.3747577335999999E-2</v>
      </c>
      <c r="T262">
        <v>-0.7226794958114624</v>
      </c>
    </row>
    <row r="263" spans="1:20" x14ac:dyDescent="0.25">
      <c r="A263">
        <v>2.61</v>
      </c>
      <c r="B263">
        <v>-1.7329339525279212E-2</v>
      </c>
      <c r="C263">
        <v>2.3039004327353287E-3</v>
      </c>
      <c r="D263">
        <v>-9.4528005460689426E-4</v>
      </c>
      <c r="F263" s="1">
        <v>1.3119999999999994</v>
      </c>
      <c r="G263">
        <f>(0.0226488706365503*(-1))*-1</f>
        <v>2.2648870636550307E-2</v>
      </c>
      <c r="H263">
        <v>-2.6077673395999999E-2</v>
      </c>
      <c r="I263">
        <v>-0.82250088453292847</v>
      </c>
      <c r="L263" s="2">
        <v>2.61</v>
      </c>
      <c r="M263" s="2">
        <v>3.2716997389318214E-2</v>
      </c>
      <c r="N263" s="2">
        <v>-2.0791844599944084E-2</v>
      </c>
      <c r="O263" s="2">
        <v>-7.1564098060365668E-4</v>
      </c>
      <c r="Q263">
        <v>1.1909999999999998</v>
      </c>
      <c r="R263">
        <v>-3.0102669404517453E-3</v>
      </c>
      <c r="S263">
        <v>-3.2213596547999997E-2</v>
      </c>
      <c r="T263">
        <v>-0.88650435209274292</v>
      </c>
    </row>
    <row r="264" spans="1:20" x14ac:dyDescent="0.25">
      <c r="A264">
        <v>2.62</v>
      </c>
      <c r="B264">
        <v>-1.6993752923749519E-2</v>
      </c>
      <c r="C264">
        <v>2.2592874038245255E-3</v>
      </c>
      <c r="D264">
        <v>-9.2701860868291662E-4</v>
      </c>
      <c r="F264" s="1">
        <v>1.3160000000000007</v>
      </c>
      <c r="G264">
        <f>(0.0224599589322382*(-1))*-1</f>
        <v>2.2459958932238192E-2</v>
      </c>
      <c r="H264">
        <v>-2.6077673395999999E-2</v>
      </c>
      <c r="I264">
        <v>-0.75256270170211792</v>
      </c>
      <c r="L264" s="2">
        <v>2.62</v>
      </c>
      <c r="M264" s="2">
        <v>3.2908127673560439E-2</v>
      </c>
      <c r="N264" s="2">
        <v>-2.0733691669445515E-2</v>
      </c>
      <c r="O264" s="2">
        <v>-6.9324002179034754E-4</v>
      </c>
      <c r="Q264">
        <v>1.1950000000000003</v>
      </c>
      <c r="R264">
        <v>-3.2073921971252565E-3</v>
      </c>
      <c r="S264">
        <v>-3.2213596547999997E-2</v>
      </c>
      <c r="T264">
        <v>-0.7765839695930481</v>
      </c>
    </row>
    <row r="265" spans="1:20" x14ac:dyDescent="0.25">
      <c r="A265">
        <v>2.63</v>
      </c>
      <c r="B265">
        <v>-1.6664664180303945E-2</v>
      </c>
      <c r="C265">
        <v>2.2155380706328359E-3</v>
      </c>
      <c r="D265">
        <v>-9.0910820528504563E-4</v>
      </c>
      <c r="F265" s="1">
        <v>1.3209999999999997</v>
      </c>
      <c r="G265">
        <f>(0.022217659137577*(-1))*-1</f>
        <v>2.2217659137577003E-2</v>
      </c>
      <c r="H265">
        <v>-2.4543692608E-2</v>
      </c>
      <c r="I265">
        <v>-0.93952524662017822</v>
      </c>
      <c r="L265" s="2">
        <v>2.63</v>
      </c>
      <c r="M265" s="2">
        <v>3.3091520734553903E-2</v>
      </c>
      <c r="N265" s="2">
        <v>-2.0674921008911551E-2</v>
      </c>
      <c r="O265" s="2">
        <v>-6.713027997129156E-4</v>
      </c>
      <c r="Q265">
        <v>1.1989999999999998</v>
      </c>
      <c r="R265">
        <v>-3.3963039014373716E-3</v>
      </c>
      <c r="S265">
        <v>-3.0679615760000001E-2</v>
      </c>
      <c r="T265">
        <v>-0.93320101499557495</v>
      </c>
    </row>
    <row r="266" spans="1:20" x14ac:dyDescent="0.25">
      <c r="A266">
        <v>2.64</v>
      </c>
      <c r="B266">
        <v>-1.6341947537340442E-2</v>
      </c>
      <c r="C266">
        <v>2.1726357241973119E-3</v>
      </c>
      <c r="D266">
        <v>-8.9154219578754996E-4</v>
      </c>
      <c r="F266" s="1">
        <v>1.3260000000000005</v>
      </c>
      <c r="G266">
        <f>(0.0219794661190965*(-1))*-1</f>
        <v>2.197946611909651E-2</v>
      </c>
      <c r="H266">
        <v>-2.4543692608E-2</v>
      </c>
      <c r="I266">
        <v>-0.85181319713592529</v>
      </c>
      <c r="L266" s="2">
        <v>2.64</v>
      </c>
      <c r="M266" s="2">
        <v>3.3267343154391837E-2</v>
      </c>
      <c r="N266" s="2">
        <v>-2.0615553004768795E-2</v>
      </c>
      <c r="O266" s="2">
        <v>-6.4982056220001989E-4</v>
      </c>
      <c r="Q266">
        <v>1.2030000000000003</v>
      </c>
      <c r="R266">
        <v>-3.5893223819301848E-3</v>
      </c>
      <c r="S266">
        <v>-2.9145634972000001E-2</v>
      </c>
      <c r="T266">
        <v>-1.0946136713027954</v>
      </c>
    </row>
    <row r="267" spans="1:20" x14ac:dyDescent="0.25">
      <c r="A267">
        <v>2.65</v>
      </c>
      <c r="B267">
        <v>-1.6025479667261203E-2</v>
      </c>
      <c r="C267">
        <v>2.1305639780892865E-3</v>
      </c>
      <c r="D267">
        <v>-8.743140518497818E-4</v>
      </c>
      <c r="F267" s="1">
        <v>1.33</v>
      </c>
      <c r="G267">
        <f>(0.0217905544147844*(-1))*-1</f>
        <v>2.1790554414784395E-2</v>
      </c>
      <c r="H267">
        <v>-2.3009711820000001E-2</v>
      </c>
      <c r="I267">
        <v>-1.0369350910186768</v>
      </c>
      <c r="L267" s="2">
        <v>2.65</v>
      </c>
      <c r="M267" s="2">
        <v>3.3435758286191497E-2</v>
      </c>
      <c r="N267" s="2">
        <v>-2.0555607616646068E-2</v>
      </c>
      <c r="O267" s="2">
        <v>-6.287847118940942E-4</v>
      </c>
      <c r="Q267">
        <v>1.2069999999999999</v>
      </c>
      <c r="R267">
        <v>-3.8398357289527721E-3</v>
      </c>
      <c r="S267">
        <v>-2.9145634972000001E-2</v>
      </c>
      <c r="T267">
        <v>-0.96195930242538452</v>
      </c>
    </row>
    <row r="268" spans="1:20" x14ac:dyDescent="0.25">
      <c r="A268">
        <v>2.66</v>
      </c>
      <c r="B268">
        <v>-1.5715139625768287E-2</v>
      </c>
      <c r="C268">
        <v>2.0893067622308266E-3</v>
      </c>
      <c r="D268">
        <v>-8.5741736355965706E-4</v>
      </c>
      <c r="F268" s="1">
        <v>1.3339999999999996</v>
      </c>
      <c r="G268">
        <f>(0.0216139630390144*(-1))*-1</f>
        <v>2.1613963039014375E-2</v>
      </c>
      <c r="H268">
        <v>-2.3009711820000001E-2</v>
      </c>
      <c r="I268">
        <v>-0.96290755271911621</v>
      </c>
      <c r="L268" s="2">
        <v>2.66</v>
      </c>
      <c r="M268" s="2">
        <v>3.3596926314651276E-2</v>
      </c>
      <c r="N268" s="2">
        <v>-2.0495104385533851E-2</v>
      </c>
      <c r="O268" s="2">
        <v>-6.0818680391527043E-4</v>
      </c>
      <c r="Q268">
        <v>1.2119999999999997</v>
      </c>
      <c r="R268">
        <v>-4.0533880903490761E-3</v>
      </c>
      <c r="S268">
        <v>-2.7611654183999999E-2</v>
      </c>
      <c r="T268">
        <v>-1.1055915355682373</v>
      </c>
    </row>
    <row r="269" spans="1:20" x14ac:dyDescent="0.25">
      <c r="A269">
        <v>2.67</v>
      </c>
      <c r="B269">
        <v>-1.5410808806041017E-2</v>
      </c>
      <c r="C269">
        <v>2.0488483168272535E-3</v>
      </c>
      <c r="D269">
        <v>-8.4084583758709094E-4</v>
      </c>
      <c r="F269" s="1">
        <v>1.3399999999999999</v>
      </c>
      <c r="G269">
        <f>(0.0213182751540041*(-1))*-1</f>
        <v>2.1318275154004106E-2</v>
      </c>
      <c r="H269">
        <v>-2.1475731032000001E-2</v>
      </c>
      <c r="I269">
        <v>-1.1171391010284424</v>
      </c>
      <c r="L269" s="2">
        <v>2.67</v>
      </c>
      <c r="M269" s="2">
        <v>3.3751004315505151E-2</v>
      </c>
      <c r="N269" s="2">
        <v>-2.0434062441794441E-2</v>
      </c>
      <c r="O269" s="2">
        <v>-5.8801854353876006E-4</v>
      </c>
      <c r="Q269">
        <v>1.2160000000000002</v>
      </c>
      <c r="R269">
        <v>-4.2669404517453801E-3</v>
      </c>
      <c r="S269">
        <v>-2.7611654183999999E-2</v>
      </c>
      <c r="T269">
        <v>-1.0116276741027832</v>
      </c>
    </row>
    <row r="270" spans="1:20" x14ac:dyDescent="0.25">
      <c r="A270">
        <v>2.68</v>
      </c>
      <c r="B270">
        <v>-1.5112370893779427E-2</v>
      </c>
      <c r="C270">
        <v>2.0091731864136943E-3</v>
      </c>
      <c r="D270">
        <v>-8.245932953486006E-4</v>
      </c>
      <c r="F270" s="1">
        <v>1.3450000000000006</v>
      </c>
      <c r="G270">
        <f>(0.0210595482546201*(-1))*-1</f>
        <v>2.1059548254620124E-2</v>
      </c>
      <c r="H270">
        <v>-2.1475731032000001E-2</v>
      </c>
      <c r="I270">
        <v>-1.0393325090408325</v>
      </c>
      <c r="L270" s="2">
        <v>2.68</v>
      </c>
      <c r="M270" s="2">
        <v>3.3898146313898092E-2</v>
      </c>
      <c r="N270" s="2">
        <v>-2.0372500513025346E-2</v>
      </c>
      <c r="O270" s="2">
        <v>-5.6827178388702394E-4</v>
      </c>
      <c r="Q270">
        <v>1.2210000000000001</v>
      </c>
      <c r="R270">
        <v>-4.5626283367556468E-3</v>
      </c>
      <c r="S270">
        <v>-2.7611654183999999E-2</v>
      </c>
      <c r="T270">
        <v>-0.92314982414245605</v>
      </c>
    </row>
    <row r="271" spans="1:20" x14ac:dyDescent="0.25">
      <c r="A271">
        <v>2.69</v>
      </c>
      <c r="B271">
        <v>-1.4819711823098412E-2</v>
      </c>
      <c r="C271">
        <v>1.970266214013664E-3</v>
      </c>
      <c r="D271">
        <v>-8.0865367118418895E-4</v>
      </c>
      <c r="F271" s="1">
        <v>1.3569999999999993</v>
      </c>
      <c r="G271">
        <f>(0.0203162217659138*(-1))*-1</f>
        <v>2.0316221765913758E-2</v>
      </c>
      <c r="H271">
        <v>-1.9941750243999998E-2</v>
      </c>
      <c r="I271">
        <v>-1.1540281772613525</v>
      </c>
      <c r="L271" s="2">
        <v>2.69</v>
      </c>
      <c r="M271" s="2">
        <v>3.403850334169134E-2</v>
      </c>
      <c r="N271" s="2">
        <v>-2.0310436931778433E-2</v>
      </c>
      <c r="O271" s="2">
        <v>-5.4893852363795538E-4</v>
      </c>
      <c r="Q271">
        <v>1.2250000000000005</v>
      </c>
      <c r="R271">
        <v>-4.8254620123203288E-3</v>
      </c>
      <c r="S271">
        <v>-2.4543692608E-2</v>
      </c>
      <c r="T271">
        <v>-1.3876652717590332</v>
      </c>
    </row>
    <row r="272" spans="1:20" x14ac:dyDescent="0.25">
      <c r="A272">
        <v>2.7</v>
      </c>
      <c r="B272">
        <v>-1.4532719733257277E-2</v>
      </c>
      <c r="C272">
        <v>1.9321125354076903E-3</v>
      </c>
      <c r="D272">
        <v>-7.9302101054753169E-4</v>
      </c>
      <c r="F272" s="1">
        <v>1.3620000000000001</v>
      </c>
      <c r="G272">
        <f>(0.0199630390143737*(-1))*-1</f>
        <v>1.9963039014373716E-2</v>
      </c>
      <c r="H272">
        <v>-1.9941750243999998E-2</v>
      </c>
      <c r="I272">
        <v>-1.103975772857666</v>
      </c>
      <c r="L272" s="2">
        <v>2.7</v>
      </c>
      <c r="M272" s="2">
        <v>3.4172223493726062E-2</v>
      </c>
      <c r="N272" s="2">
        <v>-2.0247889643137246E-2</v>
      </c>
      <c r="O272" s="2">
        <v>-5.3001090475019851E-4</v>
      </c>
      <c r="Q272">
        <v>1.2309999999999999</v>
      </c>
      <c r="R272">
        <v>-5.252566735112936E-3</v>
      </c>
      <c r="S272">
        <v>-2.4543692608E-2</v>
      </c>
      <c r="T272">
        <v>-1.2870824337005615</v>
      </c>
    </row>
    <row r="273" spans="1:20" x14ac:dyDescent="0.25">
      <c r="A273">
        <v>2.71</v>
      </c>
      <c r="B273">
        <v>-1.4251284926209905E-2</v>
      </c>
      <c r="C273">
        <v>1.8946975735100364E-3</v>
      </c>
      <c r="D273">
        <v>-7.7768946821040288E-4</v>
      </c>
      <c r="F273" s="1">
        <v>1.3680000000000003</v>
      </c>
      <c r="G273">
        <f>(0.0195030800821355*(-1))*-1</f>
        <v>1.9503080082135523E-2</v>
      </c>
      <c r="H273">
        <v>-1.9941750243999998E-2</v>
      </c>
      <c r="I273">
        <v>-1.069247841835022</v>
      </c>
      <c r="L273" s="2">
        <v>2.71</v>
      </c>
      <c r="M273" s="2">
        <v>3.429945198305473E-2</v>
      </c>
      <c r="N273" s="2">
        <v>-2.0184876212154985E-2</v>
      </c>
      <c r="O273" s="2">
        <v>-5.114812102066347E-4</v>
      </c>
      <c r="Q273">
        <v>1.2350000000000003</v>
      </c>
      <c r="R273">
        <v>-5.5564681724845997E-3</v>
      </c>
      <c r="S273">
        <v>-2.6077673395999999E-2</v>
      </c>
      <c r="T273">
        <v>-0.94353669881820679</v>
      </c>
    </row>
    <row r="274" spans="1:20" x14ac:dyDescent="0.25">
      <c r="A274">
        <v>2.72</v>
      </c>
      <c r="B274">
        <v>-1.3975299824960354E-2</v>
      </c>
      <c r="C274">
        <v>1.8580070328515933E-3</v>
      </c>
      <c r="D274">
        <v>-7.6265330648219278E-4</v>
      </c>
      <c r="F274" s="1">
        <v>1.3759999999999994</v>
      </c>
      <c r="G274">
        <f>(0.0188377823408624*(-1))*-1</f>
        <v>1.8837782340862422E-2</v>
      </c>
      <c r="H274">
        <v>-1.9941750243999998E-2</v>
      </c>
      <c r="I274">
        <v>-1.0466609001159668</v>
      </c>
      <c r="L274" s="2">
        <v>2.72</v>
      </c>
      <c r="M274" s="2">
        <v>3.4420331195163301E-2</v>
      </c>
      <c r="N274" s="2">
        <v>-2.0121413831155472E-2</v>
      </c>
      <c r="O274" s="2">
        <v>-4.9334186177697422E-4</v>
      </c>
      <c r="Q274">
        <v>1.2389999999999999</v>
      </c>
      <c r="R274">
        <v>-5.8726899383983577E-3</v>
      </c>
      <c r="S274">
        <v>-2.4543692608E-2</v>
      </c>
      <c r="T274">
        <v>-1.1650700569152832</v>
      </c>
    </row>
    <row r="275" spans="1:20" x14ac:dyDescent="0.25">
      <c r="A275">
        <v>2.73</v>
      </c>
      <c r="B275">
        <v>-1.3704658932709758E-2</v>
      </c>
      <c r="C275">
        <v>1.8220268941670451E-3</v>
      </c>
      <c r="D275">
        <v>-7.4790689344529497E-4</v>
      </c>
      <c r="F275" s="1">
        <v>1.3800000000000008</v>
      </c>
      <c r="G275">
        <f>(0.0184845995893224*(-1))*-1</f>
        <v>1.8484599589322383E-2</v>
      </c>
      <c r="H275">
        <v>-1.9941750243999998E-2</v>
      </c>
      <c r="I275">
        <v>-1.0405529737472534</v>
      </c>
      <c r="L275" s="2">
        <v>2.73</v>
      </c>
      <c r="M275" s="2">
        <v>3.4535000741197974E-2</v>
      </c>
      <c r="N275" s="2">
        <v>-2.0057519326899528E-2</v>
      </c>
      <c r="O275" s="2">
        <v>-4.7558541780031393E-4</v>
      </c>
      <c r="Q275">
        <v>1.2430000000000003</v>
      </c>
      <c r="R275">
        <v>-6.2135523613963042E-3</v>
      </c>
      <c r="S275">
        <v>-2.4543692608E-2</v>
      </c>
      <c r="T275">
        <v>-1.1240842342376709</v>
      </c>
    </row>
    <row r="276" spans="1:20" x14ac:dyDescent="0.25">
      <c r="A276">
        <v>2.74</v>
      </c>
      <c r="B276">
        <v>-1.3439258792779829E-2</v>
      </c>
      <c r="C276">
        <v>1.7867434090844396E-3</v>
      </c>
      <c r="D276">
        <v>-7.3344470120706819E-4</v>
      </c>
      <c r="F276" s="1">
        <v>1.3840000000000003</v>
      </c>
      <c r="G276">
        <f>(0.0181396303901437*(-1))*-1</f>
        <v>1.8139630390143737E-2</v>
      </c>
      <c r="H276">
        <v>-2.1475731032000001E-2</v>
      </c>
      <c r="I276">
        <v>-0.78087174892425537</v>
      </c>
      <c r="L276" s="2">
        <v>2.74</v>
      </c>
      <c r="M276" s="2">
        <v>3.4643597510216173E-2</v>
      </c>
      <c r="N276" s="2">
        <v>-1.9993209167619048E-2</v>
      </c>
      <c r="O276" s="2">
        <v>-4.5820457098843734E-4</v>
      </c>
      <c r="Q276">
        <v>1.2480000000000002</v>
      </c>
      <c r="R276">
        <v>-6.6447638603696095E-3</v>
      </c>
      <c r="S276">
        <v>-2.4543692608E-2</v>
      </c>
      <c r="T276">
        <v>-1.0867401361465454</v>
      </c>
    </row>
    <row r="277" spans="1:20" x14ac:dyDescent="0.25">
      <c r="A277">
        <v>2.75</v>
      </c>
      <c r="B277">
        <v>-1.317899794929917E-2</v>
      </c>
      <c r="C277">
        <v>1.7521430949153194E-3</v>
      </c>
      <c r="D277">
        <v>-7.1926130416900943E-4</v>
      </c>
      <c r="F277" s="1">
        <v>1.3879999999999999</v>
      </c>
      <c r="G277">
        <f>(0.0177987679671458*(-1))*-1</f>
        <v>1.7798767967145791E-2</v>
      </c>
      <c r="H277">
        <v>-2.1475731032000001E-2</v>
      </c>
      <c r="I277">
        <v>-0.77820092439651489</v>
      </c>
      <c r="L277" s="2">
        <v>2.75</v>
      </c>
      <c r="M277" s="2">
        <v>3.4746255720477293E-2</v>
      </c>
      <c r="N277" s="2">
        <v>-1.9928499469921104E-2</v>
      </c>
      <c r="O277" s="2">
        <v>-4.4119214625056252E-4</v>
      </c>
      <c r="Q277">
        <v>1.2519999999999998</v>
      </c>
      <c r="R277">
        <v>-6.9856262833675568E-3</v>
      </c>
      <c r="S277">
        <v>-2.4543692608E-2</v>
      </c>
      <c r="T277">
        <v>-1.0414624214172363</v>
      </c>
    </row>
    <row r="278" spans="1:20" x14ac:dyDescent="0.25">
      <c r="A278">
        <v>2.7600000000000002</v>
      </c>
      <c r="B278">
        <v>-1.2923776908638001E-2</v>
      </c>
      <c r="C278">
        <v>1.718212729543602E-3</v>
      </c>
      <c r="D278">
        <v>-7.0535137731371326E-4</v>
      </c>
      <c r="F278" s="1">
        <v>1.3919999999999995</v>
      </c>
      <c r="G278">
        <f>(0.017388090349076*(-1))*-1</f>
        <v>1.7388090349075975E-2</v>
      </c>
      <c r="H278">
        <v>-2.1475731032000001E-2</v>
      </c>
      <c r="I278">
        <v>-0.770050048828125</v>
      </c>
      <c r="L278" s="2">
        <v>2.7600000000000002</v>
      </c>
      <c r="M278" s="2">
        <v>3.4843106969790316E-2</v>
      </c>
      <c r="N278" s="2">
        <v>-1.986340600556431E-2</v>
      </c>
      <c r="O278" s="2">
        <v>-4.2454109854017327E-4</v>
      </c>
      <c r="Q278">
        <v>1.2560000000000002</v>
      </c>
      <c r="R278">
        <v>-7.3347022587268995E-3</v>
      </c>
      <c r="S278">
        <v>-2.4543692608E-2</v>
      </c>
      <c r="T278">
        <v>-1.0086551904678345</v>
      </c>
    </row>
    <row r="279" spans="1:20" x14ac:dyDescent="0.25">
      <c r="A279">
        <v>2.77</v>
      </c>
      <c r="B279">
        <v>-1.2673498101578248E-2</v>
      </c>
      <c r="C279">
        <v>1.6849393464114205E-3</v>
      </c>
      <c r="D279">
        <v>-6.9170969451013082E-4</v>
      </c>
      <c r="F279" s="1">
        <v>1.3970000000000002</v>
      </c>
      <c r="G279">
        <f>(0.0170800821355236*(-1))*-1</f>
        <v>1.7080082135523613E-2</v>
      </c>
      <c r="H279">
        <v>-2.1475731032000001E-2</v>
      </c>
      <c r="I279">
        <v>-0.75767463445663452</v>
      </c>
      <c r="L279" s="2">
        <v>2.77</v>
      </c>
      <c r="M279" s="2">
        <v>3.4934280284934394E-2</v>
      </c>
      <c r="N279" s="2">
        <v>-1.9797944208109704E-2</v>
      </c>
      <c r="O279" s="2">
        <v>-4.0824451072450158E-4</v>
      </c>
      <c r="Q279">
        <v>1.2610000000000001</v>
      </c>
      <c r="R279">
        <v>-7.7782340862422999E-3</v>
      </c>
      <c r="S279">
        <v>-2.4543692608E-2</v>
      </c>
      <c r="T279">
        <v>-0.98217284679412842</v>
      </c>
    </row>
    <row r="280" spans="1:20" x14ac:dyDescent="0.25">
      <c r="A280">
        <v>2.7800000000000002</v>
      </c>
      <c r="B280">
        <v>-1.2428065846204877E-2</v>
      </c>
      <c r="C280">
        <v>1.6523102296001656E-3</v>
      </c>
      <c r="D280">
        <v>-6.7833112683758612E-4</v>
      </c>
      <c r="F280" s="1">
        <v>1.4009999999999998</v>
      </c>
      <c r="G280">
        <f>(0.0167843942505133*(-1))*-1</f>
        <v>1.6784394250513347E-2</v>
      </c>
      <c r="H280">
        <v>-2.1475731032000001E-2</v>
      </c>
      <c r="I280">
        <v>-0.74220621585845947</v>
      </c>
      <c r="L280" s="2">
        <v>2.7800000000000002</v>
      </c>
      <c r="M280" s="2">
        <v>3.5019902170169259E-2</v>
      </c>
      <c r="N280" s="2">
        <v>-1.9732129179448346E-2</v>
      </c>
      <c r="O280" s="2">
        <v>-3.9229559147717049E-4</v>
      </c>
      <c r="Q280">
        <v>1.2640000000000002</v>
      </c>
      <c r="R280">
        <v>-8.041067761806981E-3</v>
      </c>
      <c r="S280">
        <v>-2.4543692608E-2</v>
      </c>
      <c r="T280">
        <v>-0.95583981275558472</v>
      </c>
    </row>
    <row r="281" spans="1:20" x14ac:dyDescent="0.25">
      <c r="A281">
        <v>2.79</v>
      </c>
      <c r="B281">
        <v>-1.2187386311505661E-2</v>
      </c>
      <c r="C281">
        <v>1.620312909004997E-3</v>
      </c>
      <c r="D281">
        <v>-6.6521064092895721E-4</v>
      </c>
      <c r="F281" s="1">
        <v>1.4049999999999994</v>
      </c>
      <c r="G281">
        <f>(0.0165051334702259*(-1))*-1</f>
        <v>1.6505133470225874E-2</v>
      </c>
      <c r="H281">
        <v>-2.1475731032000001E-2</v>
      </c>
      <c r="I281">
        <v>-0.71630501747131348</v>
      </c>
      <c r="L281" s="2">
        <v>2.79</v>
      </c>
      <c r="M281" s="2">
        <v>3.5100096654850699E-2</v>
      </c>
      <c r="N281" s="2">
        <v>-1.9665975696207774E-2</v>
      </c>
      <c r="O281" s="2">
        <v>-3.7668767319444654E-4</v>
      </c>
      <c r="Q281">
        <v>1.2690000000000001</v>
      </c>
      <c r="R281">
        <v>-8.4887063655030796E-3</v>
      </c>
      <c r="S281">
        <v>-2.4543692608E-2</v>
      </c>
      <c r="T281">
        <v>-0.93263435363769531</v>
      </c>
    </row>
    <row r="282" spans="1:20" x14ac:dyDescent="0.25">
      <c r="A282">
        <v>2.8000000000000003</v>
      </c>
      <c r="B282">
        <v>-1.1951367481665991E-2</v>
      </c>
      <c r="C282">
        <v>1.588935155601118E-3</v>
      </c>
      <c r="D282">
        <v>-6.5234329733337667E-4</v>
      </c>
      <c r="F282" s="1">
        <v>1.4090000000000007</v>
      </c>
      <c r="G282">
        <f>(0.0161889117043121*(-1))*-1</f>
        <v>1.6188911704312116E-2</v>
      </c>
      <c r="H282">
        <v>-2.1475731032000001E-2</v>
      </c>
      <c r="I282">
        <v>-0.68875700235366821</v>
      </c>
      <c r="L282" s="2">
        <v>2.8000000000000003</v>
      </c>
      <c r="M282" s="2">
        <v>3.5174985340166165E-2</v>
      </c>
      <c r="N282" s="2">
        <v>-1.9599498216039502E-2</v>
      </c>
      <c r="O282" s="2">
        <v>-3.6141420993549841E-4</v>
      </c>
      <c r="Q282">
        <v>1.2720000000000002</v>
      </c>
      <c r="R282">
        <v>-8.7556468172484605E-3</v>
      </c>
      <c r="S282">
        <v>-2.4543692608E-2</v>
      </c>
      <c r="T282">
        <v>-0.9094245433807373</v>
      </c>
    </row>
    <row r="283" spans="1:20" x14ac:dyDescent="0.25">
      <c r="A283">
        <v>2.81</v>
      </c>
      <c r="B283">
        <v>-1.1719919121046274E-2</v>
      </c>
      <c r="C283">
        <v>1.5581649768001379E-3</v>
      </c>
      <c r="D283">
        <v>-6.397242488987633E-4</v>
      </c>
      <c r="F283" s="1">
        <v>1.4149999999999991</v>
      </c>
      <c r="G283">
        <f>(0.0158973305954825*(-1))*-1</f>
        <v>1.5897330595482546E-2</v>
      </c>
      <c r="H283">
        <v>-2.1475731032000001E-2</v>
      </c>
      <c r="I283">
        <v>-0.64938920736312866</v>
      </c>
      <c r="L283" s="2">
        <v>2.81</v>
      </c>
      <c r="M283" s="2">
        <v>3.524468744500886E-2</v>
      </c>
      <c r="N283" s="2">
        <v>-1.9532710883789602E-2</v>
      </c>
      <c r="O283" s="2">
        <v>-3.4646877538700591E-4</v>
      </c>
      <c r="Q283">
        <v>1.2759999999999998</v>
      </c>
      <c r="R283">
        <v>-9.1786447638603687E-3</v>
      </c>
      <c r="S283">
        <v>-2.4543692608E-2</v>
      </c>
      <c r="T283">
        <v>-0.88179308176040649</v>
      </c>
    </row>
    <row r="284" spans="1:20" x14ac:dyDescent="0.25">
      <c r="A284">
        <v>2.82</v>
      </c>
      <c r="B284">
        <v>-1.1492952739828793E-2</v>
      </c>
      <c r="C284">
        <v>1.5279906118948658E-3</v>
      </c>
      <c r="D284">
        <v>-6.2734873917445256E-4</v>
      </c>
      <c r="F284" s="1">
        <v>1.42</v>
      </c>
      <c r="G284">
        <f>(0.0156262833675565*(-1))*-1</f>
        <v>1.5626283367556469E-2</v>
      </c>
      <c r="H284">
        <v>-2.1475731032000001E-2</v>
      </c>
      <c r="I284">
        <v>-0.59716969728469849</v>
      </c>
      <c r="L284" s="2">
        <v>2.82</v>
      </c>
      <c r="M284" s="2">
        <v>3.5309319851002496E-2</v>
      </c>
      <c r="N284" s="2">
        <v>-1.9465627537554483E-2</v>
      </c>
      <c r="O284" s="2">
        <v>-3.3184506085241717E-4</v>
      </c>
      <c r="Q284">
        <v>1.2809999999999997</v>
      </c>
      <c r="R284">
        <v>-9.5154004106776189E-3</v>
      </c>
      <c r="S284">
        <v>-2.4543692608E-2</v>
      </c>
      <c r="T284">
        <v>-0.85178536176681519</v>
      </c>
    </row>
    <row r="285" spans="1:20" x14ac:dyDescent="0.25">
      <c r="A285">
        <v>2.83</v>
      </c>
      <c r="B285">
        <v>-1.1270381560322095E-2</v>
      </c>
      <c r="C285">
        <v>1.4984005275909167E-3</v>
      </c>
      <c r="D285">
        <v>-6.1521210083415186E-4</v>
      </c>
      <c r="F285" s="1">
        <v>1.4250000000000007</v>
      </c>
      <c r="G285">
        <f>(0.0153798767967146*(-1))*-1</f>
        <v>1.5379876796714579E-2</v>
      </c>
      <c r="H285">
        <v>-2.1475731032000001E-2</v>
      </c>
      <c r="I285">
        <v>-0.55694723129272461</v>
      </c>
      <c r="L285" s="2">
        <v>2.83</v>
      </c>
      <c r="M285" s="2">
        <v>3.5368997146691283E-2</v>
      </c>
      <c r="N285" s="2">
        <v>-1.9398261714623902E-2</v>
      </c>
      <c r="O285" s="2">
        <v>-3.1753687326610585E-4</v>
      </c>
      <c r="Q285">
        <v>1.2850000000000001</v>
      </c>
      <c r="R285">
        <v>-9.8357289527720732E-3</v>
      </c>
      <c r="S285">
        <v>-2.6077673395999999E-2</v>
      </c>
      <c r="T285">
        <v>-0.55393064022064209</v>
      </c>
    </row>
    <row r="286" spans="1:20" x14ac:dyDescent="0.25">
      <c r="A286">
        <v>2.84</v>
      </c>
      <c r="B286">
        <v>-1.105212048391036E-2</v>
      </c>
      <c r="C286">
        <v>1.4693834136235264E-3</v>
      </c>
      <c r="D286">
        <v>-6.0330975411941113E-4</v>
      </c>
      <c r="F286" s="1">
        <v>1.4299999999999997</v>
      </c>
      <c r="G286">
        <f>(0.0151663244353183*(-1))*-1</f>
        <v>1.5166324435318275E-2</v>
      </c>
      <c r="H286">
        <v>-2.1475731032000001E-2</v>
      </c>
      <c r="I286">
        <v>-0.48891571164131165</v>
      </c>
      <c r="L286" s="2">
        <v>2.84</v>
      </c>
      <c r="M286" s="2">
        <v>3.542383167091534E-2</v>
      </c>
      <c r="N286" s="2">
        <v>-1.9330626657313197E-2</v>
      </c>
      <c r="O286" s="2">
        <v>-3.0353813323263934E-4</v>
      </c>
      <c r="Q286">
        <v>1.2889999999999997</v>
      </c>
      <c r="R286">
        <v>-1.0156057494866529E-2</v>
      </c>
      <c r="S286">
        <v>-2.4543692608E-2</v>
      </c>
      <c r="T286">
        <v>-0.79493886232376099</v>
      </c>
    </row>
    <row r="287" spans="1:20" x14ac:dyDescent="0.25">
      <c r="A287">
        <v>2.85</v>
      </c>
      <c r="B287">
        <v>-1.0838086058635756E-2</v>
      </c>
      <c r="C287">
        <v>1.4409281784580064E-3</v>
      </c>
      <c r="D287">
        <v>-5.9163720530376281E-4</v>
      </c>
      <c r="F287" s="1">
        <v>1.4350000000000005</v>
      </c>
      <c r="G287">
        <f>(0.0149774127310062*(-1))*-1</f>
        <v>1.4977412731006161E-2</v>
      </c>
      <c r="H287">
        <v>-1.9941750243999998E-2</v>
      </c>
      <c r="I287">
        <v>-0.69299089908599854</v>
      </c>
      <c r="L287" s="2">
        <v>2.85</v>
      </c>
      <c r="M287" s="2">
        <v>3.5473933555377979E-2</v>
      </c>
      <c r="N287" s="2">
        <v>-1.9262735318686726E-2</v>
      </c>
      <c r="O287" s="2">
        <v>-2.8984287309132917E-4</v>
      </c>
      <c r="Q287">
        <v>1.2930000000000001</v>
      </c>
      <c r="R287">
        <v>-1.0455852156057495E-2</v>
      </c>
      <c r="S287">
        <v>-2.4543692608E-2</v>
      </c>
      <c r="T287">
        <v>-0.76086300611495972</v>
      </c>
    </row>
    <row r="288" spans="1:20" x14ac:dyDescent="0.25">
      <c r="A288">
        <v>2.86</v>
      </c>
      <c r="B288">
        <v>-1.0628196447402281E-2</v>
      </c>
      <c r="C288">
        <v>1.4130239450722906E-3</v>
      </c>
      <c r="D288">
        <v>-5.8019004517765281E-4</v>
      </c>
      <c r="F288" s="1">
        <v>1.4390000000000001</v>
      </c>
      <c r="G288">
        <f>(0.0148213552361396*(-1))*-1</f>
        <v>1.482135523613963E-2</v>
      </c>
      <c r="H288">
        <v>-1.9941750243999998E-2</v>
      </c>
      <c r="I288">
        <v>-0.6174805760383606</v>
      </c>
      <c r="L288" s="2">
        <v>2.86</v>
      </c>
      <c r="M288" s="2">
        <v>3.5519410766426618E-2</v>
      </c>
      <c r="N288" s="2">
        <v>-1.9194600368174473E-2</v>
      </c>
      <c r="O288" s="2">
        <v>-2.764452350061982E-4</v>
      </c>
      <c r="Q288">
        <v>1.306</v>
      </c>
      <c r="R288">
        <v>-1.1310061601642711E-2</v>
      </c>
      <c r="S288">
        <v>-2.4543692608E-2</v>
      </c>
      <c r="T288">
        <v>-0.61862987279891968</v>
      </c>
    </row>
    <row r="289" spans="1:20" x14ac:dyDescent="0.25">
      <c r="A289">
        <v>2.87</v>
      </c>
      <c r="B289">
        <v>-1.042237139678899E-2</v>
      </c>
      <c r="C289">
        <v>1.3856600468200541E-3</v>
      </c>
      <c r="D289">
        <v>-5.6896394755425286E-4</v>
      </c>
      <c r="F289" s="1">
        <v>1.4450000000000003</v>
      </c>
      <c r="G289">
        <f>(0.0146735112936345*(-1))*-1</f>
        <v>1.4673511293634497E-2</v>
      </c>
      <c r="H289">
        <v>-1.9941750243999998E-2</v>
      </c>
      <c r="I289">
        <v>-0.52580612897872925</v>
      </c>
      <c r="L289" s="2">
        <v>2.87</v>
      </c>
      <c r="M289" s="2">
        <v>3.5560369146056869E-2</v>
      </c>
      <c r="N289" s="2">
        <v>-1.9126234197083699E-2</v>
      </c>
      <c r="O289" s="2">
        <v>-2.633394690814651E-4</v>
      </c>
      <c r="Q289">
        <v>1.3100000000000005</v>
      </c>
      <c r="R289">
        <v>-1.1535934291581109E-2</v>
      </c>
      <c r="S289">
        <v>-2.4543692608E-2</v>
      </c>
      <c r="T289">
        <v>-0.56523174047470093</v>
      </c>
    </row>
    <row r="290" spans="1:20" x14ac:dyDescent="0.25">
      <c r="A290">
        <v>2.88</v>
      </c>
      <c r="B290">
        <v>-1.0220532206461646E-2</v>
      </c>
      <c r="C290">
        <v>1.358826023372907E-3</v>
      </c>
      <c r="D290">
        <v>-5.5795466779621735E-4</v>
      </c>
      <c r="F290" s="1">
        <v>1.4510000000000005</v>
      </c>
      <c r="G290">
        <f>(0.014517453798768*(-1))*-1</f>
        <v>1.4517453798767966E-2</v>
      </c>
      <c r="H290">
        <v>-1.8407769455999999E-2</v>
      </c>
      <c r="I290">
        <v>-0.69950824975967407</v>
      </c>
      <c r="L290" s="2">
        <v>2.88</v>
      </c>
      <c r="M290" s="2">
        <v>3.5596912452154683E-2</v>
      </c>
      <c r="N290" s="2">
        <v>-1.9057648924007558E-2</v>
      </c>
      <c r="O290" s="2">
        <v>-2.5051993150261489E-4</v>
      </c>
      <c r="Q290">
        <v>1.3140000000000001</v>
      </c>
      <c r="R290">
        <v>-1.1737166324435317E-2</v>
      </c>
      <c r="S290">
        <v>-2.4543692608E-2</v>
      </c>
      <c r="T290">
        <v>-0.50543242692947388</v>
      </c>
    </row>
    <row r="291" spans="1:20" x14ac:dyDescent="0.25">
      <c r="A291">
        <v>2.89</v>
      </c>
      <c r="B291">
        <v>-1.0022601699171256E-2</v>
      </c>
      <c r="C291">
        <v>1.3325116167401954E-3</v>
      </c>
      <c r="D291">
        <v>-5.4715804136342035E-4</v>
      </c>
      <c r="F291" s="1">
        <v>1.4599999999999991</v>
      </c>
      <c r="G291">
        <f>(0.0142956878850103*(-1))*-1</f>
        <v>1.4295687885010266E-2</v>
      </c>
      <c r="H291">
        <v>-1.6873788668E-2</v>
      </c>
      <c r="I291">
        <v>-0.78376108407974243</v>
      </c>
      <c r="L291" s="2">
        <v>2.89</v>
      </c>
      <c r="M291" s="2">
        <v>3.5629142397992308E-2</v>
      </c>
      <c r="N291" s="2">
        <v>-1.8988856400132509E-2</v>
      </c>
      <c r="O291" s="2">
        <v>-2.3798108270309357E-4</v>
      </c>
      <c r="Q291">
        <v>1.319</v>
      </c>
      <c r="R291">
        <v>-1.1958932238193018E-2</v>
      </c>
      <c r="S291">
        <v>-2.3009711820000001E-2</v>
      </c>
      <c r="T291">
        <v>-0.70580244064331055</v>
      </c>
    </row>
    <row r="292" spans="1:20" x14ac:dyDescent="0.25">
      <c r="A292">
        <v>2.9</v>
      </c>
      <c r="B292">
        <v>-9.8285041913287428E-3</v>
      </c>
      <c r="C292">
        <v>1.3067067673649636E-3</v>
      </c>
      <c r="D292">
        <v>-5.3656998238168314E-4</v>
      </c>
      <c r="F292" s="1">
        <v>1.4649999999999999</v>
      </c>
      <c r="G292">
        <f>(0.014217659137577*(-1))*-1</f>
        <v>1.4217659137577002E-2</v>
      </c>
      <c r="H292">
        <v>-1.533980788E-2</v>
      </c>
      <c r="I292">
        <v>-0.96794945001602173</v>
      </c>
      <c r="L292" s="2">
        <v>2.9</v>
      </c>
      <c r="M292" s="2">
        <v>3.5657158690987845E-2</v>
      </c>
      <c r="N292" s="2">
        <v>-1.8919868214446363E-2</v>
      </c>
      <c r="O292" s="2">
        <v>-2.2571748555663828E-4</v>
      </c>
      <c r="Q292">
        <v>1.3220000000000001</v>
      </c>
      <c r="R292">
        <v>-1.2119096509240247E-2</v>
      </c>
      <c r="S292">
        <v>-2.3009711820000001E-2</v>
      </c>
      <c r="T292">
        <v>-0.63692611455917358</v>
      </c>
    </row>
    <row r="293" spans="1:20" x14ac:dyDescent="0.25">
      <c r="A293">
        <v>2.91</v>
      </c>
      <c r="B293">
        <v>-9.6381654641446036E-3</v>
      </c>
      <c r="C293">
        <v>1.2814016102946557E-3</v>
      </c>
      <c r="D293">
        <v>-5.2618648223248213E-4</v>
      </c>
      <c r="F293" s="1">
        <v>1.4759999999999991</v>
      </c>
      <c r="G293">
        <f>(0.0139548254620123*(-1))*-1</f>
        <v>1.395482546201232E-2</v>
      </c>
      <c r="H293">
        <v>-1.533980788E-2</v>
      </c>
      <c r="I293">
        <v>-0.79070824384689331</v>
      </c>
      <c r="L293" s="2">
        <v>2.91</v>
      </c>
      <c r="M293" s="2">
        <v>3.5681059070744703E-2</v>
      </c>
      <c r="N293" s="2">
        <v>-1.885069569884874E-2</v>
      </c>
      <c r="O293" s="2">
        <v>-2.1372380359522685E-4</v>
      </c>
      <c r="Q293">
        <v>1.3260000000000005</v>
      </c>
      <c r="R293">
        <v>-1.2254620123203285E-2</v>
      </c>
      <c r="S293">
        <v>-2.3009711820000001E-2</v>
      </c>
      <c r="T293">
        <v>-0.55762249231338501</v>
      </c>
    </row>
    <row r="294" spans="1:20" x14ac:dyDescent="0.25">
      <c r="A294">
        <v>2.92</v>
      </c>
      <c r="B294">
        <v>-9.4515127353232541E-3</v>
      </c>
      <c r="C294">
        <v>1.2565864714251618E-3</v>
      </c>
      <c r="D294">
        <v>-5.1600360816360239E-4</v>
      </c>
      <c r="F294" s="1">
        <v>1.4809999999999999</v>
      </c>
      <c r="G294">
        <f>(0.0137659137577002*(-1))*-1</f>
        <v>1.3765913757700206E-2</v>
      </c>
      <c r="H294">
        <v>-1.3805827091999999E-2</v>
      </c>
      <c r="I294">
        <v>-0.96483665704727173</v>
      </c>
      <c r="L294" s="2">
        <v>2.92</v>
      </c>
      <c r="M294" s="2">
        <v>3.5700939346383298E-2</v>
      </c>
      <c r="N294" s="2">
        <v>-1.8781349933165707E-2</v>
      </c>
      <c r="O294" s="2">
        <v>-2.0199479925260902E-4</v>
      </c>
      <c r="Q294">
        <v>1.3310000000000004</v>
      </c>
      <c r="R294">
        <v>-1.2402464065708418E-2</v>
      </c>
      <c r="S294">
        <v>-2.1475731032000001E-2</v>
      </c>
      <c r="T294">
        <v>-0.72186219692230225</v>
      </c>
    </row>
    <row r="295" spans="1:20" x14ac:dyDescent="0.25">
      <c r="A295">
        <v>2.93</v>
      </c>
      <c r="B295">
        <v>-9.2684746313013086E-3</v>
      </c>
      <c r="C295">
        <v>1.2322518638168362E-3</v>
      </c>
      <c r="D295">
        <v>-5.0601750192068545E-4</v>
      </c>
      <c r="F295" s="1">
        <v>1.4879999999999995</v>
      </c>
      <c r="G295">
        <f>(0.0135359342915811*(-1))*-1</f>
        <v>1.3535934291581109E-2</v>
      </c>
      <c r="H295">
        <v>-1.3805827091999999E-2</v>
      </c>
      <c r="I295">
        <v>-0.90022128820419312</v>
      </c>
      <c r="L295" s="2">
        <v>2.93</v>
      </c>
      <c r="M295" s="2">
        <v>3.5716893433175634E-2</v>
      </c>
      <c r="N295" s="2">
        <v>-1.8711841750070353E-2</v>
      </c>
      <c r="O295" s="2">
        <v>-1.9052533213335688E-4</v>
      </c>
      <c r="Q295">
        <v>1.3360000000000003</v>
      </c>
      <c r="R295">
        <v>-1.2496919917864476E-2</v>
      </c>
      <c r="S295">
        <v>-2.1475731032000001E-2</v>
      </c>
      <c r="T295">
        <v>-0.60748088359832764</v>
      </c>
    </row>
    <row r="296" spans="1:20" x14ac:dyDescent="0.25">
      <c r="A296">
        <v>2.94</v>
      </c>
      <c r="B296">
        <v>-9.088981160019759E-3</v>
      </c>
      <c r="C296">
        <v>1.208388484081139E-3</v>
      </c>
      <c r="D296">
        <v>-4.9622437839959971E-4</v>
      </c>
      <c r="F296" s="1">
        <v>1.4919999999999991</v>
      </c>
      <c r="G296">
        <f>(0.0133716632443532*(-1))*-1</f>
        <v>1.3371663244353182E-2</v>
      </c>
      <c r="H296">
        <v>-1.3805827091999999E-2</v>
      </c>
      <c r="I296">
        <v>-0.8629382848739624</v>
      </c>
      <c r="L296" s="2">
        <v>2.94</v>
      </c>
      <c r="M296" s="2">
        <v>3.5729013388499098E-2</v>
      </c>
      <c r="N296" s="2">
        <v>-1.864218173991096E-2</v>
      </c>
      <c r="O296" s="2">
        <v>-1.7931035730735188E-4</v>
      </c>
      <c r="Q296">
        <v>1.3420000000000005</v>
      </c>
      <c r="R296">
        <v>-1.2628336755646818E-2</v>
      </c>
      <c r="S296">
        <v>-1.9941750243999998E-2</v>
      </c>
      <c r="T296">
        <v>-0.7579578161239624</v>
      </c>
    </row>
    <row r="297" spans="1:20" x14ac:dyDescent="0.25">
      <c r="A297">
        <v>2.95</v>
      </c>
      <c r="B297">
        <v>-8.9129636842197896E-3</v>
      </c>
      <c r="C297">
        <v>1.1849872088365763E-3</v>
      </c>
      <c r="D297">
        <v>-4.8662052431954557E-4</v>
      </c>
      <c r="F297" s="1">
        <v>1.4969999999999999</v>
      </c>
      <c r="G297">
        <f>(0.0131581108829569*(-1))*-1</f>
        <v>1.3158110882956878E-2</v>
      </c>
      <c r="H297">
        <v>-1.2271846304E-2</v>
      </c>
      <c r="I297">
        <v>-1.0637975931167603</v>
      </c>
      <c r="L297" s="2">
        <v>2.95</v>
      </c>
      <c r="M297" s="2">
        <v>3.5737389447118018E-2</v>
      </c>
      <c r="N297" s="2">
        <v>-1.8572380255448506E-2</v>
      </c>
      <c r="O297" s="2">
        <v>-1.6834492362960808E-4</v>
      </c>
      <c r="Q297">
        <v>1.3460000000000001</v>
      </c>
      <c r="R297">
        <v>-1.2706365503080082E-2</v>
      </c>
      <c r="S297">
        <v>-1.8407769455999999E-2</v>
      </c>
      <c r="T297">
        <v>-0.90711534023284912</v>
      </c>
    </row>
    <row r="298" spans="1:20" x14ac:dyDescent="0.25">
      <c r="A298">
        <v>2.96</v>
      </c>
      <c r="B298">
        <v>-8.7403548952524369E-3</v>
      </c>
      <c r="C298">
        <v>1.1620390912326364E-3</v>
      </c>
      <c r="D298">
        <v>-4.7720229691679261E-4</v>
      </c>
      <c r="F298" s="1">
        <v>1.5050000000000008</v>
      </c>
      <c r="G298">
        <f>(0.0128008213552361*(-1))*-1</f>
        <v>1.280082135523614E-2</v>
      </c>
      <c r="H298">
        <v>-1.2271846304E-2</v>
      </c>
      <c r="I298">
        <v>-1.005933403968811</v>
      </c>
      <c r="L298" s="2">
        <v>2.96</v>
      </c>
      <c r="M298" s="2">
        <v>3.5742110055808518E-2</v>
      </c>
      <c r="N298" s="2">
        <v>-1.8502447416505099E-2</v>
      </c>
      <c r="O298" s="2">
        <v>-1.5762417208531085E-4</v>
      </c>
      <c r="Q298">
        <v>1.351</v>
      </c>
      <c r="R298">
        <v>-1.2809034907597536E-2</v>
      </c>
      <c r="S298">
        <v>-1.8407769455999999E-2</v>
      </c>
      <c r="T298">
        <v>-1.0594339370727539</v>
      </c>
    </row>
    <row r="299" spans="1:20" x14ac:dyDescent="0.25">
      <c r="A299">
        <v>2.97</v>
      </c>
      <c r="B299">
        <v>-8.5710887873922514E-3</v>
      </c>
      <c r="C299">
        <v>1.1395353575404448E-3</v>
      </c>
      <c r="D299">
        <v>-4.6796612265893043E-4</v>
      </c>
      <c r="F299" s="1">
        <v>1.5090000000000003</v>
      </c>
      <c r="G299">
        <f>(0.0125503080082136*(-1))*-1</f>
        <v>1.2550308008213553E-2</v>
      </c>
      <c r="H299">
        <v>-1.2271846304E-2</v>
      </c>
      <c r="I299">
        <v>-0.97519677877426147</v>
      </c>
      <c r="L299" s="2">
        <v>2.97</v>
      </c>
      <c r="M299" s="2">
        <v>3.5743261907335899E-2</v>
      </c>
      <c r="N299" s="2">
        <v>-1.8432393114524999E-2</v>
      </c>
      <c r="O299" s="2">
        <v>-1.4714333415993629E-4</v>
      </c>
      <c r="Q299">
        <v>1.3550000000000004</v>
      </c>
      <c r="R299">
        <v>-1.2977412731006161E-2</v>
      </c>
      <c r="S299">
        <v>-1.6873788668E-2</v>
      </c>
      <c r="T299">
        <v>-0.93133985996246338</v>
      </c>
    </row>
    <row r="300" spans="1:20" x14ac:dyDescent="0.25">
      <c r="A300">
        <v>2.98</v>
      </c>
      <c r="B300">
        <v>-8.4051006326455492E-3</v>
      </c>
      <c r="C300">
        <v>1.1174674038088798E-3</v>
      </c>
      <c r="D300">
        <v>-4.5890849597950264E-4</v>
      </c>
      <c r="F300" s="1">
        <v>1.5139999999999993</v>
      </c>
      <c r="G300">
        <f>(0.0123449691991786*(-1))*-1</f>
        <v>1.2344969199178645E-2</v>
      </c>
      <c r="H300">
        <v>-1.2271846304E-2</v>
      </c>
      <c r="I300">
        <v>-0.95352083444595337</v>
      </c>
      <c r="L300" s="2">
        <v>2.98</v>
      </c>
      <c r="M300" s="2">
        <v>3.5740929973798075E-2</v>
      </c>
      <c r="N300" s="2">
        <v>-1.8362227017049794E-2</v>
      </c>
      <c r="O300" s="2">
        <v>-1.368977302342999E-4</v>
      </c>
      <c r="Q300">
        <v>1.3609999999999998</v>
      </c>
      <c r="R300">
        <v>-1.3100616016427105E-2</v>
      </c>
      <c r="S300">
        <v>-1.6873788668E-2</v>
      </c>
      <c r="T300">
        <v>-0.85468333959579468</v>
      </c>
    </row>
    <row r="301" spans="1:20" x14ac:dyDescent="0.25">
      <c r="A301">
        <v>2.99</v>
      </c>
      <c r="B301">
        <v>-8.2423269560437246E-3</v>
      </c>
      <c r="C301">
        <v>1.0958267925849146E-3</v>
      </c>
      <c r="D301">
        <v>-4.5002597803288114E-4</v>
      </c>
      <c r="F301" s="1">
        <v>1.5220000000000002</v>
      </c>
      <c r="G301">
        <f>(0.0119096509240246*(-1))*-1</f>
        <v>1.1909650924024641E-2</v>
      </c>
      <c r="H301">
        <v>-1.2271846304E-2</v>
      </c>
      <c r="I301">
        <v>-0.91695290803909302</v>
      </c>
      <c r="L301" s="2">
        <v>2.99</v>
      </c>
      <c r="M301" s="2">
        <v>3.573519753934512E-2</v>
      </c>
      <c r="N301" s="2">
        <v>-1.8291958572109326E-2</v>
      </c>
      <c r="O301" s="2">
        <v>-1.2688276800436956E-4</v>
      </c>
      <c r="Q301">
        <v>1.3650000000000002</v>
      </c>
      <c r="R301">
        <v>-1.3199178644763861E-2</v>
      </c>
      <c r="S301">
        <v>-1.533980788E-2</v>
      </c>
      <c r="T301">
        <v>-1.0566112995147705</v>
      </c>
    </row>
    <row r="302" spans="1:20" x14ac:dyDescent="0.25">
      <c r="A302">
        <v>3</v>
      </c>
      <c r="B302">
        <v>-8.0827055114125641E-3</v>
      </c>
      <c r="C302">
        <v>1.0746052496969762E-3</v>
      </c>
      <c r="D302">
        <v>-4.4131519546922643E-4</v>
      </c>
      <c r="F302" s="1">
        <v>1.5269999999999992</v>
      </c>
      <c r="G302">
        <f>(0.0116344969199179*(-1))*-1</f>
        <v>1.1634496919917865E-2</v>
      </c>
      <c r="H302">
        <v>-1.2271846304E-2</v>
      </c>
      <c r="I302">
        <v>-0.90782493352890015</v>
      </c>
      <c r="L302" s="2">
        <v>3</v>
      </c>
      <c r="M302" s="2">
        <v>3.5726146232289702E-2</v>
      </c>
      <c r="N302" s="2">
        <v>-1.8221597012529886E-2</v>
      </c>
      <c r="O302" s="2">
        <v>-1.1709394092566526E-4</v>
      </c>
      <c r="Q302">
        <v>1.3689999999999998</v>
      </c>
      <c r="R302">
        <v>-1.3351129363449692E-2</v>
      </c>
      <c r="S302">
        <v>-1.533980788E-2</v>
      </c>
      <c r="T302">
        <v>-0.99348163604736328</v>
      </c>
    </row>
    <row r="303" spans="1:20" x14ac:dyDescent="0.25">
      <c r="A303">
        <v>3.0100000000000002</v>
      </c>
      <c r="B303">
        <v>-7.9261752576082149E-3</v>
      </c>
      <c r="C303">
        <v>1.0537946611001261E-3</v>
      </c>
      <c r="D303">
        <v>-4.3277283922937024E-4</v>
      </c>
      <c r="F303" s="1">
        <v>1.5310000000000006</v>
      </c>
      <c r="G303">
        <f>(0.0114250513347023*(-1))*-1</f>
        <v>1.1425051334702259E-2</v>
      </c>
      <c r="H303">
        <v>-1.3805827091999999E-2</v>
      </c>
      <c r="I303">
        <v>-0.63631230592727661</v>
      </c>
      <c r="L303" s="2">
        <v>3.0100000000000002</v>
      </c>
      <c r="M303" s="2">
        <v>3.5713856056613424E-2</v>
      </c>
      <c r="N303" s="2">
        <v>-1.8151151360161204E-2</v>
      </c>
      <c r="O303" s="2">
        <v>-1.0752682668205589E-4</v>
      </c>
      <c r="Q303">
        <v>1.3740000000000006</v>
      </c>
      <c r="R303">
        <v>-1.3552361396303902E-2</v>
      </c>
      <c r="S303">
        <v>-1.3805827091999999E-2</v>
      </c>
      <c r="T303">
        <v>-0.91917085647583008</v>
      </c>
    </row>
    <row r="304" spans="1:20" x14ac:dyDescent="0.25">
      <c r="A304">
        <v>3.02</v>
      </c>
      <c r="B304">
        <v>-7.7726763352114238E-3</v>
      </c>
      <c r="C304">
        <v>1.0333870697818981E-3</v>
      </c>
      <c r="D304">
        <v>-4.2439566335944685E-4</v>
      </c>
      <c r="F304" s="1">
        <v>1.5350000000000001</v>
      </c>
      <c r="G304">
        <f>(0.0112197125256674*(-1))*-1</f>
        <v>1.1219712525667351E-2</v>
      </c>
      <c r="H304">
        <v>-1.2271846304E-2</v>
      </c>
      <c r="I304">
        <v>-0.87753254175186157</v>
      </c>
      <c r="L304" s="2">
        <v>3.02</v>
      </c>
      <c r="M304" s="2">
        <v>3.5698405422886936E-2</v>
      </c>
      <c r="N304" s="2">
        <v>-1.8080630430023718E-2</v>
      </c>
      <c r="O304" s="2">
        <v>-9.817708567875255E-5</v>
      </c>
      <c r="Q304">
        <v>1.3790000000000004</v>
      </c>
      <c r="R304">
        <v>-1.3761806981519508E-2</v>
      </c>
      <c r="S304">
        <v>-1.533980788E-2</v>
      </c>
      <c r="T304">
        <v>-0.86652660369873047</v>
      </c>
    </row>
    <row r="305" spans="1:20" x14ac:dyDescent="0.25">
      <c r="A305">
        <v>3.0300000000000002</v>
      </c>
      <c r="B305">
        <v>-7.6221500436707591E-3</v>
      </c>
      <c r="C305">
        <v>1.0133746727276414E-3</v>
      </c>
      <c r="D305">
        <v>-4.1618048384509197E-4</v>
      </c>
      <c r="F305" s="1">
        <v>1.5399999999999991</v>
      </c>
      <c r="G305">
        <f>(0.0109815195071869*(-1))*-1</f>
        <v>1.0981519507186859E-2</v>
      </c>
      <c r="H305">
        <v>-1.3805827091999999E-2</v>
      </c>
      <c r="I305">
        <v>-0.60630100965499878</v>
      </c>
      <c r="L305" s="2">
        <v>3.0300000000000002</v>
      </c>
      <c r="M305" s="2">
        <v>3.5679871178608769E-2</v>
      </c>
      <c r="N305" s="2">
        <v>-1.8010042834377588E-2</v>
      </c>
      <c r="O305" s="2">
        <v>-8.9040459559288303E-5</v>
      </c>
      <c r="Q305">
        <v>1.383</v>
      </c>
      <c r="R305">
        <v>-1.3942505133470225E-2</v>
      </c>
      <c r="S305">
        <v>-1.3805827091999999E-2</v>
      </c>
      <c r="T305">
        <v>-1.0855797529220581</v>
      </c>
    </row>
    <row r="306" spans="1:20" x14ac:dyDescent="0.25">
      <c r="A306">
        <v>3.04</v>
      </c>
      <c r="B306">
        <v>-7.474538818886693E-3</v>
      </c>
      <c r="C306">
        <v>9.9374981794424287E-4</v>
      </c>
      <c r="D306">
        <v>-4.0812417746501929E-4</v>
      </c>
      <c r="F306" s="1">
        <v>1.5449999999999999</v>
      </c>
      <c r="G306">
        <f>(0.0107720739219713*(-1))*-1</f>
        <v>1.0772073921971253E-2</v>
      </c>
      <c r="H306">
        <v>-1.3805827091999999E-2</v>
      </c>
      <c r="I306">
        <v>-0.57917255163192749</v>
      </c>
      <c r="L306" s="2">
        <v>3.04</v>
      </c>
      <c r="M306" s="2">
        <v>3.5658328637979297E-2</v>
      </c>
      <c r="N306" s="2">
        <v>-1.7939396986714876E-2</v>
      </c>
      <c r="O306" s="2">
        <v>-8.0112769746266152E-5</v>
      </c>
      <c r="Q306">
        <v>1.3870000000000005</v>
      </c>
      <c r="R306">
        <v>-1.4135523613963039E-2</v>
      </c>
      <c r="S306">
        <v>-1.3805827091999999E-2</v>
      </c>
      <c r="T306">
        <v>-1.0359665155410767</v>
      </c>
    </row>
    <row r="307" spans="1:20" x14ac:dyDescent="0.25">
      <c r="A307">
        <v>3.0500000000000003</v>
      </c>
      <c r="B307">
        <v>-7.3297862112278933E-3</v>
      </c>
      <c r="C307">
        <v>9.7450500154112147E-4</v>
      </c>
      <c r="D307">
        <v>-4.0022368066377947E-4</v>
      </c>
      <c r="F307" s="1">
        <v>1.548</v>
      </c>
      <c r="G307">
        <f>(0.0106242299794661*(-1))*-1</f>
        <v>1.0624229979466118E-2</v>
      </c>
      <c r="H307">
        <v>-1.2271846304E-2</v>
      </c>
      <c r="I307">
        <v>-0.8062470555305481</v>
      </c>
      <c r="L307" s="2">
        <v>3.0500000000000003</v>
      </c>
      <c r="M307" s="2">
        <v>3.5633851611113432E-2</v>
      </c>
      <c r="N307" s="2">
        <v>-1.7868701105676343E-2</v>
      </c>
      <c r="O307" s="2">
        <v>-7.1389916005646663E-5</v>
      </c>
      <c r="Q307">
        <v>1.391</v>
      </c>
      <c r="R307">
        <v>-1.4386036960985626E-2</v>
      </c>
      <c r="S307">
        <v>-1.533980788E-2</v>
      </c>
      <c r="T307">
        <v>-0.72694164514541626</v>
      </c>
    </row>
    <row r="308" spans="1:20" x14ac:dyDescent="0.25">
      <c r="A308">
        <v>3.06</v>
      </c>
      <c r="B308">
        <v>-7.1878368639715562E-3</v>
      </c>
      <c r="C308">
        <v>9.5563286486740695E-4</v>
      </c>
      <c r="D308">
        <v>-3.9247598844349897E-4</v>
      </c>
      <c r="F308" s="1">
        <v>1.5530000000000008</v>
      </c>
      <c r="G308">
        <f>(0.0105010266940452*(-1))*-1</f>
        <v>1.0501026694045174E-2</v>
      </c>
      <c r="H308">
        <v>-1.3805827091999999E-2</v>
      </c>
      <c r="I308">
        <v>-0.50588083267211914</v>
      </c>
      <c r="L308" s="2">
        <v>3.06</v>
      </c>
      <c r="M308" s="2">
        <v>3.5606512432708404E-2</v>
      </c>
      <c r="N308" s="2">
        <v>-1.7797963218894208E-2</v>
      </c>
      <c r="O308" s="2">
        <v>-6.2867875034341487E-5</v>
      </c>
      <c r="Q308">
        <v>1.3950000000000005</v>
      </c>
      <c r="R308">
        <v>-1.4595482546201232E-2</v>
      </c>
      <c r="S308">
        <v>-1.3805827091999999E-2</v>
      </c>
      <c r="T308">
        <v>-0.9644848108291626</v>
      </c>
    </row>
    <row r="309" spans="1:20" x14ac:dyDescent="0.25">
      <c r="A309">
        <v>3.0700000000000003</v>
      </c>
      <c r="B309">
        <v>-7.0486364921597388E-3</v>
      </c>
      <c r="C309">
        <v>9.3712619170423575E-4</v>
      </c>
      <c r="D309">
        <v>-3.8487815327439145E-4</v>
      </c>
      <c r="F309" s="1">
        <v>1.5579999999999998</v>
      </c>
      <c r="G309">
        <f>(0.0103613963039014*(-1))*-1</f>
        <v>1.0361396303901437E-2</v>
      </c>
      <c r="H309">
        <v>-1.2271846304E-2</v>
      </c>
      <c r="I309">
        <v>-0.70916062593460083</v>
      </c>
      <c r="L309" s="2">
        <v>3.0700000000000003</v>
      </c>
      <c r="M309" s="2">
        <v>3.5576381990173989E-2</v>
      </c>
      <c r="N309" s="2">
        <v>-1.7727191166762257E-2</v>
      </c>
      <c r="O309" s="2">
        <v>-5.4542699070872208E-5</v>
      </c>
      <c r="Q309">
        <v>1.4000000000000004</v>
      </c>
      <c r="R309">
        <v>-1.480082135523614E-2</v>
      </c>
      <c r="S309">
        <v>-1.3805827091999999E-2</v>
      </c>
      <c r="T309">
        <v>-0.9313543438911438</v>
      </c>
    </row>
    <row r="310" spans="1:20" x14ac:dyDescent="0.25">
      <c r="A310">
        <v>3.08</v>
      </c>
      <c r="B310">
        <v>-6.9121318618635521E-3</v>
      </c>
      <c r="C310">
        <v>9.1897790551111582E-4</v>
      </c>
      <c r="D310">
        <v>-3.7742728402382931E-4</v>
      </c>
      <c r="F310" s="1">
        <v>1.5640000000000001</v>
      </c>
      <c r="G310">
        <f>(0.0101848049281314*(-1))*-1</f>
        <v>1.0184804928131418E-2</v>
      </c>
      <c r="H310">
        <v>-1.2271846304E-2</v>
      </c>
      <c r="I310">
        <v>-0.64694702625274658</v>
      </c>
      <c r="L310" s="2">
        <v>3.08</v>
      </c>
      <c r="M310" s="2">
        <v>3.5543529751234149E-2</v>
      </c>
      <c r="N310" s="2">
        <v>-1.7656392606134635E-2</v>
      </c>
      <c r="O310" s="2">
        <v>-4.6410514528847166E-5</v>
      </c>
      <c r="Q310">
        <v>1.4039999999999999</v>
      </c>
      <c r="R310">
        <v>-1.5014373716632444E-2</v>
      </c>
      <c r="S310">
        <v>-1.3805827091999999E-2</v>
      </c>
      <c r="T310">
        <v>-0.89407694339752197</v>
      </c>
    </row>
    <row r="311" spans="1:20" x14ac:dyDescent="0.25">
      <c r="A311">
        <v>3.09</v>
      </c>
      <c r="B311">
        <v>-6.7782707698476746E-3</v>
      </c>
      <c r="C311">
        <v>9.011810667253321E-4</v>
      </c>
      <c r="D311">
        <v>-3.7012054490375855E-4</v>
      </c>
      <c r="F311" s="1">
        <v>1.5679999999999996</v>
      </c>
      <c r="G311">
        <f>(0.0100739219712526*(-1))*-1</f>
        <v>1.0073921971252568E-2</v>
      </c>
      <c r="H311">
        <v>-1.2271846304E-2</v>
      </c>
      <c r="I311">
        <v>-0.61068397760391235</v>
      </c>
      <c r="L311" s="2">
        <v>3.09</v>
      </c>
      <c r="M311" s="2">
        <v>3.5508023791011867E-2</v>
      </c>
      <c r="N311" s="2">
        <v>-1.7585575013954646E-2</v>
      </c>
      <c r="O311" s="2">
        <v>-3.8467520653003847E-5</v>
      </c>
      <c r="Q311">
        <v>1.4080000000000004</v>
      </c>
      <c r="R311">
        <v>-1.5297741273100615E-2</v>
      </c>
      <c r="S311">
        <v>-1.3805827091999999E-2</v>
      </c>
      <c r="T311">
        <v>-0.87340420484542847</v>
      </c>
    </row>
    <row r="312" spans="1:20" x14ac:dyDescent="0.25">
      <c r="A312">
        <v>3.1</v>
      </c>
      <c r="B312">
        <v>-6.6470020236272902E-3</v>
      </c>
      <c r="C312">
        <v>8.8372887011338235E-4</v>
      </c>
      <c r="D312">
        <v>-3.6295515443623706E-4</v>
      </c>
      <c r="F312" s="1">
        <v>1.5749999999999993</v>
      </c>
      <c r="G312">
        <f>(0.00990965092402464*(-1))*-1</f>
        <v>9.9096509240246405E-3</v>
      </c>
      <c r="H312">
        <v>-1.2271846304E-2</v>
      </c>
      <c r="I312">
        <v>-0.55852776765823364</v>
      </c>
      <c r="L312" s="2">
        <v>3.1</v>
      </c>
      <c r="M312" s="2">
        <v>3.5469930818605833E-2</v>
      </c>
      <c r="N312" s="2">
        <v>-1.7514745690814834E-2</v>
      </c>
      <c r="O312" s="2">
        <v>-3.0709988197560782E-5</v>
      </c>
      <c r="Q312">
        <v>1.4119999999999999</v>
      </c>
      <c r="R312">
        <v>-1.546611909650924E-2</v>
      </c>
      <c r="S312">
        <v>-1.533980788E-2</v>
      </c>
      <c r="T312">
        <v>-0.58160781860351563</v>
      </c>
    </row>
    <row r="313" spans="1:20" x14ac:dyDescent="0.25">
      <c r="A313">
        <v>3.11</v>
      </c>
      <c r="B313">
        <v>-6.518275421910069E-3</v>
      </c>
      <c r="C313">
        <v>8.666146421734516E-4</v>
      </c>
      <c r="D313">
        <v>-3.5592838443687219E-4</v>
      </c>
      <c r="F313" s="1">
        <v>1.58</v>
      </c>
      <c r="G313">
        <f>(0.00976180698151951*(-1))*-1</f>
        <v>9.7618069815195076E-3</v>
      </c>
      <c r="H313">
        <v>-1.2271846304E-2</v>
      </c>
      <c r="I313">
        <v>-0.49881815910339355</v>
      </c>
      <c r="L313" s="2">
        <v>3.11</v>
      </c>
      <c r="M313" s="2">
        <v>3.5429316203168248E-2</v>
      </c>
      <c r="N313" s="2">
        <v>-1.7443911764449642E-2</v>
      </c>
      <c r="O313" s="2">
        <v>-2.3134258126617858E-5</v>
      </c>
      <c r="Q313">
        <v>1.4160000000000004</v>
      </c>
      <c r="R313">
        <v>-1.5691991786447639E-2</v>
      </c>
      <c r="S313">
        <v>-1.3805827091999999E-2</v>
      </c>
      <c r="T313">
        <v>-0.83281624317169189</v>
      </c>
    </row>
    <row r="314" spans="1:20" x14ac:dyDescent="0.25">
      <c r="A314">
        <v>3.12</v>
      </c>
      <c r="B314">
        <v>-6.3920417354157988E-3</v>
      </c>
      <c r="C314">
        <v>8.4983183858795244E-4</v>
      </c>
      <c r="D314">
        <v>-3.4903755901593165E-4</v>
      </c>
      <c r="F314" s="1">
        <v>1.5849999999999991</v>
      </c>
      <c r="G314">
        <f>(0.00967556468172485*(-1))*-1</f>
        <v>9.6755646817248461E-3</v>
      </c>
      <c r="H314">
        <v>-1.0737865516000001E-2</v>
      </c>
      <c r="I314">
        <v>-0.70107865333557129</v>
      </c>
      <c r="L314" s="2">
        <v>3.12</v>
      </c>
      <c r="M314" s="2">
        <v>3.5386243999492195E-2</v>
      </c>
      <c r="N314" s="2">
        <v>-1.7373080193161871E-2</v>
      </c>
      <c r="O314" s="2">
        <v>-1.5736740336341182E-5</v>
      </c>
      <c r="Q314">
        <v>1.4210000000000003</v>
      </c>
      <c r="R314">
        <v>-1.5971252566735112E-2</v>
      </c>
      <c r="S314">
        <v>-1.533980788E-2</v>
      </c>
      <c r="T314">
        <v>-0.54493838548660278</v>
      </c>
    </row>
    <row r="315" spans="1:20" x14ac:dyDescent="0.25">
      <c r="A315">
        <v>3.13</v>
      </c>
      <c r="B315">
        <v>-6.2682526880663923E-3</v>
      </c>
      <c r="C315">
        <v>8.3337404172517584E-4</v>
      </c>
      <c r="D315">
        <v>-3.422800535968992E-4</v>
      </c>
      <c r="F315" s="1">
        <v>1.5909999999999993</v>
      </c>
      <c r="G315">
        <f>(0.0095482546201232*(-1))*-1</f>
        <v>9.5482546201232036E-3</v>
      </c>
      <c r="H315">
        <v>-1.0737865516000001E-2</v>
      </c>
      <c r="I315">
        <v>-0.64809691905975342</v>
      </c>
      <c r="L315" s="2">
        <v>3.13</v>
      </c>
      <c r="M315" s="2">
        <v>3.534077697312038E-2</v>
      </c>
      <c r="N315" s="2">
        <v>-1.7302257769184183E-2</v>
      </c>
      <c r="O315" s="2">
        <v>-8.5139123986649685E-6</v>
      </c>
      <c r="Q315">
        <v>1.4249999999999998</v>
      </c>
      <c r="R315">
        <v>-1.6172484599589323E-2</v>
      </c>
      <c r="S315">
        <v>-1.3805827091999999E-2</v>
      </c>
      <c r="T315">
        <v>-0.78798097372055054</v>
      </c>
    </row>
    <row r="316" spans="1:20" x14ac:dyDescent="0.25">
      <c r="A316">
        <v>3.14</v>
      </c>
      <c r="B316">
        <v>-6.1468609385391957E-3</v>
      </c>
      <c r="C316">
        <v>8.1723495818911487E-4</v>
      </c>
      <c r="D316">
        <v>-3.356532939522441E-4</v>
      </c>
      <c r="F316" s="1">
        <v>1.5969999999999995</v>
      </c>
      <c r="G316">
        <f>(0.00943326488706366*(-1))*-1</f>
        <v>9.4332648870636554E-3</v>
      </c>
      <c r="H316">
        <v>-9.2038847279999995E-3</v>
      </c>
      <c r="I316">
        <v>-0.83805388212203979</v>
      </c>
      <c r="L316" s="2">
        <v>3.14</v>
      </c>
      <c r="M316" s="2">
        <v>3.5292976624980099E-2</v>
      </c>
      <c r="N316" s="2">
        <v>-1.7231451121976847E-2</v>
      </c>
      <c r="O316" s="2">
        <v>-1.4623183262407557E-6</v>
      </c>
      <c r="Q316">
        <v>1.4290000000000003</v>
      </c>
      <c r="R316">
        <v>-1.6365503080082135E-2</v>
      </c>
      <c r="S316">
        <v>-1.533980788E-2</v>
      </c>
      <c r="T316">
        <v>-0.75784873962402344</v>
      </c>
    </row>
    <row r="317" spans="1:20" x14ac:dyDescent="0.25">
      <c r="A317">
        <v>3.15</v>
      </c>
      <c r="B317">
        <v>-6.0278200621766264E-3</v>
      </c>
      <c r="C317">
        <v>8.0140841641654077E-4</v>
      </c>
      <c r="D317">
        <v>-3.2915475525617304E-4</v>
      </c>
      <c r="F317" s="1">
        <v>1.6020000000000003</v>
      </c>
      <c r="G317">
        <f>(0.00935523613963039*(-1))*-1</f>
        <v>9.35523613963039E-3</v>
      </c>
      <c r="H317">
        <v>-9.2038847279999995E-3</v>
      </c>
      <c r="I317">
        <v>-0.76453012228012085</v>
      </c>
      <c r="L317" s="2">
        <v>3.15</v>
      </c>
      <c r="M317" s="2">
        <v>3.5242903215556176E-2</v>
      </c>
      <c r="N317" s="2">
        <v>-1.7160666721462908E-2</v>
      </c>
      <c r="O317" s="2">
        <v>5.4214326416376841E-6</v>
      </c>
      <c r="Q317">
        <v>1.4329999999999998</v>
      </c>
      <c r="R317">
        <v>-1.6542094455852155E-2</v>
      </c>
      <c r="S317">
        <v>-1.533980788E-2</v>
      </c>
      <c r="T317">
        <v>-0.45187002420425415</v>
      </c>
    </row>
    <row r="318" spans="1:20" x14ac:dyDescent="0.25">
      <c r="A318">
        <v>3.16</v>
      </c>
      <c r="B318">
        <v>-5.9110845332452618E-3</v>
      </c>
      <c r="C318">
        <v>7.8588836432042853E-4</v>
      </c>
      <c r="D318">
        <v>-3.2278196115413064E-4</v>
      </c>
      <c r="F318" s="1">
        <v>1.6069999999999993</v>
      </c>
      <c r="G318">
        <f>(0.00925256673511294*(-1))*-1</f>
        <v>9.2525667351129361E-3</v>
      </c>
      <c r="H318">
        <v>-9.2038847279999995E-3</v>
      </c>
      <c r="I318">
        <v>-0.70907104015350342</v>
      </c>
      <c r="L318" s="2">
        <v>3.16</v>
      </c>
      <c r="M318" s="2">
        <v>3.5190615788610935E-2</v>
      </c>
      <c r="N318" s="2">
        <v>-1.7089910881201938E-2</v>
      </c>
      <c r="O318" s="2">
        <v>1.2140667232406889E-5</v>
      </c>
      <c r="Q318">
        <v>1.4379999999999997</v>
      </c>
      <c r="R318">
        <v>-1.6743326488706366E-2</v>
      </c>
      <c r="S318">
        <v>-1.3805827091999999E-2</v>
      </c>
      <c r="T318">
        <v>-0.68783915042877197</v>
      </c>
    </row>
    <row r="319" spans="1:20" x14ac:dyDescent="0.25">
      <c r="A319">
        <v>3.17</v>
      </c>
      <c r="B319">
        <v>-5.7966097075377743E-3</v>
      </c>
      <c r="C319">
        <v>7.7066886697884566E-4</v>
      </c>
      <c r="D319">
        <v>-3.1653248284881492E-4</v>
      </c>
      <c r="F319" s="1">
        <v>1.6140000000000008</v>
      </c>
      <c r="G319">
        <f>(0.00913757700205339*(-1))*-1</f>
        <v>9.1375770020533879E-3</v>
      </c>
      <c r="H319">
        <v>-7.6699039400000002E-3</v>
      </c>
      <c r="I319">
        <v>-0.89049530029296875</v>
      </c>
      <c r="L319" s="2">
        <v>3.17</v>
      </c>
      <c r="M319" s="2">
        <v>3.513617219445575E-2</v>
      </c>
      <c r="N319" s="2">
        <v>-1.7019189761503514E-2</v>
      </c>
      <c r="O319" s="2">
        <v>1.8698649313178755E-5</v>
      </c>
      <c r="Q319">
        <v>1.4420000000000002</v>
      </c>
      <c r="R319">
        <v>-1.6891170431211498E-2</v>
      </c>
      <c r="S319">
        <v>-1.533980788E-2</v>
      </c>
      <c r="T319">
        <v>-0.37932264804840088</v>
      </c>
    </row>
    <row r="320" spans="1:20" x14ac:dyDescent="0.25">
      <c r="A320">
        <v>3.18</v>
      </c>
      <c r="B320">
        <v>-5.6843518053109636E-3</v>
      </c>
      <c r="C320">
        <v>7.5574410436843396E-4</v>
      </c>
      <c r="D320">
        <v>-3.1040393820247323E-4</v>
      </c>
      <c r="F320" s="1">
        <v>1.6199999999999992</v>
      </c>
      <c r="G320">
        <f>(0.00901026694045175*(-1))*-1</f>
        <v>9.0102669404517454E-3</v>
      </c>
      <c r="H320">
        <v>-7.6699039400000002E-3</v>
      </c>
      <c r="I320">
        <v>-0.84113609790802002</v>
      </c>
      <c r="L320" s="2">
        <v>3.18</v>
      </c>
      <c r="M320" s="2">
        <v>3.5079629112786059E-2</v>
      </c>
      <c r="N320" s="2">
        <v>-1.6948509372481557E-2</v>
      </c>
      <c r="O320" s="2">
        <v>2.5098581043533826E-5</v>
      </c>
      <c r="Q320">
        <v>1.4459999999999997</v>
      </c>
      <c r="R320">
        <v>-1.7039014373716632E-2</v>
      </c>
      <c r="S320">
        <v>-1.3805827091999999E-2</v>
      </c>
      <c r="T320">
        <v>-0.60187214612960815</v>
      </c>
    </row>
    <row r="321" spans="1:20" x14ac:dyDescent="0.25">
      <c r="A321">
        <v>3.19</v>
      </c>
      <c r="B321">
        <v>-5.5742678945536186E-3</v>
      </c>
      <c r="C321">
        <v>7.4110836914163044E-4</v>
      </c>
      <c r="D321">
        <v>-3.0439399085524358E-4</v>
      </c>
      <c r="F321" s="1">
        <v>1.625</v>
      </c>
      <c r="G321">
        <f>(0.0088870636550308*(-1))*-1</f>
        <v>8.887063655030801E-3</v>
      </c>
      <c r="H321">
        <v>-7.6699039400000002E-3</v>
      </c>
      <c r="I321">
        <v>-0.79954379796981812</v>
      </c>
      <c r="L321" s="2">
        <v>3.19</v>
      </c>
      <c r="M321" s="2">
        <v>3.5021042075087827E-2</v>
      </c>
      <c r="N321" s="2">
        <v>-1.6877875577050595E-2</v>
      </c>
      <c r="O321" s="2">
        <v>3.1343604008438651E-5</v>
      </c>
      <c r="Q321">
        <v>1.4500000000000002</v>
      </c>
      <c r="R321">
        <v>-1.7211498973305955E-2</v>
      </c>
      <c r="S321">
        <v>-1.3805827091999999E-2</v>
      </c>
      <c r="T321">
        <v>-0.56374114751815796</v>
      </c>
    </row>
    <row r="322" spans="1:20" x14ac:dyDescent="0.25">
      <c r="A322">
        <v>3.2</v>
      </c>
      <c r="B322">
        <v>-5.4663158745776761E-3</v>
      </c>
      <c r="C322">
        <v>7.2675606444679063E-4</v>
      </c>
      <c r="D322">
        <v>-2.9850034935930699E-4</v>
      </c>
      <c r="F322" s="1">
        <v>1.6300000000000008</v>
      </c>
      <c r="G322">
        <f>(0.00871047227926078*(-1))*-1</f>
        <v>8.7104722792607798E-3</v>
      </c>
      <c r="H322">
        <v>-7.6699039400000002E-3</v>
      </c>
      <c r="I322">
        <v>-0.75739216804504395</v>
      </c>
      <c r="L322" s="2">
        <v>3.2</v>
      </c>
      <c r="M322" s="2">
        <v>3.496046548662074E-2</v>
      </c>
      <c r="N322" s="2">
        <v>-1.6807294093865072E-2</v>
      </c>
      <c r="O322" s="2">
        <v>3.7436800331563384E-5</v>
      </c>
      <c r="Q322">
        <v>1.4539999999999997</v>
      </c>
      <c r="R322">
        <v>-1.7297741273100617E-2</v>
      </c>
      <c r="S322">
        <v>-1.3805827091999999E-2</v>
      </c>
      <c r="T322">
        <v>-0.51696300506591797</v>
      </c>
    </row>
    <row r="323" spans="1:20" x14ac:dyDescent="0.25">
      <c r="A323">
        <v>3.21</v>
      </c>
      <c r="B323">
        <v>-5.3604544599266191E-3</v>
      </c>
      <c r="C323">
        <v>7.1268170179039083E-4</v>
      </c>
      <c r="D323">
        <v>-2.9272076632861634E-4</v>
      </c>
      <c r="F323" s="1">
        <v>1.6349999999999998</v>
      </c>
      <c r="G323">
        <f>(0.00858726899383984*(-1))*-1</f>
        <v>8.5872689938398354E-3</v>
      </c>
      <c r="H323">
        <v>-6.135923152E-3</v>
      </c>
      <c r="I323">
        <v>-0.98649519681930542</v>
      </c>
      <c r="L323" s="2">
        <v>3.21</v>
      </c>
      <c r="M323" s="2">
        <v>3.4897952647989228E-2</v>
      </c>
      <c r="N323" s="2">
        <v>-1.6736770500202724E-2</v>
      </c>
      <c r="O323" s="2">
        <v>4.3381193769276629E-5</v>
      </c>
      <c r="Q323">
        <v>1.4590000000000005</v>
      </c>
      <c r="R323">
        <v>-1.7425051334702259E-2</v>
      </c>
      <c r="S323">
        <v>-1.2271846304E-2</v>
      </c>
      <c r="T323">
        <v>-0.73418623208999634</v>
      </c>
    </row>
    <row r="324" spans="1:20" x14ac:dyDescent="0.25">
      <c r="A324">
        <v>3.22</v>
      </c>
      <c r="B324">
        <v>-5.2566431645948847E-3</v>
      </c>
      <c r="C324">
        <v>6.9887989894050365E-4</v>
      </c>
      <c r="D324">
        <v>-2.8705303760396774E-4</v>
      </c>
      <c r="F324" s="1">
        <v>1.6379999999999999</v>
      </c>
      <c r="G324">
        <f>(0.00848870636550308*(-1))*-1</f>
        <v>8.4887063655030796E-3</v>
      </c>
      <c r="H324">
        <v>-6.135923152E-3</v>
      </c>
      <c r="I324">
        <v>-0.96259069442749023</v>
      </c>
      <c r="L324" s="2">
        <v>3.22</v>
      </c>
      <c r="M324" s="2">
        <v>3.483355577630598E-2</v>
      </c>
      <c r="N324" s="2">
        <v>-1.6666310234793112E-2</v>
      </c>
      <c r="O324" s="2">
        <v>4.9179750785593334E-5</v>
      </c>
      <c r="Q324">
        <v>1.4630000000000001</v>
      </c>
      <c r="R324">
        <v>-1.7511293634496921E-2</v>
      </c>
      <c r="S324">
        <v>-1.3805827091999999E-2</v>
      </c>
      <c r="T324">
        <v>-0.40903350710868835</v>
      </c>
    </row>
    <row r="325" spans="1:20" x14ac:dyDescent="0.25">
      <c r="A325">
        <v>3.23</v>
      </c>
      <c r="B325">
        <v>-5.1548422865524603E-3</v>
      </c>
      <c r="C325">
        <v>6.8534537787075483E-4</v>
      </c>
      <c r="D325">
        <v>-2.814950014331812E-4</v>
      </c>
      <c r="F325" s="1">
        <v>1.6449999999999996</v>
      </c>
      <c r="G325">
        <f>(0.0082258726899384*(-1))*-1</f>
        <v>8.2258726899383985E-3</v>
      </c>
      <c r="H325">
        <v>-6.135923152E-3</v>
      </c>
      <c r="I325">
        <v>-0.93634605407714844</v>
      </c>
      <c r="L325" s="2">
        <v>3.23</v>
      </c>
      <c r="M325" s="2">
        <v>3.4767326025957834E-2</v>
      </c>
      <c r="N325" s="2">
        <v>-1.6595918600592282E-2</v>
      </c>
      <c r="O325" s="2">
        <v>5.483538160835139E-5</v>
      </c>
      <c r="Q325">
        <v>1.4670000000000005</v>
      </c>
      <c r="R325">
        <v>-1.7634496919917864E-2</v>
      </c>
      <c r="S325">
        <v>-1.2271846304E-2</v>
      </c>
      <c r="T325">
        <v>-0.57861709594726563</v>
      </c>
    </row>
    <row r="326" spans="1:20" x14ac:dyDescent="0.25">
      <c r="A326">
        <v>3.24</v>
      </c>
      <c r="B326">
        <v>-5.0550128925685722E-3</v>
      </c>
      <c r="C326">
        <v>6.7207296274398513E-4</v>
      </c>
      <c r="D326">
        <v>-2.7604453766615853E-4</v>
      </c>
      <c r="F326" s="1">
        <v>1.6500000000000004</v>
      </c>
      <c r="G326">
        <f>(0.0080082135523614*(-1))*-1</f>
        <v>8.0082135523613963E-3</v>
      </c>
      <c r="H326">
        <v>-6.135923152E-3</v>
      </c>
      <c r="I326">
        <v>-0.92928200960159302</v>
      </c>
      <c r="L326" s="2">
        <v>3.24</v>
      </c>
      <c r="M326" s="2">
        <v>3.4699313508981089E-2</v>
      </c>
      <c r="N326" s="2">
        <v>-1.6525600767504599E-2</v>
      </c>
      <c r="O326" s="2">
        <v>6.0350941266891581E-5</v>
      </c>
      <c r="Q326">
        <v>1.4729999999999999</v>
      </c>
      <c r="R326">
        <v>-1.7704312114989733E-2</v>
      </c>
      <c r="S326">
        <v>-1.0737865516000001E-2</v>
      </c>
      <c r="T326">
        <v>-0.78833216428756714</v>
      </c>
    </row>
    <row r="327" spans="1:20" x14ac:dyDescent="0.25">
      <c r="A327">
        <v>3.25</v>
      </c>
      <c r="B327">
        <v>-4.9571168033288922E-3</v>
      </c>
      <c r="C327">
        <v>6.5905757793485416E-4</v>
      </c>
      <c r="D327">
        <v>-2.7069956696458732E-4</v>
      </c>
      <c r="F327" s="1">
        <v>1.6539999999999999</v>
      </c>
      <c r="G327">
        <f>(0.0077741273100616*(-1))*-1</f>
        <v>7.7741273100616019E-3</v>
      </c>
      <c r="H327">
        <v>-6.135923152E-3</v>
      </c>
      <c r="I327">
        <v>-0.92960113286972046</v>
      </c>
      <c r="L327" s="2">
        <v>3.25</v>
      </c>
      <c r="M327" s="2">
        <v>3.4629567315051235E-2</v>
      </c>
      <c r="N327" s="2">
        <v>-1.6455361775052715E-2</v>
      </c>
      <c r="O327" s="2">
        <v>6.5729230611514172E-5</v>
      </c>
      <c r="Q327">
        <v>1.4779999999999998</v>
      </c>
      <c r="R327">
        <v>-1.7782340862422998E-2</v>
      </c>
      <c r="S327">
        <v>-1.2271846304E-2</v>
      </c>
      <c r="T327">
        <v>-0.45891207456588745</v>
      </c>
    </row>
    <row r="328" spans="1:20" x14ac:dyDescent="0.25">
      <c r="A328">
        <v>3.2600000000000002</v>
      </c>
      <c r="B328">
        <v>-4.8611165788405263E-3</v>
      </c>
      <c r="C328">
        <v>6.4629424609063989E-4</v>
      </c>
      <c r="D328">
        <v>-2.6545805002606092E-4</v>
      </c>
      <c r="F328" s="1">
        <v>1.6590000000000007</v>
      </c>
      <c r="G328">
        <f>(0.00758110882956879*(-1))*-1</f>
        <v>7.5811088295687883E-3</v>
      </c>
      <c r="H328">
        <v>-7.6699039400000002E-3</v>
      </c>
      <c r="I328">
        <v>-0.676169753074646</v>
      </c>
      <c r="L328" s="2">
        <v>3.2600000000000002</v>
      </c>
      <c r="M328" s="2">
        <v>3.4558135531098322E-2</v>
      </c>
      <c r="N328" s="2">
        <v>-1.6385206534996644E-2</v>
      </c>
      <c r="O328" s="2">
        <v>7.097299731498591E-5</v>
      </c>
      <c r="Q328">
        <v>1.4820000000000002</v>
      </c>
      <c r="R328">
        <v>-1.7831622176591375E-2</v>
      </c>
      <c r="S328">
        <v>-1.0737865516000001E-2</v>
      </c>
      <c r="T328">
        <v>-0.6280205249786377</v>
      </c>
    </row>
    <row r="329" spans="1:20" x14ac:dyDescent="0.25">
      <c r="A329">
        <v>3.27</v>
      </c>
      <c r="B329">
        <v>-4.766975504119279E-3</v>
      </c>
      <c r="C329">
        <v>6.337780862294989E-4</v>
      </c>
      <c r="D329">
        <v>-2.603179868223861E-4</v>
      </c>
      <c r="F329" s="1">
        <v>1.6630000000000003</v>
      </c>
      <c r="G329">
        <f>(0.0073429158110883*(-1))*-1</f>
        <v>7.3429158110882957E-3</v>
      </c>
      <c r="H329">
        <v>-7.6699039400000002E-3</v>
      </c>
      <c r="I329">
        <v>-0.68094706535339355</v>
      </c>
      <c r="L329" s="2">
        <v>3.27</v>
      </c>
      <c r="M329" s="2">
        <v>3.4485065260550674E-2</v>
      </c>
      <c r="N329" s="2">
        <v>-1.6315139833902915E-2</v>
      </c>
      <c r="O329" s="2">
        <v>7.6084936856367155E-5</v>
      </c>
      <c r="Q329">
        <v>1.4870000000000001</v>
      </c>
      <c r="R329">
        <v>-1.7885010266940452E-2</v>
      </c>
      <c r="S329">
        <v>-9.2038847279999995E-3</v>
      </c>
      <c r="T329">
        <v>-0.82906264066696167</v>
      </c>
    </row>
    <row r="330" spans="1:20" x14ac:dyDescent="0.25">
      <c r="A330">
        <v>3.2800000000000002</v>
      </c>
      <c r="B330">
        <v>-4.6746575751537142E-3</v>
      </c>
      <c r="C330">
        <v>6.2150431187546864E-4</v>
      </c>
      <c r="D330">
        <v>-2.5527741585185159E-4</v>
      </c>
      <c r="F330" s="1">
        <v>1.6679999999999993</v>
      </c>
      <c r="G330">
        <f>(0.00717043121149897*(-1))*-1</f>
        <v>7.1704312114989734E-3</v>
      </c>
      <c r="H330">
        <v>-7.6699039400000002E-3</v>
      </c>
      <c r="I330">
        <v>-0.67918592691421509</v>
      </c>
      <c r="L330" s="2">
        <v>3.2800000000000002</v>
      </c>
      <c r="M330" s="2">
        <v>3.4410402642216953E-2</v>
      </c>
      <c r="N330" s="2">
        <v>-1.6245166335664699E-2</v>
      </c>
      <c r="O330" s="2">
        <v>8.1067693487429837E-5</v>
      </c>
      <c r="Q330">
        <v>1.4930000000000003</v>
      </c>
      <c r="R330">
        <v>-1.7917864476386037E-2</v>
      </c>
      <c r="S330">
        <v>-9.2038847279999995E-3</v>
      </c>
      <c r="T330">
        <v>-0.73871159553527832</v>
      </c>
    </row>
    <row r="331" spans="1:20" x14ac:dyDescent="0.25">
      <c r="A331">
        <v>3.29</v>
      </c>
      <c r="B331">
        <v>-4.5841274851406606E-3</v>
      </c>
      <c r="C331">
        <v>6.0946822922950457E-4</v>
      </c>
      <c r="D331">
        <v>-2.503344134052322E-4</v>
      </c>
      <c r="F331" s="1">
        <v>1.6709999999999994</v>
      </c>
      <c r="G331">
        <f>(0.00701026694045175*(-1))*-1</f>
        <v>7.0102669404517454E-3</v>
      </c>
      <c r="H331">
        <v>-7.6699039400000002E-3</v>
      </c>
      <c r="I331">
        <v>-0.67376363277435303</v>
      </c>
      <c r="L331" s="2">
        <v>3.29</v>
      </c>
      <c r="M331" s="2">
        <v>3.4334192868812285E-2</v>
      </c>
      <c r="N331" s="2">
        <v>-1.6175290583973868E-2</v>
      </c>
      <c r="O331" s="2">
        <v>8.5923861181933122E-5</v>
      </c>
      <c r="Q331">
        <v>1.4980000000000002</v>
      </c>
      <c r="R331">
        <v>-1.7950718685831622E-2</v>
      </c>
      <c r="S331">
        <v>-9.2038847279999995E-3</v>
      </c>
      <c r="T331">
        <v>-0.64696115255355835</v>
      </c>
    </row>
    <row r="332" spans="1:20" x14ac:dyDescent="0.25">
      <c r="A332">
        <v>3.3000000000000003</v>
      </c>
      <c r="B332">
        <v>-4.495350610987066E-3</v>
      </c>
      <c r="C332">
        <v>5.976652353758598E-4</v>
      </c>
      <c r="D332">
        <v>-2.4548709284530519E-4</v>
      </c>
      <c r="F332" s="1">
        <v>1.6769999999999996</v>
      </c>
      <c r="G332">
        <f>(0.00683778234086242*(-1))*-1</f>
        <v>6.8377823408624231E-3</v>
      </c>
      <c r="H332">
        <v>-7.6699039400000002E-3</v>
      </c>
      <c r="I332">
        <v>-0.65870875120162964</v>
      </c>
      <c r="L332" s="2">
        <v>3.3000000000000003</v>
      </c>
      <c r="M332" s="2">
        <v>3.4256480205134388E-2</v>
      </c>
      <c r="N332" s="2">
        <v>-1.6105517004745839E-2</v>
      </c>
      <c r="O332" s="2">
        <v>9.0655984568023727E-5</v>
      </c>
      <c r="Q332">
        <v>1.5019999999999998</v>
      </c>
      <c r="R332">
        <v>-1.7995893223819302E-2</v>
      </c>
      <c r="S332">
        <v>-7.6699039400000002E-3</v>
      </c>
      <c r="T332">
        <v>-0.83649212121963501</v>
      </c>
    </row>
    <row r="333" spans="1:20" x14ac:dyDescent="0.25">
      <c r="A333">
        <v>3.31</v>
      </c>
      <c r="B333">
        <v>-4.4082930000728408E-3</v>
      </c>
      <c r="C333">
        <v>5.860908165231277E-4</v>
      </c>
      <c r="D333">
        <v>-2.4073360389965747E-4</v>
      </c>
      <c r="F333" s="1">
        <v>1.6809999999999992</v>
      </c>
      <c r="G333">
        <f>(0.00672279260780287*(-1))*-1</f>
        <v>6.7227926078028749E-3</v>
      </c>
      <c r="H333">
        <v>-7.6699039400000002E-3</v>
      </c>
      <c r="I333">
        <v>-0.63553029298782349</v>
      </c>
      <c r="L333" s="2">
        <v>3.31</v>
      </c>
      <c r="M333" s="2">
        <v>3.4177308005897633E-2</v>
      </c>
      <c r="N333" s="2">
        <v>-1.6035849908498146E-2</v>
      </c>
      <c r="O333" s="2">
        <v>9.5266559844024471E-5</v>
      </c>
      <c r="Q333">
        <v>1.5060000000000002</v>
      </c>
      <c r="R333">
        <v>-1.8036960985626283E-2</v>
      </c>
      <c r="S333">
        <v>-7.6699039400000002E-3</v>
      </c>
      <c r="T333">
        <v>-0.77412104606628418</v>
      </c>
    </row>
    <row r="334" spans="1:20" x14ac:dyDescent="0.25">
      <c r="A334">
        <v>3.3200000000000003</v>
      </c>
      <c r="B334">
        <v>-4.322921357269892E-3</v>
      </c>
      <c r="C334">
        <v>5.7474054627928051E-4</v>
      </c>
      <c r="D334">
        <v>-2.3607213196656399E-4</v>
      </c>
      <c r="F334" s="1">
        <v>1.6850000000000005</v>
      </c>
      <c r="G334">
        <f>(0.00661190965092402*(-1))*-1</f>
        <v>6.6119096509240248E-3</v>
      </c>
      <c r="H334">
        <v>-7.6699039400000002E-3</v>
      </c>
      <c r="I334">
        <v>-0.61664563417434692</v>
      </c>
      <c r="L334" s="2">
        <v>3.3200000000000003</v>
      </c>
      <c r="M334" s="2">
        <v>3.4096718733229503E-2</v>
      </c>
      <c r="N334" s="2">
        <v>-1.5966293492683536E-2</v>
      </c>
      <c r="O334" s="2">
        <v>9.9758035677872728E-5</v>
      </c>
      <c r="Q334">
        <v>1.5099999999999998</v>
      </c>
      <c r="R334">
        <v>-1.809034907597536E-2</v>
      </c>
      <c r="S334">
        <v>-6.135923152E-3</v>
      </c>
      <c r="T334">
        <v>-0.98212713003158569</v>
      </c>
    </row>
    <row r="335" spans="1:20" x14ac:dyDescent="0.25">
      <c r="A335">
        <v>3.33</v>
      </c>
      <c r="B335">
        <v>-4.2392030322121908E-3</v>
      </c>
      <c r="C335">
        <v>5.6361008396004929E-4</v>
      </c>
      <c r="D335">
        <v>-2.3150089743372037E-4</v>
      </c>
      <c r="F335" s="1">
        <v>1.6890000000000001</v>
      </c>
      <c r="G335">
        <f>(0.00650924024640657*(-1))*-1</f>
        <v>6.5092402464065708E-3</v>
      </c>
      <c r="H335">
        <v>-7.6699039400000002E-3</v>
      </c>
      <c r="I335">
        <v>-0.59470605850219727</v>
      </c>
      <c r="L335" s="2">
        <v>3.33</v>
      </c>
      <c r="M335" s="2">
        <v>3.4014753973838741E-2</v>
      </c>
      <c r="N335" s="2">
        <v>-1.5896851843978505E-2</v>
      </c>
      <c r="O335" s="2">
        <v>1.0413281409046877E-4</v>
      </c>
      <c r="Q335">
        <v>1.5140000000000002</v>
      </c>
      <c r="R335">
        <v>-1.8143737166324437E-2</v>
      </c>
      <c r="S335">
        <v>-6.135923152E-3</v>
      </c>
      <c r="T335">
        <v>-0.9248393177986145</v>
      </c>
    </row>
    <row r="336" spans="1:20" x14ac:dyDescent="0.25">
      <c r="A336">
        <v>3.34</v>
      </c>
      <c r="B336">
        <v>-4.1571060068121887E-3</v>
      </c>
      <c r="C336">
        <v>5.5269517293000416E-4</v>
      </c>
      <c r="D336">
        <v>-2.2701815500961425E-4</v>
      </c>
      <c r="F336" s="1">
        <v>1.6950000000000003</v>
      </c>
      <c r="G336">
        <f>(0.00636960985626283*(-1))*-1</f>
        <v>6.3696098562628332E-3</v>
      </c>
      <c r="H336">
        <v>-7.6699039400000002E-3</v>
      </c>
      <c r="I336">
        <v>-0.55967676639556885</v>
      </c>
      <c r="L336" s="2">
        <v>3.34</v>
      </c>
      <c r="M336" s="2">
        <v>3.3931454455857546E-2</v>
      </c>
      <c r="N336" s="2">
        <v>-1.5827528940528069E-2</v>
      </c>
      <c r="O336" s="2">
        <v>1.0839325132319125E-4</v>
      </c>
      <c r="Q336">
        <v>1.5179999999999998</v>
      </c>
      <c r="R336">
        <v>-1.8205338809034907E-2</v>
      </c>
      <c r="S336">
        <v>-6.135923152E-3</v>
      </c>
      <c r="T336">
        <v>-0.86991524696350098</v>
      </c>
    </row>
    <row r="337" spans="1:20" x14ac:dyDescent="0.25">
      <c r="A337">
        <v>3.35</v>
      </c>
      <c r="B337">
        <v>-4.0765988830188159E-3</v>
      </c>
      <c r="C337">
        <v>5.4199163897570473E-4</v>
      </c>
      <c r="D337">
        <v>-2.2262219306732264E-4</v>
      </c>
      <c r="F337" s="1">
        <v>1.6989999999999998</v>
      </c>
      <c r="G337">
        <f>(0.00628747433264887*(-1))*-1</f>
        <v>6.2874743326488706E-3</v>
      </c>
      <c r="H337">
        <v>-6.135923152E-3</v>
      </c>
      <c r="I337">
        <v>-0.79499053955078125</v>
      </c>
      <c r="L337" s="2">
        <v>3.35</v>
      </c>
      <c r="M337" s="2">
        <v>3.3846860065367301E-2</v>
      </c>
      <c r="N337" s="2">
        <v>-1.5758328654147603E-2</v>
      </c>
      <c r="O337" s="2">
        <v>1.1254165868983474E-4</v>
      </c>
      <c r="Q337">
        <v>1.5220000000000002</v>
      </c>
      <c r="R337">
        <v>-1.8271047227926079E-2</v>
      </c>
      <c r="S337">
        <v>-4.6019423639999998E-3</v>
      </c>
      <c r="T337">
        <v>-1.0881203413009644</v>
      </c>
    </row>
    <row r="338" spans="1:20" x14ac:dyDescent="0.25">
      <c r="A338">
        <v>3.36</v>
      </c>
      <c r="B338">
        <v>-3.9976508708122185E-3</v>
      </c>
      <c r="C338">
        <v>5.3149538871030309E-4</v>
      </c>
      <c r="D338">
        <v>-2.1831133300052457E-4</v>
      </c>
      <c r="F338" s="1">
        <v>1.7029999999999994</v>
      </c>
      <c r="G338">
        <f>(0.0062217659137577*(-1))*-1</f>
        <v>6.2217659137577003E-3</v>
      </c>
      <c r="H338">
        <v>-6.135923152E-3</v>
      </c>
      <c r="I338">
        <v>-0.75739705562591553</v>
      </c>
      <c r="L338" s="2">
        <v>3.36</v>
      </c>
      <c r="M338" s="2">
        <v>3.3761009862611768E-2</v>
      </c>
      <c r="N338" s="2">
        <v>-1.5689254752482548E-2</v>
      </c>
      <c r="O338" s="2">
        <v>1.1658030341322159E-4</v>
      </c>
      <c r="Q338">
        <v>1.5339999999999998</v>
      </c>
      <c r="R338">
        <v>-1.8525667351129364E-2</v>
      </c>
      <c r="S338">
        <v>-4.6019423639999998E-3</v>
      </c>
      <c r="T338">
        <v>-0.95626133680343628</v>
      </c>
    </row>
    <row r="339" spans="1:20" x14ac:dyDescent="0.25">
      <c r="A339">
        <v>3.37</v>
      </c>
      <c r="B339">
        <v>-3.9202317764309392E-3</v>
      </c>
      <c r="C339">
        <v>5.2120240800899423E-4</v>
      </c>
      <c r="D339">
        <v>-2.1408392859152095E-4</v>
      </c>
      <c r="F339" s="1">
        <v>1.7070000000000007</v>
      </c>
      <c r="G339">
        <f>(0.00616427104722793*(-1))*-1</f>
        <v>6.1642710472279262E-3</v>
      </c>
      <c r="H339">
        <v>-6.135923152E-3</v>
      </c>
      <c r="I339">
        <v>-0.71894973516464233</v>
      </c>
      <c r="L339" s="2">
        <v>3.37</v>
      </c>
      <c r="M339" s="2">
        <v>3.3673942097903975E-2</v>
      </c>
      <c r="N339" s="2">
        <v>-1.5620310901126795E-2</v>
      </c>
      <c r="O339" s="2">
        <v>1.2051140944673788E-4</v>
      </c>
      <c r="Q339">
        <v>1.5389999999999997</v>
      </c>
      <c r="R339">
        <v>-1.8677618069815195E-2</v>
      </c>
      <c r="S339">
        <v>-4.6019423639999998E-3</v>
      </c>
      <c r="T339">
        <v>-0.92630964517593384</v>
      </c>
    </row>
    <row r="340" spans="1:20" x14ac:dyDescent="0.25">
      <c r="A340">
        <v>3.38</v>
      </c>
      <c r="B340">
        <v>-3.8443119908268555E-3</v>
      </c>
      <c r="C340">
        <v>5.1110876047471838E-4</v>
      </c>
      <c r="D340">
        <v>-2.0993836539105585E-4</v>
      </c>
      <c r="F340" s="1">
        <v>1.7110000000000003</v>
      </c>
      <c r="G340">
        <f>(0.00612320328542094*(-1))*-1</f>
        <v>6.1232032854209445E-3</v>
      </c>
      <c r="H340">
        <v>-6.135923152E-3</v>
      </c>
      <c r="I340">
        <v>-0.6807931661605835</v>
      </c>
      <c r="L340" s="2">
        <v>3.38</v>
      </c>
      <c r="M340" s="2">
        <v>3.3585694227232898E-2</v>
      </c>
      <c r="N340" s="2">
        <v>-1.5551500665700496E-2</v>
      </c>
      <c r="O340" s="2">
        <v>1.2433715828104119E-4</v>
      </c>
      <c r="Q340">
        <v>1.5430000000000001</v>
      </c>
      <c r="R340">
        <v>-1.8817248459958934E-2</v>
      </c>
      <c r="S340">
        <v>-4.6019423639999998E-3</v>
      </c>
      <c r="T340">
        <v>-0.90519517660140991</v>
      </c>
    </row>
    <row r="341" spans="1:20" x14ac:dyDescent="0.25">
      <c r="A341">
        <v>3.39</v>
      </c>
      <c r="B341">
        <v>-3.7698624783435012E-3</v>
      </c>
      <c r="C341">
        <v>5.0121058593353333E-4</v>
      </c>
      <c r="D341">
        <v>-2.0587306010973568E-4</v>
      </c>
      <c r="F341" s="1">
        <v>1.7149999999999999</v>
      </c>
      <c r="G341">
        <f>(0.00608213552361396*(-1))*-1</f>
        <v>6.0821355236139628E-3</v>
      </c>
      <c r="H341">
        <v>-6.135923152E-3</v>
      </c>
      <c r="I341">
        <v>-0.64157140254974365</v>
      </c>
      <c r="L341" s="2">
        <v>3.39</v>
      </c>
      <c r="M341" s="2">
        <v>3.3496302927575383E-2</v>
      </c>
      <c r="N341" s="2">
        <v>-1.5482827513888074E-2</v>
      </c>
      <c r="O341" s="2">
        <v>1.2805968973618402E-4</v>
      </c>
      <c r="Q341">
        <v>1.5490000000000004</v>
      </c>
      <c r="R341">
        <v>-1.904312114989733E-2</v>
      </c>
      <c r="S341">
        <v>-4.6019423639999998E-3</v>
      </c>
      <c r="T341">
        <v>-0.87749159336090088</v>
      </c>
    </row>
    <row r="342" spans="1:20" x14ac:dyDescent="0.25">
      <c r="A342">
        <v>3.4</v>
      </c>
      <c r="B342">
        <v>-3.6968547656135707E-3</v>
      </c>
      <c r="C342">
        <v>4.9150409895908423E-4</v>
      </c>
      <c r="D342">
        <v>-2.0188646002084566E-4</v>
      </c>
      <c r="F342" s="1">
        <v>1.7189999999999994</v>
      </c>
      <c r="G342">
        <f>(0.00604928131416838*(-1))*-1</f>
        <v>6.049281314168378E-3</v>
      </c>
      <c r="H342">
        <v>-4.6019423639999998E-3</v>
      </c>
      <c r="I342">
        <v>-0.85510587692260742</v>
      </c>
      <c r="L342" s="2">
        <v>3.4</v>
      </c>
      <c r="M342" s="2">
        <v>3.340580411191868E-2</v>
      </c>
      <c r="N342" s="2">
        <v>-1.5414294817437189E-2</v>
      </c>
      <c r="O342" s="2">
        <v>1.3168110273939512E-4</v>
      </c>
      <c r="Q342">
        <v>1.5529999999999999</v>
      </c>
      <c r="R342">
        <v>-1.9207392197125257E-2</v>
      </c>
      <c r="S342">
        <v>-4.6019423639999998E-3</v>
      </c>
      <c r="T342">
        <v>-0.86644738912582397</v>
      </c>
    </row>
    <row r="343" spans="1:20" x14ac:dyDescent="0.25">
      <c r="A343">
        <v>3.41</v>
      </c>
      <c r="B343">
        <v>-3.625260930671228E-3</v>
      </c>
      <c r="C343">
        <v>4.819855874256102E-4</v>
      </c>
      <c r="D343">
        <v>-1.9797704237436525E-4</v>
      </c>
      <c r="F343" s="1">
        <v>1.7230000000000008</v>
      </c>
      <c r="G343">
        <f>(0.00601642710472279*(-1))*-1</f>
        <v>6.0164271047227925E-3</v>
      </c>
      <c r="H343">
        <v>-4.6019423639999998E-3</v>
      </c>
      <c r="I343">
        <v>-0.80950164794921875</v>
      </c>
      <c r="L343" s="2">
        <v>3.41</v>
      </c>
      <c r="M343" s="2">
        <v>3.33142329439991E-2</v>
      </c>
      <c r="N343" s="2">
        <v>-1.5345905854119378E-2</v>
      </c>
      <c r="O343" s="2">
        <v>1.3520345608875682E-4</v>
      </c>
      <c r="Q343">
        <v>1.5579999999999998</v>
      </c>
      <c r="R343">
        <v>-1.9400410677618069E-2</v>
      </c>
      <c r="S343">
        <v>-4.6019423639999998E-3</v>
      </c>
      <c r="T343">
        <v>-0.8546784520149231</v>
      </c>
    </row>
    <row r="344" spans="1:20" x14ac:dyDescent="0.25">
      <c r="A344">
        <v>3.42</v>
      </c>
      <c r="B344">
        <v>-3.5550535922751745E-3</v>
      </c>
      <c r="C344">
        <v>4.7265141108893696E-4</v>
      </c>
      <c r="D344">
        <v>-1.9414331382198663E-4</v>
      </c>
      <c r="F344" s="1">
        <v>1.7270000000000003</v>
      </c>
      <c r="G344">
        <f>(0.00598767967145791*(-1))*-1</f>
        <v>5.9876796714579059E-3</v>
      </c>
      <c r="H344">
        <v>-4.6019423639999998E-3</v>
      </c>
      <c r="I344">
        <v>-0.76704895496368408</v>
      </c>
      <c r="L344" s="2">
        <v>3.42</v>
      </c>
      <c r="M344" s="2">
        <v>3.3221623852762283E-2</v>
      </c>
      <c r="N344" s="2">
        <v>-1.5277663809653093E-2</v>
      </c>
      <c r="O344" s="2">
        <v>1.3862876920301572E-4</v>
      </c>
      <c r="Q344">
        <v>1.5609999999999999</v>
      </c>
      <c r="R344">
        <v>-1.9519507186858315E-2</v>
      </c>
      <c r="S344">
        <v>-4.6019423639999998E-3</v>
      </c>
      <c r="T344">
        <v>-0.84514337778091431</v>
      </c>
    </row>
    <row r="345" spans="1:20" x14ac:dyDescent="0.25">
      <c r="A345">
        <v>3.43</v>
      </c>
      <c r="B345">
        <v>-3.4862058994383381E-3</v>
      </c>
      <c r="C345">
        <v>4.634980001949168E-4</v>
      </c>
      <c r="D345">
        <v>-1.9038380985294341E-4</v>
      </c>
      <c r="F345" s="1">
        <v>1.7309999999999999</v>
      </c>
      <c r="G345">
        <f>(0.00596714579055441*(-1))*-1</f>
        <v>5.9671457905544146E-3</v>
      </c>
      <c r="H345">
        <v>-4.6019423639999998E-3</v>
      </c>
      <c r="I345">
        <v>-0.72630071640014648</v>
      </c>
      <c r="L345" s="2">
        <v>3.43</v>
      </c>
      <c r="M345" s="2">
        <v>3.312801054655018E-2</v>
      </c>
      <c r="N345" s="2">
        <v>-1.520957177958986E-2</v>
      </c>
      <c r="O345" s="2">
        <v>1.419590228577587E-4</v>
      </c>
      <c r="Q345">
        <v>1.5650000000000004</v>
      </c>
      <c r="R345">
        <v>-1.9683778234086242E-2</v>
      </c>
      <c r="S345">
        <v>-4.6019423639999998E-3</v>
      </c>
      <c r="T345">
        <v>-0.83627212047576904</v>
      </c>
    </row>
    <row r="346" spans="1:20" x14ac:dyDescent="0.25">
      <c r="A346">
        <v>3.44</v>
      </c>
      <c r="B346">
        <v>-3.4186915211602571E-3</v>
      </c>
      <c r="C346">
        <v>4.5452185411478519E-4</v>
      </c>
      <c r="D346">
        <v>-1.8669709424045869E-4</v>
      </c>
      <c r="F346" s="1">
        <v>1.7349999999999994</v>
      </c>
      <c r="G346">
        <f>(0.00593429158110883*(-1))*-1</f>
        <v>5.9342915811088299E-3</v>
      </c>
      <c r="H346">
        <v>-3.067961576E-3</v>
      </c>
      <c r="I346">
        <v>-0.93815261125564575</v>
      </c>
      <c r="L346" s="2">
        <v>3.44</v>
      </c>
      <c r="M346" s="2">
        <v>3.3033426027018864E-2</v>
      </c>
      <c r="N346" s="2">
        <v>-1.5141632771164221E-2</v>
      </c>
      <c r="O346" s="2">
        <v>1.4519615990818513E-4</v>
      </c>
      <c r="Q346">
        <v>1.569</v>
      </c>
      <c r="R346">
        <v>-1.984394250513347E-2</v>
      </c>
      <c r="S346">
        <v>-4.6019423639999998E-3</v>
      </c>
      <c r="T346">
        <v>-0.83107352256774902</v>
      </c>
    </row>
    <row r="347" spans="1:20" x14ac:dyDescent="0.25">
      <c r="A347">
        <v>3.45</v>
      </c>
      <c r="B347">
        <v>-3.3524846363581521E-3</v>
      </c>
      <c r="C347">
        <v>4.4571954000691556E-4</v>
      </c>
      <c r="D347">
        <v>-1.8308175849862483E-4</v>
      </c>
      <c r="F347" s="1">
        <v>1.7409999999999997</v>
      </c>
      <c r="G347">
        <f>(0.00588911704312115*(-1))*-1</f>
        <v>5.88911704312115E-3</v>
      </c>
      <c r="H347">
        <v>-3.067961576E-3</v>
      </c>
      <c r="I347">
        <v>-0.87487280368804932</v>
      </c>
      <c r="L347" s="2">
        <v>3.45</v>
      </c>
      <c r="M347" s="2">
        <v>3.2937902602794944E-2</v>
      </c>
      <c r="N347" s="2">
        <v>-1.507384970510818E-2</v>
      </c>
      <c r="O347" s="2">
        <v>1.4834208599870296E-4</v>
      </c>
      <c r="Q347">
        <v>1.5730000000000004</v>
      </c>
      <c r="R347">
        <v>-2.0008213552361397E-2</v>
      </c>
      <c r="S347">
        <v>-4.6019423639999998E-3</v>
      </c>
      <c r="T347">
        <v>-0.82486975193023682</v>
      </c>
    </row>
    <row r="348" spans="1:20" x14ac:dyDescent="0.25">
      <c r="A348">
        <v>3.46</v>
      </c>
      <c r="B348">
        <v>-3.2875599239929236E-3</v>
      </c>
      <c r="C348">
        <v>4.3708769150446275E-4</v>
      </c>
      <c r="D348">
        <v>-1.7953642134952943E-4</v>
      </c>
      <c r="F348" s="1">
        <v>1.7449999999999992</v>
      </c>
      <c r="G348">
        <f>(0.00583983572895277*(-1))*-1</f>
        <v>5.8398357289527721E-3</v>
      </c>
      <c r="H348">
        <v>-3.067961576E-3</v>
      </c>
      <c r="I348">
        <v>-0.83828192949295044</v>
      </c>
      <c r="L348" s="2">
        <v>3.46</v>
      </c>
      <c r="M348" s="2">
        <v>3.2841471902871899E-2</v>
      </c>
      <c r="N348" s="2">
        <v>-1.5006225417430779E-2</v>
      </c>
      <c r="O348" s="2">
        <v>1.513986702595722E-4</v>
      </c>
      <c r="Q348">
        <v>1.5780000000000003</v>
      </c>
      <c r="R348">
        <v>-2.0205338809034908E-2</v>
      </c>
      <c r="S348">
        <v>-4.6019423639999998E-3</v>
      </c>
      <c r="T348">
        <v>-0.82076758146286011</v>
      </c>
    </row>
    <row r="349" spans="1:20" x14ac:dyDescent="0.25">
      <c r="A349">
        <v>3.47</v>
      </c>
      <c r="B349">
        <v>-3.2238925533863037E-3</v>
      </c>
      <c r="C349">
        <v>4.2862300742839502E-4</v>
      </c>
      <c r="D349">
        <v>-1.7605972820044491E-4</v>
      </c>
      <c r="F349" s="1">
        <v>1.75</v>
      </c>
      <c r="G349">
        <f>(0.00579876796714579*(-1))*-1</f>
        <v>5.7987679671457903E-3</v>
      </c>
      <c r="H349">
        <v>-1.533980788E-3</v>
      </c>
      <c r="I349">
        <v>-1.0542436838150024</v>
      </c>
      <c r="L349" s="2">
        <v>3.47</v>
      </c>
      <c r="M349" s="2">
        <v>3.2744164889754734E-2</v>
      </c>
      <c r="N349" s="2">
        <v>-1.4938762661163486E-2</v>
      </c>
      <c r="O349" s="2">
        <v>1.5436774599081831E-4</v>
      </c>
      <c r="Q349">
        <v>1.5810000000000004</v>
      </c>
      <c r="R349">
        <v>-2.0365503080082135E-2</v>
      </c>
      <c r="S349">
        <v>-6.135923152E-3</v>
      </c>
      <c r="T349">
        <v>-0.5447075366973877</v>
      </c>
    </row>
    <row r="350" spans="1:20" x14ac:dyDescent="0.25">
      <c r="A350">
        <v>3.48</v>
      </c>
      <c r="B350">
        <v>-3.1614581747253902E-3</v>
      </c>
      <c r="C350">
        <v>4.2032225052542532E-4</v>
      </c>
      <c r="D350">
        <v>-1.7265035063090175E-4</v>
      </c>
      <c r="F350" s="1">
        <v>1.7539999999999996</v>
      </c>
      <c r="G350">
        <f>(0.00572895277207392*(-1))*-1</f>
        <v>5.728952772073922E-3</v>
      </c>
      <c r="H350">
        <v>-1.533980788E-3</v>
      </c>
      <c r="I350">
        <v>-1.0113633871078491</v>
      </c>
      <c r="L350" s="2">
        <v>3.48</v>
      </c>
      <c r="M350" s="2">
        <v>3.2646011872353997E-2</v>
      </c>
      <c r="N350" s="2">
        <v>-1.4871464108072045E-2</v>
      </c>
      <c r="O350" s="2">
        <v>1.5725111133363298E-4</v>
      </c>
      <c r="Q350">
        <v>1.585</v>
      </c>
      <c r="R350">
        <v>-2.0521560574948666E-2</v>
      </c>
      <c r="S350">
        <v>-4.6019423639999998E-3</v>
      </c>
      <c r="T350">
        <v>-0.81247192621231079</v>
      </c>
    </row>
    <row r="351" spans="1:20" x14ac:dyDescent="0.25">
      <c r="A351">
        <v>3.49</v>
      </c>
      <c r="B351">
        <v>-3.1002329097510333E-3</v>
      </c>
      <c r="C351">
        <v>4.1218224623036057E-4</v>
      </c>
      <c r="D351">
        <v>-1.6930698588946781E-4</v>
      </c>
      <c r="F351" s="1">
        <v>1.7579999999999991</v>
      </c>
      <c r="G351">
        <f>(0.00567556468172485*(-1))*-1</f>
        <v>5.675564681724846E-3</v>
      </c>
      <c r="H351">
        <v>-1.533980788E-3</v>
      </c>
      <c r="I351">
        <v>-0.98439031839370728</v>
      </c>
      <c r="L351" s="2">
        <v>3.49</v>
      </c>
      <c r="M351" s="2">
        <v>3.2547042518637548E-2</v>
      </c>
      <c r="N351" s="2">
        <v>-1.4804332350335393E-2</v>
      </c>
      <c r="O351" s="2">
        <v>1.600505299294787E-4</v>
      </c>
      <c r="Q351">
        <v>1.5899999999999999</v>
      </c>
      <c r="R351">
        <v>-2.0673511293634497E-2</v>
      </c>
      <c r="S351">
        <v>-6.135923152E-3</v>
      </c>
      <c r="T351">
        <v>-0.5358959436416626</v>
      </c>
    </row>
    <row r="352" spans="1:20" x14ac:dyDescent="0.25">
      <c r="A352">
        <v>3.5</v>
      </c>
      <c r="B352">
        <v>-3.0401933426264841E-3</v>
      </c>
      <c r="C352">
        <v>4.0419988145239767E-4</v>
      </c>
      <c r="D352">
        <v>-1.6602835640005918E-4</v>
      </c>
      <c r="F352" s="1">
        <v>1.7620000000000005</v>
      </c>
      <c r="G352">
        <f>(0.00558521560574949*(-1))*-1</f>
        <v>5.5852156057494863E-3</v>
      </c>
      <c r="H352">
        <v>-1.533980788E-3</v>
      </c>
      <c r="I352">
        <v>-0.96642911434173584</v>
      </c>
      <c r="L352" s="2">
        <v>3.5</v>
      </c>
      <c r="M352" s="2">
        <v>3.2447285868042131E-2</v>
      </c>
      <c r="N352" s="2">
        <v>-1.4737369902192285E-2</v>
      </c>
      <c r="O352" s="2">
        <v>1.6276773156710873E-4</v>
      </c>
      <c r="Q352">
        <v>1.593</v>
      </c>
      <c r="R352">
        <v>-2.0821355236139632E-2</v>
      </c>
      <c r="S352">
        <v>-4.6019423639999998E-3</v>
      </c>
      <c r="T352">
        <v>-0.80012708902359009</v>
      </c>
    </row>
    <row r="353" spans="1:20" x14ac:dyDescent="0.25">
      <c r="A353">
        <v>3.5100000000000002</v>
      </c>
      <c r="B353">
        <v>-2.9813165109827686E-3</v>
      </c>
      <c r="C353">
        <v>3.9637210338490408E-4</v>
      </c>
      <c r="D353">
        <v>-1.6281320927761023E-4</v>
      </c>
      <c r="F353" s="1">
        <v>1.766</v>
      </c>
      <c r="G353">
        <f>(0.00544147843942505*(-1))*-1</f>
        <v>5.4414784394250515E-3</v>
      </c>
      <c r="H353">
        <v>-1.533980788E-3</v>
      </c>
      <c r="I353">
        <v>-0.95450961589813232</v>
      </c>
      <c r="L353" s="2">
        <v>3.5100000000000002</v>
      </c>
      <c r="M353" s="2">
        <v>3.2346770343650189E-2</v>
      </c>
      <c r="N353" s="2">
        <v>-1.4670579201556226E-2</v>
      </c>
      <c r="O353" s="2">
        <v>1.6540441281771303E-4</v>
      </c>
      <c r="Q353">
        <v>1.5979999999999999</v>
      </c>
      <c r="R353">
        <v>-2.0952772073921971E-2</v>
      </c>
      <c r="S353">
        <v>-6.135923152E-3</v>
      </c>
      <c r="T353">
        <v>-0.51504737138748169</v>
      </c>
    </row>
    <row r="354" spans="1:20" x14ac:dyDescent="0.25">
      <c r="A354">
        <v>3.52</v>
      </c>
      <c r="B354">
        <v>-2.9235798971374827E-3</v>
      </c>
      <c r="C354">
        <v>3.8869591833822891E-4</v>
      </c>
      <c r="D354">
        <v>-1.5966031585293341E-4</v>
      </c>
      <c r="F354" s="1">
        <v>1.7699999999999996</v>
      </c>
      <c r="G354">
        <f>(0.00534702258726899*(-1))*-1</f>
        <v>5.3470225872689937E-3</v>
      </c>
      <c r="H354">
        <v>-1.533980788E-3</v>
      </c>
      <c r="I354">
        <v>-0.94710862636566162</v>
      </c>
      <c r="L354" s="2">
        <v>3.52</v>
      </c>
      <c r="M354" s="2">
        <v>3.2245523764135475E-2</v>
      </c>
      <c r="N354" s="2">
        <v>-1.4603962611599321E-2</v>
      </c>
      <c r="O354" s="2">
        <v>1.6796223765839577E-4</v>
      </c>
      <c r="Q354">
        <v>1.6020000000000003</v>
      </c>
      <c r="R354">
        <v>-2.1067761806981521E-2</v>
      </c>
      <c r="S354">
        <v>-4.6019423639999998E-3</v>
      </c>
      <c r="T354">
        <v>-0.4964759349822998</v>
      </c>
    </row>
    <row r="355" spans="1:20" x14ac:dyDescent="0.25">
      <c r="A355">
        <v>3.5300000000000002</v>
      </c>
      <c r="B355">
        <v>-2.8669614194835316E-3</v>
      </c>
      <c r="C355">
        <v>3.811683905951003E-4</v>
      </c>
      <c r="D355">
        <v>-1.5656847120660195E-4</v>
      </c>
      <c r="F355" s="1">
        <v>1.7739999999999991</v>
      </c>
      <c r="G355">
        <f>(0.00520739219712526*(-1))*-1</f>
        <v>5.207392197125257E-3</v>
      </c>
      <c r="H355">
        <v>-1.533980788E-3</v>
      </c>
      <c r="I355">
        <v>-0.94404977560043335</v>
      </c>
      <c r="L355" s="2">
        <v>3.5300000000000002</v>
      </c>
      <c r="M355" s="2">
        <v>3.214357335548379E-2</v>
      </c>
      <c r="N355" s="2">
        <v>-1.4537522422305603E-2</v>
      </c>
      <c r="O355" s="2">
        <v>1.7044283808418843E-4</v>
      </c>
      <c r="Q355">
        <v>1.6059999999999999</v>
      </c>
      <c r="R355">
        <v>-2.1166324435318275E-2</v>
      </c>
      <c r="S355">
        <v>-6.135923152E-3</v>
      </c>
      <c r="T355">
        <v>-0.74533218145370483</v>
      </c>
    </row>
    <row r="356" spans="1:20" x14ac:dyDescent="0.25">
      <c r="A356">
        <v>3.54</v>
      </c>
      <c r="B356">
        <v>-2.8114394240446108E-3</v>
      </c>
      <c r="C356">
        <v>3.7378664128817244E-4</v>
      </c>
      <c r="D356">
        <v>-1.5353649371169109E-4</v>
      </c>
      <c r="F356" s="1">
        <v>1.7789999999999999</v>
      </c>
      <c r="G356">
        <f>(0.00499383983572895*(-1))*-1</f>
        <v>4.993839835728953E-3</v>
      </c>
      <c r="H356">
        <v>-1.533980788E-3</v>
      </c>
      <c r="I356">
        <v>-0.9425818920135498</v>
      </c>
      <c r="L356" s="2">
        <v>3.54</v>
      </c>
      <c r="M356" s="2">
        <v>3.2040945762490836E-2</v>
      </c>
      <c r="N356" s="2">
        <v>-1.4471260851994436E-2</v>
      </c>
      <c r="O356" s="2">
        <v>1.7284781470879891E-4</v>
      </c>
      <c r="Q356">
        <v>1.6100000000000003</v>
      </c>
      <c r="R356">
        <v>-2.1281314168377825E-2</v>
      </c>
      <c r="S356">
        <v>-6.135923152E-3</v>
      </c>
      <c r="T356">
        <v>-0.45049476623535156</v>
      </c>
    </row>
    <row r="357" spans="1:20" x14ac:dyDescent="0.25">
      <c r="A357">
        <v>3.5500000000000003</v>
      </c>
      <c r="B357">
        <v>-2.7569926761941777E-3</v>
      </c>
      <c r="C357">
        <v>3.6654784729929436E-4</v>
      </c>
      <c r="D357">
        <v>-1.5056322458521603E-4</v>
      </c>
      <c r="F357" s="1">
        <v>1.7859999999999996</v>
      </c>
      <c r="G357">
        <f>(0.00477207392197125*(-1))*-1</f>
        <v>4.7720739219712528E-3</v>
      </c>
      <c r="H357">
        <v>-1.533980788E-3</v>
      </c>
      <c r="I357">
        <v>-0.94419735670089722</v>
      </c>
      <c r="L357" s="2">
        <v>3.5500000000000003</v>
      </c>
      <c r="M357" s="2">
        <v>3.1937667060042585E-2</v>
      </c>
      <c r="N357" s="2">
        <v>-1.4405180048814562E-2</v>
      </c>
      <c r="O357" s="2">
        <v>1.7517873735429444E-4</v>
      </c>
      <c r="Q357">
        <v>1.6139999999999999</v>
      </c>
      <c r="R357">
        <v>-2.1347022587268994E-2</v>
      </c>
      <c r="S357">
        <v>-4.6019423639999998E-3</v>
      </c>
      <c r="T357">
        <v>-0.69558256864547729</v>
      </c>
    </row>
    <row r="358" spans="1:20" x14ac:dyDescent="0.25">
      <c r="A358">
        <v>3.56</v>
      </c>
      <c r="B358">
        <v>-2.7036003525347436E-3</v>
      </c>
      <c r="C358">
        <v>3.5944924018008071E-4</v>
      </c>
      <c r="D358">
        <v>-1.4764752744810756E-4</v>
      </c>
      <c r="F358" s="1">
        <v>1.7899999999999991</v>
      </c>
      <c r="G358">
        <f>(0.00457084188911704*(-1))*-1</f>
        <v>4.570841889117043E-3</v>
      </c>
      <c r="H358">
        <v>-1.533980788E-3</v>
      </c>
      <c r="I358">
        <v>-0.94848692417144775</v>
      </c>
      <c r="L358" s="2">
        <v>3.56</v>
      </c>
      <c r="M358" s="2">
        <v>3.1833762764181095E-2</v>
      </c>
      <c r="N358" s="2">
        <v>-1.4339282092209317E-2</v>
      </c>
      <c r="O358" s="2">
        <v>1.7743714562991301E-4</v>
      </c>
      <c r="Q358">
        <v>1.6180000000000003</v>
      </c>
      <c r="R358">
        <v>-2.1441478439425052E-2</v>
      </c>
      <c r="S358">
        <v>-4.6019423639999998E-3</v>
      </c>
      <c r="T358">
        <v>-0.66503286361694336</v>
      </c>
    </row>
    <row r="359" spans="1:20" x14ac:dyDescent="0.25">
      <c r="A359">
        <v>3.5700000000000003</v>
      </c>
      <c r="B359">
        <v>-2.6512420329343738E-3</v>
      </c>
      <c r="C359">
        <v>3.5248810509337338E-4</v>
      </c>
      <c r="D359">
        <v>-1.4478828789356876E-4</v>
      </c>
      <c r="F359" s="1">
        <v>1.7940000000000005</v>
      </c>
      <c r="G359">
        <f>(0.00440246406570842*(-1))*-1</f>
        <v>4.4024640657084188E-3</v>
      </c>
      <c r="H359">
        <v>-1.533980788E-3</v>
      </c>
      <c r="I359">
        <v>-0.95540308952331543</v>
      </c>
      <c r="L359" s="2">
        <v>3.5700000000000003</v>
      </c>
      <c r="M359" s="2">
        <v>3.1729257842962821E-2</v>
      </c>
      <c r="N359" s="2">
        <v>-1.4273568994353589E-2</v>
      </c>
      <c r="O359" s="2">
        <v>1.796245495001947E-4</v>
      </c>
      <c r="Q359">
        <v>1.6219999999999999</v>
      </c>
      <c r="R359">
        <v>-2.1519507186858317E-2</v>
      </c>
      <c r="S359">
        <v>-4.6019423639999998E-3</v>
      </c>
      <c r="T359">
        <v>-0.63735514879226685</v>
      </c>
    </row>
    <row r="360" spans="1:20" x14ac:dyDescent="0.25">
      <c r="A360">
        <v>3.58</v>
      </c>
      <c r="B360">
        <v>-2.599897692717415E-3</v>
      </c>
      <c r="C360">
        <v>3.4566177977518971E-4</v>
      </c>
      <c r="D360">
        <v>-1.4198441306365847E-4</v>
      </c>
      <c r="F360" s="1">
        <v>1.798</v>
      </c>
      <c r="G360">
        <f>(0.00427104722792608*(-1))*-1</f>
        <v>4.2710472279260782E-3</v>
      </c>
      <c r="H360">
        <v>-1.533980788E-3</v>
      </c>
      <c r="I360">
        <v>-0.96483969688415527</v>
      </c>
      <c r="L360" s="2">
        <v>3.58</v>
      </c>
      <c r="M360" s="2">
        <v>3.162417672710871E-2</v>
      </c>
      <c r="N360" s="2">
        <v>-1.4208042701563043E-2</v>
      </c>
      <c r="O360" s="2">
        <v>1.8174242984262206E-4</v>
      </c>
      <c r="Q360">
        <v>1.6269999999999998</v>
      </c>
      <c r="R360">
        <v>-2.1601642710472279E-2</v>
      </c>
      <c r="S360">
        <v>-4.6019423639999998E-3</v>
      </c>
      <c r="T360">
        <v>-0.60634982585906982</v>
      </c>
    </row>
    <row r="361" spans="1:20" x14ac:dyDescent="0.25">
      <c r="A361">
        <v>3.59</v>
      </c>
      <c r="B361">
        <v>-2.5495476950063755E-3</v>
      </c>
      <c r="C361">
        <v>3.3896765351676156E-4</v>
      </c>
      <c r="D361">
        <v>-1.3923483123395026E-4</v>
      </c>
      <c r="F361" s="1">
        <v>1.8030000000000008</v>
      </c>
      <c r="G361">
        <f>(0.004*(-1))*-1</f>
        <v>4.0000000000000001E-3</v>
      </c>
      <c r="H361">
        <v>-1.533980788E-3</v>
      </c>
      <c r="I361">
        <v>-0.97800695896148682</v>
      </c>
      <c r="L361" s="2">
        <v>3.59</v>
      </c>
      <c r="M361" s="2">
        <v>3.1518543320453951E-2</v>
      </c>
      <c r="N361" s="2">
        <v>-1.414270509567612E-2</v>
      </c>
      <c r="O361" s="2">
        <v>1.8379223899495545E-4</v>
      </c>
      <c r="Q361">
        <v>1.6310000000000002</v>
      </c>
      <c r="R361">
        <v>-2.1683778234086241E-2</v>
      </c>
      <c r="S361">
        <v>-4.6019423639999998E-3</v>
      </c>
      <c r="T361">
        <v>-0.5798535943031311</v>
      </c>
    </row>
    <row r="362" spans="1:20" x14ac:dyDescent="0.25">
      <c r="A362">
        <v>3.6</v>
      </c>
      <c r="B362">
        <v>-2.5001727832121186E-3</v>
      </c>
      <c r="C362">
        <v>3.3240316616627708E-4</v>
      </c>
      <c r="D362">
        <v>-1.3653849140611753E-4</v>
      </c>
      <c r="F362" s="1">
        <v>1.8070000000000004</v>
      </c>
      <c r="G362">
        <f>(0.00381108829568789*(-1))*-1</f>
        <v>3.811088295687885E-3</v>
      </c>
      <c r="H362">
        <v>-3.067961576E-3</v>
      </c>
      <c r="I362">
        <v>-0.7384113073348999</v>
      </c>
      <c r="L362" s="2">
        <v>3.6</v>
      </c>
      <c r="M362" s="2">
        <v>3.1412381010199109E-2</v>
      </c>
      <c r="N362" s="2">
        <v>-1.4077557995409355E-2</v>
      </c>
      <c r="O362" s="2">
        <v>1.85775401292446E-4</v>
      </c>
      <c r="Q362">
        <v>1.6349999999999998</v>
      </c>
      <c r="R362">
        <v>-2.1761806981519506E-2</v>
      </c>
      <c r="S362">
        <v>-3.067961576E-3</v>
      </c>
      <c r="T362">
        <v>-0.82396024465560913</v>
      </c>
    </row>
    <row r="363" spans="1:20" x14ac:dyDescent="0.25">
      <c r="A363">
        <v>3.61</v>
      </c>
      <c r="B363">
        <v>-2.4517540736694291E-3</v>
      </c>
      <c r="C363">
        <v>3.2596580714994394E-4</v>
      </c>
      <c r="D363">
        <v>-1.3389436290829829E-4</v>
      </c>
      <c r="F363" s="1">
        <v>1.8109999999999999</v>
      </c>
      <c r="G363">
        <f>(0.00360985626283368*(-1))*-1</f>
        <v>3.6098562628336757E-3</v>
      </c>
      <c r="H363">
        <v>-3.067961576E-3</v>
      </c>
      <c r="I363">
        <v>-0.76055407524108887</v>
      </c>
      <c r="L363" s="2">
        <v>3.61</v>
      </c>
      <c r="M363" s="2">
        <v>3.1305712676967135E-2</v>
      </c>
      <c r="N363" s="2">
        <v>-1.4012603157686486E-2</v>
      </c>
      <c r="O363" s="2">
        <v>1.876933135951073E-4</v>
      </c>
      <c r="Q363">
        <v>1.6390000000000002</v>
      </c>
      <c r="R363">
        <v>-2.1843942505133471E-2</v>
      </c>
      <c r="S363">
        <v>-4.6019423639999998E-3</v>
      </c>
      <c r="T363">
        <v>-0.52751654386520386</v>
      </c>
    </row>
    <row r="364" spans="1:20" x14ac:dyDescent="0.25">
      <c r="A364">
        <v>3.62</v>
      </c>
      <c r="B364">
        <v>-2.4042730484152052E-3</v>
      </c>
      <c r="C364">
        <v>3.1965311451200116E-4</v>
      </c>
      <c r="D364">
        <v>-1.313014350030954E-4</v>
      </c>
      <c r="F364" s="1">
        <v>1.8170000000000002</v>
      </c>
      <c r="G364">
        <f>(0.00336344969199179*(-1))*-1</f>
        <v>3.3634496919917865E-3</v>
      </c>
      <c r="H364">
        <v>-3.067961576E-3</v>
      </c>
      <c r="I364">
        <v>-0.78564667701721191</v>
      </c>
      <c r="L364" s="2">
        <v>3.62</v>
      </c>
      <c r="M364" s="2">
        <v>3.1198560704669587E-2</v>
      </c>
      <c r="N364" s="2">
        <v>-1.3947842278941875E-2</v>
      </c>
      <c r="O364" s="2">
        <v>1.8954734580522168E-4</v>
      </c>
      <c r="Q364">
        <v>1.6440000000000001</v>
      </c>
      <c r="R364">
        <v>-2.1942505133470225E-2</v>
      </c>
      <c r="S364">
        <v>-3.067961576E-3</v>
      </c>
      <c r="T364">
        <v>-0.76621526479721069</v>
      </c>
    </row>
    <row r="365" spans="1:20" x14ac:dyDescent="0.25">
      <c r="A365">
        <v>3.63</v>
      </c>
      <c r="B365">
        <v>-2.357711548106458E-3</v>
      </c>
      <c r="C365">
        <v>3.134626739733123E-4</v>
      </c>
      <c r="D365">
        <v>-1.2875871650307039E-4</v>
      </c>
      <c r="F365" s="1">
        <v>1.8209999999999997</v>
      </c>
      <c r="G365">
        <f>(0.00313757700205339*(-1))*-1</f>
        <v>3.1375770020533882E-3</v>
      </c>
      <c r="H365">
        <v>-3.067961576E-3</v>
      </c>
      <c r="I365">
        <v>-0.80332040786743164</v>
      </c>
      <c r="L365" s="2">
        <v>3.63</v>
      </c>
      <c r="M365" s="2">
        <v>3.1090946990184942E-2</v>
      </c>
      <c r="N365" s="2">
        <v>-1.3883276996398712E-2</v>
      </c>
      <c r="O365" s="2">
        <v>1.9133884137525735E-4</v>
      </c>
      <c r="Q365">
        <v>1.649</v>
      </c>
      <c r="R365">
        <v>-2.2036960985626283E-2</v>
      </c>
      <c r="S365">
        <v>-3.067961576E-3</v>
      </c>
      <c r="T365">
        <v>-0.73884683847427368</v>
      </c>
    </row>
    <row r="366" spans="1:20" x14ac:dyDescent="0.25">
      <c r="A366">
        <v>3.64</v>
      </c>
      <c r="B366">
        <v>-2.3120517650754404E-3</v>
      </c>
      <c r="C366">
        <v>3.0739211800818187E-4</v>
      </c>
      <c r="D366">
        <v>-1.2626523539359172E-4</v>
      </c>
      <c r="F366" s="1">
        <v>1.8260000000000005</v>
      </c>
      <c r="G366">
        <f>(0.00298151950718686*(-1))*-1</f>
        <v>2.9815195071868582E-3</v>
      </c>
      <c r="H366">
        <v>-3.067961576E-3</v>
      </c>
      <c r="I366">
        <v>-0.80920827388763428</v>
      </c>
      <c r="L366" s="2">
        <v>3.64</v>
      </c>
      <c r="M366" s="2">
        <v>3.0982892952855334E-2</v>
      </c>
      <c r="N366" s="2">
        <v>-1.3818908889322476E-2</v>
      </c>
      <c r="O366" s="2">
        <v>1.9306911780636661E-4</v>
      </c>
      <c r="Q366">
        <v>1.6530000000000005</v>
      </c>
      <c r="R366">
        <v>-2.2110882956878849E-2</v>
      </c>
      <c r="S366">
        <v>-3.067961576E-3</v>
      </c>
      <c r="T366">
        <v>-0.71120864152908325</v>
      </c>
    </row>
    <row r="367" spans="1:20" x14ac:dyDescent="0.25">
      <c r="A367">
        <v>3.65</v>
      </c>
      <c r="B367">
        <v>-2.267276236519272E-3</v>
      </c>
      <c r="C367">
        <v>3.0143912493904134E-4</v>
      </c>
      <c r="D367">
        <v>-1.2382003846290012E-4</v>
      </c>
      <c r="F367" s="1">
        <v>1.8309999999999995</v>
      </c>
      <c r="G367">
        <f>(0.00279260780287474*(-1))*-1</f>
        <v>2.7926078028747432E-3</v>
      </c>
      <c r="H367">
        <v>-4.6019423639999998E-3</v>
      </c>
      <c r="I367">
        <v>-0.5684008002281189</v>
      </c>
      <c r="L367" s="2">
        <v>3.65</v>
      </c>
      <c r="M367" s="2">
        <v>3.0874419543801213E-2</v>
      </c>
      <c r="N367" s="2">
        <v>-1.3754739480250133E-2</v>
      </c>
      <c r="O367" s="2">
        <v>1.9473946713763509E-4</v>
      </c>
      <c r="Q367">
        <v>1.657</v>
      </c>
      <c r="R367">
        <v>-2.2193018480492814E-2</v>
      </c>
      <c r="S367">
        <v>-1.533980788E-3</v>
      </c>
      <c r="T367">
        <v>-0.95182883739471436</v>
      </c>
    </row>
    <row r="368" spans="1:20" x14ac:dyDescent="0.25">
      <c r="A368">
        <v>3.66</v>
      </c>
      <c r="B368">
        <v>-2.2233678378214129E-3</v>
      </c>
      <c r="C368">
        <v>2.956014180486604E-4</v>
      </c>
      <c r="D368">
        <v>-1.214221909392568E-4</v>
      </c>
      <c r="F368" s="1">
        <v>1.8360000000000003</v>
      </c>
      <c r="G368">
        <f>(0.00260780287474333*(-1))*-1</f>
        <v>2.6078028747433266E-3</v>
      </c>
      <c r="H368">
        <v>-4.6019423639999998E-3</v>
      </c>
      <c r="I368">
        <v>-0.57783740758895874</v>
      </c>
      <c r="L368" s="2">
        <v>3.66</v>
      </c>
      <c r="M368" s="2">
        <v>3.0765547255059478E-2</v>
      </c>
      <c r="N368" s="2">
        <v>-1.3690770236195523E-2</v>
      </c>
      <c r="O368" s="2">
        <v>1.9635115642624773E-4</v>
      </c>
      <c r="Q368">
        <v>1.6630000000000003</v>
      </c>
      <c r="R368">
        <v>-2.2316221765913757E-2</v>
      </c>
      <c r="S368">
        <v>-1.533980788E-3</v>
      </c>
      <c r="T368">
        <v>-0.92339879274368286</v>
      </c>
    </row>
    <row r="369" spans="1:20" x14ac:dyDescent="0.25">
      <c r="A369">
        <v>3.67</v>
      </c>
      <c r="B369">
        <v>-2.1803097760024629E-3</v>
      </c>
      <c r="C369">
        <v>2.8987676470954368E-4</v>
      </c>
      <c r="D369">
        <v>-1.190707761350417E-4</v>
      </c>
      <c r="F369" s="1">
        <v>1.8409999999999993</v>
      </c>
      <c r="G369">
        <f>(0.002435318275154*(-1))*-1</f>
        <v>2.4353182751540043E-3</v>
      </c>
      <c r="H369">
        <v>-4.6019423639999998E-3</v>
      </c>
      <c r="I369">
        <v>-0.58315044641494751</v>
      </c>
      <c r="L369" s="2">
        <v>3.67</v>
      </c>
      <c r="M369" s="2">
        <v>3.0656296128549476E-2</v>
      </c>
      <c r="N369" s="2">
        <v>-1.3627002569831383E-2</v>
      </c>
      <c r="O369" s="2">
        <v>1.979054282187356E-4</v>
      </c>
      <c r="Q369">
        <v>1.6680000000000001</v>
      </c>
      <c r="R369">
        <v>-2.2435318275154003E-2</v>
      </c>
      <c r="S369">
        <v>-3.067961576E-3</v>
      </c>
      <c r="T369">
        <v>-0.63014811277389526</v>
      </c>
    </row>
    <row r="370" spans="1:20" x14ac:dyDescent="0.25">
      <c r="A370">
        <v>3.68</v>
      </c>
      <c r="B370">
        <v>-2.1380855832977899E-3</v>
      </c>
      <c r="C370">
        <v>2.8426297553018107E-4</v>
      </c>
      <c r="D370">
        <v>-1.1676489509767199E-4</v>
      </c>
      <c r="F370" s="1">
        <v>1.8460000000000001</v>
      </c>
      <c r="G370">
        <f>(0.00225872689938398*(-1))*-1</f>
        <v>2.2587268993839835E-3</v>
      </c>
      <c r="H370">
        <v>-4.6019423639999998E-3</v>
      </c>
      <c r="I370">
        <v>-0.58062756061553955</v>
      </c>
      <c r="L370" s="2">
        <v>3.68</v>
      </c>
      <c r="M370" s="2">
        <v>3.0546685764867132E-2</v>
      </c>
      <c r="N370" s="2">
        <v>-1.3563437840648455E-2</v>
      </c>
      <c r="O370" s="2">
        <v>1.994035010134638E-4</v>
      </c>
      <c r="Q370">
        <v>1.6710000000000003</v>
      </c>
      <c r="R370">
        <v>-2.2542094455852157E-2</v>
      </c>
      <c r="S370">
        <v>-1.533980788E-3</v>
      </c>
      <c r="T370">
        <v>-0.8873978853225708</v>
      </c>
    </row>
    <row r="371" spans="1:20" x14ac:dyDescent="0.25">
      <c r="A371">
        <v>3.69</v>
      </c>
      <c r="B371">
        <v>-2.096679110859481E-3</v>
      </c>
      <c r="C371">
        <v>2.7875790351782547E-4</v>
      </c>
      <c r="D371">
        <v>-1.1450366626721293E-4</v>
      </c>
      <c r="F371" s="1">
        <v>1.8509999999999991</v>
      </c>
      <c r="G371">
        <f>(0.00216016427104723*(-1))*-1</f>
        <v>2.1601642710472281E-3</v>
      </c>
      <c r="H371">
        <v>-4.6019423639999998E-3</v>
      </c>
      <c r="I371">
        <v>-0.57058274745941162</v>
      </c>
      <c r="L371" s="2">
        <v>3.69</v>
      </c>
      <c r="M371" s="2">
        <v>3.0436735331913711E-2</v>
      </c>
      <c r="N371" s="2">
        <v>-1.3500077356092105E-2</v>
      </c>
      <c r="O371" s="2">
        <v>2.0084656971451886E-4</v>
      </c>
      <c r="Q371">
        <v>1.6760000000000002</v>
      </c>
      <c r="R371">
        <v>-2.2652977412731007E-2</v>
      </c>
      <c r="S371">
        <v>-1.533980788E-3</v>
      </c>
      <c r="T371">
        <v>-0.87477558851242065</v>
      </c>
    </row>
    <row r="372" spans="1:20" x14ac:dyDescent="0.25">
      <c r="A372">
        <v>3.7</v>
      </c>
      <c r="B372">
        <v>-2.0560745225803017E-3</v>
      </c>
      <c r="C372">
        <v>2.7335944325747839E-4</v>
      </c>
      <c r="D372">
        <v>-1.1228622514055557E-4</v>
      </c>
      <c r="F372" s="1">
        <v>1.8569999999999993</v>
      </c>
      <c r="G372">
        <f>(0.00204517453798768*(-1))*-1</f>
        <v>2.0451745379876799E-3</v>
      </c>
      <c r="H372">
        <v>-4.6019423639999998E-3</v>
      </c>
      <c r="I372">
        <v>-0.55336290597915649</v>
      </c>
      <c r="L372" s="2">
        <v>3.7</v>
      </c>
      <c r="M372" s="2">
        <v>3.032646357335933E-2</v>
      </c>
      <c r="N372" s="2">
        <v>-1.3436922372676886E-2</v>
      </c>
      <c r="O372" s="2">
        <v>2.0223580607715158E-4</v>
      </c>
      <c r="Q372">
        <v>1.681</v>
      </c>
      <c r="R372">
        <v>-2.2833675564681726E-2</v>
      </c>
      <c r="S372">
        <v>-3.067961576E-3</v>
      </c>
      <c r="T372">
        <v>-0.59512752294540405</v>
      </c>
    </row>
    <row r="373" spans="1:20" x14ac:dyDescent="0.25">
      <c r="A373">
        <v>3.71</v>
      </c>
      <c r="B373">
        <v>-2.0162562890372066E-3</v>
      </c>
      <c r="C373">
        <v>2.6806553010676984E-4</v>
      </c>
      <c r="D373">
        <v>-1.101117239420377E-4</v>
      </c>
      <c r="F373" s="1">
        <v>1.8620000000000001</v>
      </c>
      <c r="G373">
        <f>(0.00197535934291581*(-1))*-1</f>
        <v>1.9753593429158111E-3</v>
      </c>
      <c r="H373">
        <v>-3.067961576E-3</v>
      </c>
      <c r="I373">
        <v>-0.77378755807876587</v>
      </c>
      <c r="L373" s="2">
        <v>3.71</v>
      </c>
      <c r="M373" s="2">
        <v>3.0215888816946979E-2</v>
      </c>
      <c r="N373" s="2">
        <v>-1.3373974097079461E-2</v>
      </c>
      <c r="O373" s="2">
        <v>2.035723591449277E-4</v>
      </c>
      <c r="Q373">
        <v>1.6850000000000005</v>
      </c>
      <c r="R373">
        <v>-2.2952772073921972E-2</v>
      </c>
      <c r="S373">
        <v>-1.533980788E-3</v>
      </c>
      <c r="T373">
        <v>-0.85898810625076294</v>
      </c>
    </row>
    <row r="374" spans="1:20" x14ac:dyDescent="0.25">
      <c r="A374">
        <v>3.72</v>
      </c>
      <c r="B374">
        <v>-1.9772091815521481E-3</v>
      </c>
      <c r="C374">
        <v>2.6287413940642506E-4</v>
      </c>
      <c r="D374">
        <v>-1.0797933130038698E-4</v>
      </c>
      <c r="F374" s="1">
        <v>1.8689999999999998</v>
      </c>
      <c r="G374">
        <f>(0.00188911704312115*(-1))*-1</f>
        <v>1.8891170431211499E-3</v>
      </c>
      <c r="H374">
        <v>-3.067961576E-3</v>
      </c>
      <c r="I374">
        <v>-0.73569607734680176</v>
      </c>
      <c r="L374" s="2">
        <v>3.72</v>
      </c>
      <c r="M374" s="2">
        <v>3.0105028982637339E-2</v>
      </c>
      <c r="N374" s="2">
        <v>-1.3311233687210284E-2</v>
      </c>
      <c r="O374" s="2">
        <v>2.0485735567873746E-4</v>
      </c>
      <c r="Q374">
        <v>1.6900000000000004</v>
      </c>
      <c r="R374">
        <v>-2.3063655030800823E-2</v>
      </c>
      <c r="S374">
        <v>-3.067961576E-3</v>
      </c>
      <c r="T374">
        <v>-0.58018124103546143</v>
      </c>
    </row>
    <row r="375" spans="1:20" x14ac:dyDescent="0.25">
      <c r="A375">
        <v>3.73</v>
      </c>
      <c r="B375">
        <v>-1.9389182663678826E-3</v>
      </c>
      <c r="C375">
        <v>2.5778328570601661E-4</v>
      </c>
      <c r="D375">
        <v>-1.0588823193186721E-4</v>
      </c>
      <c r="F375" s="1">
        <v>1.8740000000000006</v>
      </c>
      <c r="G375">
        <f>(0.00181519507186858*(-1))*-1</f>
        <v>1.8151950718685833E-3</v>
      </c>
      <c r="H375">
        <v>-3.067961576E-3</v>
      </c>
      <c r="I375">
        <v>-0.70966464281082153</v>
      </c>
      <c r="L375" s="2">
        <v>3.73</v>
      </c>
      <c r="M375" s="2">
        <v>2.999390159060078E-2</v>
      </c>
      <c r="N375" s="2">
        <v>-1.3248702253264459E-2</v>
      </c>
      <c r="O375" s="2">
        <v>2.0609190057781142E-4</v>
      </c>
      <c r="Q375">
        <v>1.694</v>
      </c>
      <c r="R375">
        <v>-2.3178644763860369E-2</v>
      </c>
      <c r="S375">
        <v>-1.533980788E-3</v>
      </c>
      <c r="T375">
        <v>-0.83999723196029663</v>
      </c>
    </row>
    <row r="376" spans="1:20" x14ac:dyDescent="0.25">
      <c r="A376">
        <v>3.74</v>
      </c>
      <c r="B376">
        <v>-1.9013688989365795E-3</v>
      </c>
      <c r="C376">
        <v>2.5279102200470599E-4</v>
      </c>
      <c r="D376">
        <v>-1.0383762632951064E-4</v>
      </c>
      <c r="F376" s="1">
        <v>1.8780000000000001</v>
      </c>
      <c r="G376">
        <f>(0.00174948665297741*(-1))*-1</f>
        <v>1.7494866529774128E-3</v>
      </c>
      <c r="H376">
        <v>-3.067961576E-3</v>
      </c>
      <c r="I376">
        <v>-0.68761724233627319</v>
      </c>
      <c r="L376" s="2">
        <v>3.74</v>
      </c>
      <c r="M376" s="2">
        <v>2.9882523769055869E-2</v>
      </c>
      <c r="N376" s="2">
        <v>-1.3186380858752162E-2</v>
      </c>
      <c r="O376" s="2">
        <v>2.0727707729288822E-4</v>
      </c>
      <c r="Q376">
        <v>1.6989999999999998</v>
      </c>
      <c r="R376">
        <v>-2.3314168377823408E-2</v>
      </c>
      <c r="S376">
        <v>-1.533980788E-3</v>
      </c>
      <c r="T376">
        <v>-0.83181655406951904</v>
      </c>
    </row>
    <row r="377" spans="1:20" x14ac:dyDescent="0.25">
      <c r="A377">
        <v>3.75</v>
      </c>
      <c r="B377">
        <v>-1.8645467183190008E-3</v>
      </c>
      <c r="C377">
        <v>2.4789543900668505E-4</v>
      </c>
      <c r="D377">
        <v>-1.0182673045832138E-4</v>
      </c>
      <c r="F377" s="1">
        <v>1.8849999999999998</v>
      </c>
      <c r="G377">
        <f>(0.00164681724845996*(-1))*-1</f>
        <v>1.6468172484599588E-3</v>
      </c>
      <c r="H377">
        <v>-1.533980788E-3</v>
      </c>
      <c r="I377">
        <v>-0.90044337511062622</v>
      </c>
      <c r="L377" s="2">
        <v>3.75</v>
      </c>
      <c r="M377" s="2">
        <v>2.9770912261959492E-2</v>
      </c>
      <c r="N377" s="2">
        <v>-1.3124270521509015E-2</v>
      </c>
      <c r="O377" s="2">
        <v>2.0841394823167741E-4</v>
      </c>
      <c r="Q377">
        <v>1.7030000000000003</v>
      </c>
      <c r="R377">
        <v>-2.3425051334702258E-2</v>
      </c>
      <c r="S377">
        <v>-3.067961576E-3</v>
      </c>
      <c r="T377">
        <v>-0.55297333002090454</v>
      </c>
    </row>
    <row r="378" spans="1:20" x14ac:dyDescent="0.25">
      <c r="A378">
        <v>3.7600000000000002</v>
      </c>
      <c r="B378">
        <v>-1.8284376416921608E-3</v>
      </c>
      <c r="C378">
        <v>2.4309466439103247E-4</v>
      </c>
      <c r="D378">
        <v>-9.9854775456337337E-5</v>
      </c>
      <c r="F378" s="1">
        <v>1.8900000000000006</v>
      </c>
      <c r="G378">
        <f>(0.00156878850102669*(-1))*-1</f>
        <v>1.5687885010266941E-3</v>
      </c>
      <c r="H378">
        <v>-1.533980788E-3</v>
      </c>
      <c r="I378">
        <v>-0.87471050024032593</v>
      </c>
      <c r="L378" s="2">
        <v>3.7600000000000002</v>
      </c>
      <c r="M378" s="2">
        <v>2.9659083436550826E-2</v>
      </c>
      <c r="N378" s="2">
        <v>-1.3062372214686785E-2</v>
      </c>
      <c r="O378" s="2">
        <v>2.095035551567576E-4</v>
      </c>
      <c r="Q378">
        <v>1.7080000000000002</v>
      </c>
      <c r="R378">
        <v>-2.3560574948665296E-2</v>
      </c>
      <c r="S378">
        <v>-1.533980788E-3</v>
      </c>
      <c r="T378">
        <v>-0.81069266796112061</v>
      </c>
    </row>
    <row r="379" spans="1:20" x14ac:dyDescent="0.25">
      <c r="A379">
        <v>3.77</v>
      </c>
      <c r="B379">
        <v>-1.7930278589633382E-3</v>
      </c>
      <c r="C379">
        <v>2.383868620957065E-4</v>
      </c>
      <c r="D379">
        <v>-9.7921007341439576E-5</v>
      </c>
      <c r="F379" s="1">
        <v>1.8940000000000001</v>
      </c>
      <c r="G379">
        <f>(0.00148665297741273*(-1))*-1</f>
        <v>1.486652977412731E-3</v>
      </c>
      <c r="H379">
        <v>-1.533980788E-3</v>
      </c>
      <c r="I379">
        <v>-0.85511702299118042</v>
      </c>
      <c r="L379" s="2">
        <v>3.77</v>
      </c>
      <c r="M379" s="2">
        <v>2.9547053290752467E-2</v>
      </c>
      <c r="N379" s="2">
        <v>-1.3000686867724792E-2</v>
      </c>
      <c r="O379" s="2">
        <v>2.105469195760477E-4</v>
      </c>
      <c r="Q379">
        <v>1.7119999999999997</v>
      </c>
      <c r="R379">
        <v>-2.3655030800821354E-2</v>
      </c>
      <c r="S379">
        <v>-1.533980788E-3</v>
      </c>
      <c r="T379">
        <v>-0.8015257716178894</v>
      </c>
    </row>
    <row r="380" spans="1:20" x14ac:dyDescent="0.25">
      <c r="A380">
        <v>3.7800000000000002</v>
      </c>
      <c r="B380">
        <v>-1.7583038274883766E-3</v>
      </c>
      <c r="C380">
        <v>2.3377023161540072E-4</v>
      </c>
      <c r="D380">
        <v>-9.6024686723800384E-5</v>
      </c>
      <c r="F380" s="1">
        <v>1.8979999999999997</v>
      </c>
      <c r="G380">
        <f>(0.00142915811088296*(-1))*-1</f>
        <v>1.4291581108829569E-3</v>
      </c>
      <c r="H380">
        <v>-1.533980788E-3</v>
      </c>
      <c r="I380">
        <v>-0.8389747142791748</v>
      </c>
      <c r="L380" s="2">
        <v>3.7800000000000002</v>
      </c>
      <c r="M380" s="2">
        <v>2.9434837460429186E-2</v>
      </c>
      <c r="N380" s="2">
        <v>-1.2939215367302387E-2</v>
      </c>
      <c r="O380" s="2">
        <v>2.1154504312598788E-4</v>
      </c>
      <c r="Q380">
        <v>1.718</v>
      </c>
      <c r="R380">
        <v>-2.3782340862422997E-2</v>
      </c>
      <c r="S380">
        <v>-3.067961576E-3</v>
      </c>
      <c r="T380">
        <v>-0.51182562112808228</v>
      </c>
    </row>
    <row r="381" spans="1:20" x14ac:dyDescent="0.25">
      <c r="A381">
        <v>3.79</v>
      </c>
      <c r="B381">
        <v>-1.7242522668922823E-3</v>
      </c>
      <c r="C381">
        <v>2.2924300731299408E-4</v>
      </c>
      <c r="D381">
        <v>-9.4165088523863211E-5</v>
      </c>
      <c r="F381" s="1">
        <v>1.9019999999999992</v>
      </c>
      <c r="G381">
        <f>(0.00135523613963039*(-1))*-1</f>
        <v>1.35523613963039E-3</v>
      </c>
      <c r="H381">
        <v>0</v>
      </c>
      <c r="I381">
        <v>-1.0774695873260498</v>
      </c>
      <c r="L381" s="2">
        <v>3.79</v>
      </c>
      <c r="M381" s="2">
        <v>2.9322451226510615E-2</v>
      </c>
      <c r="N381" s="2">
        <v>-1.287795855827285E-2</v>
      </c>
      <c r="O381" s="2">
        <v>2.1249890794756301E-4</v>
      </c>
      <c r="Q381">
        <v>1.7229999999999999</v>
      </c>
      <c r="R381">
        <v>-2.3864476386036962E-2</v>
      </c>
      <c r="S381">
        <v>-1.533980788E-3</v>
      </c>
      <c r="T381">
        <v>-0.74935132265090942</v>
      </c>
    </row>
    <row r="382" spans="1:20" x14ac:dyDescent="0.25">
      <c r="A382">
        <v>3.8000000000000003</v>
      </c>
      <c r="B382">
        <v>-1.6908601539901025E-3</v>
      </c>
      <c r="C382">
        <v>2.2480345774433265E-4</v>
      </c>
      <c r="D382">
        <v>-9.2341501695749481E-5</v>
      </c>
      <c r="F382" s="1">
        <v>1.907</v>
      </c>
      <c r="G382">
        <f>(0.00126899383983573*(-1))*-1</f>
        <v>1.2689938398357289E-3</v>
      </c>
      <c r="H382">
        <v>0</v>
      </c>
      <c r="I382">
        <v>-1.0557924509048462</v>
      </c>
      <c r="L382" s="2">
        <v>3.8000000000000003</v>
      </c>
      <c r="M382" s="2">
        <v>2.9209909521977384E-2</v>
      </c>
      <c r="N382" s="2">
        <v>-1.2816917244579085E-2</v>
      </c>
      <c r="O382" s="2">
        <v>2.1340947705529996E-4</v>
      </c>
      <c r="Q382">
        <v>1.7279999999999998</v>
      </c>
      <c r="R382">
        <v>-2.3938398357289527E-2</v>
      </c>
      <c r="S382">
        <v>-1.533980788E-3</v>
      </c>
      <c r="T382">
        <v>-0.72036641836166382</v>
      </c>
    </row>
    <row r="383" spans="1:20" x14ac:dyDescent="0.25">
      <c r="A383">
        <v>3.81</v>
      </c>
      <c r="B383">
        <v>-1.6581147178061824E-3</v>
      </c>
      <c r="C383">
        <v>2.2044988499608461E-4</v>
      </c>
      <c r="D383">
        <v>-9.0553228955989298E-5</v>
      </c>
      <c r="F383" s="1">
        <v>1.9120000000000008</v>
      </c>
      <c r="G383">
        <f>(0.00115811088295688*(-1))*-1</f>
        <v>1.1581108829568788E-3</v>
      </c>
      <c r="H383">
        <v>0</v>
      </c>
      <c r="I383">
        <v>-1.0270023345947266</v>
      </c>
      <c r="L383" s="2">
        <v>3.81</v>
      </c>
      <c r="M383" s="2">
        <v>2.9097226938713416E-2</v>
      </c>
      <c r="N383" s="2">
        <v>-1.2756092190151423E-2</v>
      </c>
      <c r="O383" s="2">
        <v>2.1427769469936698E-4</v>
      </c>
      <c r="Q383">
        <v>1.7320000000000002</v>
      </c>
      <c r="R383">
        <v>-2.3995893223819301E-2</v>
      </c>
      <c r="S383">
        <v>-1.533980788E-3</v>
      </c>
      <c r="T383">
        <v>-0.69926142692565918</v>
      </c>
    </row>
    <row r="384" spans="1:20" x14ac:dyDescent="0.25">
      <c r="A384">
        <v>3.8200000000000003</v>
      </c>
      <c r="B384">
        <v>-1.6260034346898611E-3</v>
      </c>
      <c r="C384">
        <v>2.16180624036416E-4</v>
      </c>
      <c r="D384">
        <v>-8.8799586517474834E-5</v>
      </c>
      <c r="F384" s="1">
        <v>1.9179999999999993</v>
      </c>
      <c r="G384">
        <f>(0.00104312114989733*(-1))*-1</f>
        <v>1.0431211498973306E-3</v>
      </c>
      <c r="H384">
        <v>0</v>
      </c>
      <c r="I384">
        <v>-1.0116006135940552</v>
      </c>
      <c r="L384" s="2">
        <v>3.8200000000000003</v>
      </c>
      <c r="M384" s="2">
        <v>2.8984417734230661E-2</v>
      </c>
      <c r="N384" s="2">
        <v>-1.2695484119787895E-2</v>
      </c>
      <c r="O384" s="2">
        <v>2.1510448672090303E-4</v>
      </c>
      <c r="Q384">
        <v>1.7359999999999998</v>
      </c>
      <c r="R384">
        <v>-2.4057494866529774E-2</v>
      </c>
      <c r="S384">
        <v>-1.533980788E-3</v>
      </c>
      <c r="T384">
        <v>-0.67613154649734497</v>
      </c>
    </row>
    <row r="385" spans="1:20" x14ac:dyDescent="0.25">
      <c r="A385">
        <v>3.83</v>
      </c>
      <c r="B385">
        <v>-1.5945140235257534E-3</v>
      </c>
      <c r="C385">
        <v>2.1199404207823862E-4</v>
      </c>
      <c r="D385">
        <v>-8.7079903828537184E-5</v>
      </c>
      <c r="F385" s="1">
        <v>1.9239999999999995</v>
      </c>
      <c r="G385">
        <f>(0.000870636550308008*(-1))*-1</f>
        <v>8.7063655030800819E-4</v>
      </c>
      <c r="H385">
        <v>0</v>
      </c>
      <c r="I385">
        <v>-1.0052342414855957</v>
      </c>
      <c r="L385" s="2">
        <v>3.83</v>
      </c>
      <c r="M385" s="2">
        <v>2.8871495838262984E-2</v>
      </c>
      <c r="N385" s="2">
        <v>-1.2635093720017313E-2</v>
      </c>
      <c r="O385" s="2">
        <v>2.1589076090069992E-4</v>
      </c>
      <c r="Q385">
        <v>1.7400000000000002</v>
      </c>
      <c r="R385">
        <v>-2.4139630390143735E-2</v>
      </c>
      <c r="S385">
        <v>-1.533980788E-3</v>
      </c>
      <c r="T385">
        <v>-0.65858948230743408</v>
      </c>
    </row>
    <row r="386" spans="1:20" x14ac:dyDescent="0.25">
      <c r="A386">
        <v>3.84</v>
      </c>
      <c r="B386">
        <v>-1.5636344410367945E-3</v>
      </c>
      <c r="C386">
        <v>2.0788853795478717E-4</v>
      </c>
      <c r="D386">
        <v>-8.5393523317049024E-5</v>
      </c>
      <c r="F386" s="1">
        <v>1.9290000000000003</v>
      </c>
      <c r="G386">
        <f>(0.000706365503080082*(-1))*-1</f>
        <v>7.0636550308008218E-4</v>
      </c>
      <c r="H386">
        <v>0</v>
      </c>
      <c r="I386">
        <v>-1.0086113214492798</v>
      </c>
      <c r="L386" s="2">
        <v>3.84</v>
      </c>
      <c r="M386" s="2">
        <v>2.8758474859235328E-2</v>
      </c>
      <c r="N386" s="2">
        <v>-1.2574921639945461E-2</v>
      </c>
      <c r="O386" s="2">
        <v>2.1663740730136055E-4</v>
      </c>
      <c r="Q386">
        <v>1.7439999999999998</v>
      </c>
      <c r="R386">
        <v>-2.4193018480492812E-2</v>
      </c>
      <c r="S386">
        <v>0</v>
      </c>
      <c r="T386">
        <v>-0.64032453298568726</v>
      </c>
    </row>
    <row r="387" spans="1:20" x14ac:dyDescent="0.25">
      <c r="A387">
        <v>3.85</v>
      </c>
      <c r="B387">
        <v>-1.5333528771782361E-3</v>
      </c>
      <c r="C387">
        <v>2.0386254150728684E-4</v>
      </c>
      <c r="D387">
        <v>-8.3739800139457572E-5</v>
      </c>
      <c r="F387" s="1">
        <v>1.9350000000000005</v>
      </c>
      <c r="G387">
        <f>(0.000476386036960986*(-1))*-1</f>
        <v>4.7638603696098563E-4</v>
      </c>
      <c r="H387">
        <v>0</v>
      </c>
      <c r="I387">
        <v>-1.0195217132568359</v>
      </c>
      <c r="L387" s="2">
        <v>3.85</v>
      </c>
      <c r="M387" s="2">
        <v>2.8645368090611301E-2</v>
      </c>
      <c r="N387" s="2">
        <v>-1.2514968492084734E-2</v>
      </c>
      <c r="O387" s="2">
        <v>2.1734529860305298E-4</v>
      </c>
      <c r="Q387">
        <v>1.7480000000000002</v>
      </c>
      <c r="R387">
        <v>-2.4299794661190966E-2</v>
      </c>
      <c r="S387">
        <v>0</v>
      </c>
      <c r="T387">
        <v>-0.89976233243942261</v>
      </c>
    </row>
    <row r="388" spans="1:20" x14ac:dyDescent="0.25">
      <c r="A388">
        <v>3.86</v>
      </c>
      <c r="B388">
        <v>-1.5036577506208446E-3</v>
      </c>
      <c r="C388">
        <v>1.9991451298447717E-4</v>
      </c>
      <c r="D388">
        <v>-8.21181019346537E-5</v>
      </c>
      <c r="F388" s="1">
        <v>1.9399999999999995</v>
      </c>
      <c r="G388">
        <f>(0.000217659137577002*(-1))*-1</f>
        <v>2.1765913757700205E-4</v>
      </c>
      <c r="H388">
        <v>0</v>
      </c>
      <c r="I388">
        <v>-1.040826678276062</v>
      </c>
      <c r="L388" s="2">
        <v>3.86</v>
      </c>
      <c r="M388" s="2">
        <v>2.8532188517117085E-2</v>
      </c>
      <c r="N388" s="2">
        <v>-1.2455234853167544E-2</v>
      </c>
      <c r="O388" s="2">
        <v>2.1801529043297818E-4</v>
      </c>
      <c r="Q388">
        <v>1.7610000000000001</v>
      </c>
      <c r="R388">
        <v>-2.4599589322381932E-2</v>
      </c>
      <c r="S388">
        <v>-1.533980788E-3</v>
      </c>
      <c r="T388">
        <v>-0.61124223470687866</v>
      </c>
    </row>
    <row r="389" spans="1:20" x14ac:dyDescent="0.25">
      <c r="A389">
        <v>3.87</v>
      </c>
      <c r="B389">
        <v>-1.4745377043215713E-3</v>
      </c>
      <c r="C389">
        <v>1.9604294245376312E-4</v>
      </c>
      <c r="D389">
        <v>-8.0527808582585135E-5</v>
      </c>
      <c r="F389" s="1">
        <v>1.9450000000000003</v>
      </c>
      <c r="G389">
        <f>(0.0000287474332648871*(-1))*-1</f>
        <v>2.8747433264887063E-5</v>
      </c>
      <c r="H389">
        <v>-1.533980788E-3</v>
      </c>
      <c r="I389">
        <v>-0.81414145231246948</v>
      </c>
      <c r="L389" s="2">
        <v>3.87</v>
      </c>
      <c r="M389" s="2">
        <v>2.8418948820849221E-2</v>
      </c>
      <c r="N389" s="2">
        <v>-1.2395721264943784E-2</v>
      </c>
      <c r="O389" s="2">
        <v>2.1864822168866742E-4</v>
      </c>
      <c r="Q389">
        <v>1.766</v>
      </c>
      <c r="R389">
        <v>-2.4726899383983574E-2</v>
      </c>
      <c r="S389">
        <v>0</v>
      </c>
      <c r="T389">
        <v>-0.87364602088928223</v>
      </c>
    </row>
    <row r="390" spans="1:20" x14ac:dyDescent="0.25">
      <c r="A390">
        <v>3.88</v>
      </c>
      <c r="B390">
        <v>-1.4459816011799847E-3</v>
      </c>
      <c r="C390">
        <v>1.9224634922376791E-4</v>
      </c>
      <c r="D390">
        <v>-7.896831196752311E-5</v>
      </c>
      <c r="F390" s="1">
        <v>1.9489999999999998</v>
      </c>
      <c r="G390">
        <f>(-0.000164271047227926*(-1))*-1</f>
        <v>-1.6427104722792606E-4</v>
      </c>
      <c r="H390">
        <v>-1.533980788E-3</v>
      </c>
      <c r="I390">
        <v>-0.84056591987609863</v>
      </c>
      <c r="L390" s="2">
        <v>3.88</v>
      </c>
      <c r="M390" s="2">
        <v>2.8305661387265091E-2</v>
      </c>
      <c r="N390" s="2">
        <v>-1.2336428234962657E-2</v>
      </c>
      <c r="O390" s="2">
        <v>2.1924491485522313E-4</v>
      </c>
      <c r="Q390">
        <v>1.7709999999999999</v>
      </c>
      <c r="R390">
        <v>-2.4858316221765913E-2</v>
      </c>
      <c r="S390">
        <v>0</v>
      </c>
      <c r="T390">
        <v>-0.87036949396133423</v>
      </c>
    </row>
    <row r="391" spans="1:20" x14ac:dyDescent="0.25">
      <c r="A391">
        <v>3.89</v>
      </c>
      <c r="B391">
        <v>-1.4179785197788461E-3</v>
      </c>
      <c r="C391">
        <v>1.8852328127806715E-4</v>
      </c>
      <c r="D391">
        <v>-7.7439015745893699E-5</v>
      </c>
      <c r="F391" s="1">
        <v>1.9540000000000006</v>
      </c>
      <c r="G391">
        <f>(-0.000447638603696099*(-1))*-1</f>
        <v>-4.4763860369609858E-4</v>
      </c>
      <c r="H391">
        <v>-1.533980788E-3</v>
      </c>
      <c r="I391">
        <v>-0.86850947141647339</v>
      </c>
      <c r="L391" s="2">
        <v>3.89</v>
      </c>
      <c r="M391" s="2">
        <v>2.8192338311058829E-2</v>
      </c>
      <c r="N391" s="2">
        <v>-1.2277356237339186E-2</v>
      </c>
      <c r="O391" s="2">
        <v>2.1980617631661494E-4</v>
      </c>
      <c r="Q391">
        <v>1.7750000000000004</v>
      </c>
      <c r="R391">
        <v>-2.4960985626283367E-2</v>
      </c>
      <c r="S391">
        <v>-1.533980788E-3</v>
      </c>
      <c r="T391">
        <v>-0.86765015125274658</v>
      </c>
    </row>
    <row r="392" spans="1:20" x14ac:dyDescent="0.25">
      <c r="A392">
        <v>3.9</v>
      </c>
      <c r="B392">
        <v>-1.3905177502071392E-3</v>
      </c>
      <c r="C392">
        <v>1.8487231471988786E-4</v>
      </c>
      <c r="D392">
        <v>-7.5939335118586546E-5</v>
      </c>
      <c r="F392" s="1">
        <v>1.9599999999999991</v>
      </c>
      <c r="G392">
        <f>(-0.000669404517453799*(-1))*-1</f>
        <v>-6.6940451745379874E-4</v>
      </c>
      <c r="H392">
        <v>-1.533980788E-3</v>
      </c>
      <c r="I392">
        <v>-0.89494866132736206</v>
      </c>
      <c r="L392" s="2">
        <v>3.9</v>
      </c>
      <c r="M392" s="2">
        <v>2.807899140192599E-2</v>
      </c>
      <c r="N392" s="2">
        <v>-1.2218505713505669E-2</v>
      </c>
      <c r="O392" s="2">
        <v>2.2033279666114098E-4</v>
      </c>
      <c r="Q392">
        <v>1.7789999999999999</v>
      </c>
      <c r="R392">
        <v>-2.5071868583162217E-2</v>
      </c>
      <c r="S392">
        <v>0</v>
      </c>
      <c r="T392">
        <v>-0.86545103788375854</v>
      </c>
    </row>
    <row r="393" spans="1:20" x14ac:dyDescent="0.25">
      <c r="A393">
        <v>3.91</v>
      </c>
      <c r="B393">
        <v>-1.3635887899640224E-3</v>
      </c>
      <c r="C393">
        <v>1.8129205322755984E-4</v>
      </c>
      <c r="D393">
        <v>-7.4468696607655544E-5</v>
      </c>
      <c r="F393" s="1">
        <v>1.9649999999999999</v>
      </c>
      <c r="G393">
        <f>(-0.000878850102669404*(-1))*-1</f>
        <v>-8.7885010266940448E-4</v>
      </c>
      <c r="H393">
        <v>-3.067961576E-3</v>
      </c>
      <c r="I393">
        <v>-0.66345614194869995</v>
      </c>
      <c r="L393" s="2">
        <v>3.91</v>
      </c>
      <c r="M393" s="2">
        <v>2.7965632190218026E-2</v>
      </c>
      <c r="N393" s="2">
        <v>-1.2159877072948383E-2</v>
      </c>
      <c r="O393" s="2">
        <v>2.208255509811621E-4</v>
      </c>
      <c r="Q393">
        <v>1.7830000000000004</v>
      </c>
      <c r="R393">
        <v>-2.5186858316221767E-2</v>
      </c>
      <c r="S393">
        <v>0</v>
      </c>
      <c r="T393">
        <v>-0.86955440044403076</v>
      </c>
    </row>
    <row r="394" spans="1:20" x14ac:dyDescent="0.25">
      <c r="A394">
        <v>3.92</v>
      </c>
      <c r="B394">
        <v>-1.3371813399420695E-3</v>
      </c>
      <c r="C394">
        <v>1.7778112752051169E-4</v>
      </c>
      <c r="D394">
        <v>-7.3026537837327275E-5</v>
      </c>
      <c r="F394" s="1">
        <v>1.9710000000000001</v>
      </c>
      <c r="G394">
        <f>(-0.00113347022587269*(-1))*-1</f>
        <v>-1.13347022587269E-3</v>
      </c>
      <c r="H394">
        <v>-3.067961576E-3</v>
      </c>
      <c r="I394">
        <v>-0.69359880685806274</v>
      </c>
      <c r="L394" s="2">
        <v>3.92</v>
      </c>
      <c r="M394" s="2">
        <v>2.785227193248857E-2</v>
      </c>
      <c r="N394" s="2">
        <v>-1.2101470693929811E-2</v>
      </c>
      <c r="O394" s="2">
        <v>2.2128519916721472E-4</v>
      </c>
      <c r="Q394">
        <v>1.7880000000000003</v>
      </c>
      <c r="R394">
        <v>-2.5338809034907598E-2</v>
      </c>
      <c r="S394">
        <v>-1.533980788E-3</v>
      </c>
      <c r="T394">
        <v>-0.60135924816131592</v>
      </c>
    </row>
    <row r="395" spans="1:20" x14ac:dyDescent="0.25">
      <c r="A395">
        <v>3.93</v>
      </c>
      <c r="B395">
        <v>-1.3112853004883407E-3</v>
      </c>
      <c r="C395">
        <v>1.7433819483560702E-4</v>
      </c>
      <c r="D395">
        <v>-7.1612307319234966E-5</v>
      </c>
      <c r="F395" s="1">
        <v>1.9779999999999998</v>
      </c>
      <c r="G395">
        <f>(-0.00141273100616016*(-1))*-1</f>
        <v>-1.4127310061601644E-3</v>
      </c>
      <c r="H395">
        <v>-3.067961576E-3</v>
      </c>
      <c r="I395">
        <v>-0.72017854452133179</v>
      </c>
      <c r="L395" s="2">
        <v>3.93</v>
      </c>
      <c r="M395" s="2">
        <v>2.7738921616934975E-2</v>
      </c>
      <c r="N395" s="2">
        <v>-1.2043286924196664E-2</v>
      </c>
      <c r="O395" s="2">
        <v>2.2171248619660695E-4</v>
      </c>
      <c r="Q395">
        <v>1.7910000000000004</v>
      </c>
      <c r="R395">
        <v>-2.5457905544147844E-2</v>
      </c>
      <c r="S395">
        <v>0</v>
      </c>
      <c r="T395">
        <v>-0.8750615119934082</v>
      </c>
    </row>
    <row r="396" spans="1:20" x14ac:dyDescent="0.25">
      <c r="A396">
        <v>3.94</v>
      </c>
      <c r="B396">
        <v>-1.2858907675416915E-3</v>
      </c>
      <c r="C396">
        <v>1.7096193841362081E-4</v>
      </c>
      <c r="D396">
        <v>-7.0225464241796927E-5</v>
      </c>
      <c r="F396" s="1">
        <v>1.984</v>
      </c>
      <c r="G396">
        <f>(-0.00161806981519507*(-1))*-1</f>
        <v>-1.6180698151950718E-3</v>
      </c>
      <c r="H396">
        <v>-3.067961576E-3</v>
      </c>
      <c r="I396">
        <v>-0.72945725917816162</v>
      </c>
      <c r="L396" s="2">
        <v>3.94</v>
      </c>
      <c r="M396" s="2">
        <v>2.7625591968734986E-2</v>
      </c>
      <c r="N396" s="2">
        <v>-1.1985326081673979E-2</v>
      </c>
      <c r="O396" s="2">
        <v>2.2210814241659956E-4</v>
      </c>
      <c r="Q396">
        <v>1.7949999999999999</v>
      </c>
      <c r="R396">
        <v>-2.5572895277207391E-2</v>
      </c>
      <c r="S396">
        <v>-1.533980788E-3</v>
      </c>
      <c r="T396">
        <v>-0.60716342926025391</v>
      </c>
    </row>
    <row r="397" spans="1:20" x14ac:dyDescent="0.25">
      <c r="A397">
        <v>3.95</v>
      </c>
      <c r="B397">
        <v>-1.2609880288449132E-3</v>
      </c>
      <c r="C397">
        <v>1.6765106699565961E-4</v>
      </c>
      <c r="D397">
        <v>-6.8865478263660201E-5</v>
      </c>
      <c r="F397" s="1">
        <v>1.9890000000000008</v>
      </c>
      <c r="G397">
        <f>(-0.00179876796714579*(-1))*-1</f>
        <v>-1.7987679671457905E-3</v>
      </c>
      <c r="H397">
        <v>-3.067961576E-3</v>
      </c>
      <c r="I397">
        <v>-0.73353344202041626</v>
      </c>
      <c r="L397" s="2">
        <v>3.95</v>
      </c>
      <c r="M397" s="2">
        <v>2.7512293455282055E-2</v>
      </c>
      <c r="N397" s="2">
        <v>-1.1927588455145547E-2</v>
      </c>
      <c r="O397" s="2">
        <v>2.2247288382227275E-4</v>
      </c>
      <c r="Q397">
        <v>1.7999999999999998</v>
      </c>
      <c r="R397">
        <v>-2.5691991786447637E-2</v>
      </c>
      <c r="S397">
        <v>0</v>
      </c>
      <c r="T397">
        <v>-0.87968909740447998</v>
      </c>
    </row>
    <row r="398" spans="1:20" x14ac:dyDescent="0.25">
      <c r="A398">
        <v>3.96</v>
      </c>
      <c r="B398">
        <v>-1.2365675602302208E-3</v>
      </c>
      <c r="C398">
        <v>1.644043143293332E-4</v>
      </c>
      <c r="D398">
        <v>-6.7531829311131446E-5</v>
      </c>
      <c r="F398" s="1">
        <v>1.9949999999999992</v>
      </c>
      <c r="G398">
        <f>(-0.00193429158110883*(-1))*-1</f>
        <v>-1.9342915811088296E-3</v>
      </c>
      <c r="H398">
        <v>-3.067961576E-3</v>
      </c>
      <c r="I398">
        <v>-0.73253846168518066</v>
      </c>
      <c r="L398" s="2">
        <v>3.96</v>
      </c>
      <c r="M398" s="2">
        <v>2.7399036291320567E-2</v>
      </c>
      <c r="N398" s="2">
        <v>-1.187007430492093E-2</v>
      </c>
      <c r="O398" s="2">
        <v>2.2280741232917682E-4</v>
      </c>
      <c r="Q398">
        <v>1.8040000000000003</v>
      </c>
      <c r="R398">
        <v>-2.5802874743326487E-2</v>
      </c>
      <c r="S398">
        <v>0</v>
      </c>
      <c r="T398">
        <v>-0.88006359338760376</v>
      </c>
    </row>
    <row r="399" spans="1:20" x14ac:dyDescent="0.25">
      <c r="A399">
        <v>3.97</v>
      </c>
      <c r="B399">
        <v>-1.212620021976677E-3</v>
      </c>
      <c r="C399">
        <v>1.6122043868448862E-4</v>
      </c>
      <c r="D399">
        <v>-6.6224007379518649E-5</v>
      </c>
      <c r="F399" s="1">
        <v>2.0009999999999994</v>
      </c>
      <c r="G399">
        <f>(-0.00209445585215606*(-1))*-1</f>
        <v>-2.0944558521560574E-3</v>
      </c>
      <c r="H399">
        <v>-3.067961576E-3</v>
      </c>
      <c r="I399">
        <v>-0.7302011251449585</v>
      </c>
      <c r="L399" s="2">
        <v>3.97</v>
      </c>
      <c r="M399" s="2">
        <v>2.7285830443983528E-2</v>
      </c>
      <c r="N399" s="2">
        <v>-1.1812783863489339E-2</v>
      </c>
      <c r="O399" s="2">
        <v>2.2311241604086333E-4</v>
      </c>
      <c r="Q399">
        <v>1.8079999999999998</v>
      </c>
      <c r="R399">
        <v>-2.5950718685831622E-2</v>
      </c>
      <c r="S399">
        <v>-1.533980788E-3</v>
      </c>
      <c r="T399">
        <v>-0.61276519298553467</v>
      </c>
    </row>
    <row r="400" spans="1:20" x14ac:dyDescent="0.25">
      <c r="A400">
        <v>3.98</v>
      </c>
      <c r="B400">
        <v>-1.1891362552381563E-3</v>
      </c>
      <c r="C400">
        <v>1.580982223783218E-4</v>
      </c>
      <c r="D400">
        <v>-6.4941512338308674E-5</v>
      </c>
      <c r="F400" s="1">
        <v>2.0090000000000003</v>
      </c>
      <c r="G400">
        <f>(-0.00228336755646817*(-1))*-1</f>
        <v>-2.2833675564681724E-3</v>
      </c>
      <c r="H400">
        <v>-3.067961576E-3</v>
      </c>
      <c r="I400">
        <v>-0.71958267688751221</v>
      </c>
      <c r="L400" s="2">
        <v>3.98</v>
      </c>
      <c r="M400" s="2">
        <v>2.7172685637733451E-2</v>
      </c>
      <c r="N400" s="2">
        <v>-1.1755717336160598E-2</v>
      </c>
      <c r="O400" s="2">
        <v>2.2338856951139275E-4</v>
      </c>
      <c r="Q400">
        <v>1.8129999999999997</v>
      </c>
      <c r="R400">
        <v>-2.6078028747433264E-2</v>
      </c>
      <c r="S400">
        <v>0</v>
      </c>
      <c r="T400">
        <v>-0.8904300332069397</v>
      </c>
    </row>
    <row r="401" spans="1:20" x14ac:dyDescent="0.25">
      <c r="A401">
        <v>3.99</v>
      </c>
      <c r="B401">
        <v>-1.1661072785404815E-3</v>
      </c>
      <c r="C401">
        <v>1.5503647130968507E-4</v>
      </c>
      <c r="D401">
        <v>-6.3683853740106991E-5</v>
      </c>
      <c r="F401" s="1">
        <v>2.0150000000000006</v>
      </c>
      <c r="G401">
        <f>(-0.00241478439425051*(-1))*-1</f>
        <v>-2.4147843942505134E-3</v>
      </c>
      <c r="H401">
        <v>-3.067961576E-3</v>
      </c>
      <c r="I401">
        <v>-0.70854723453521729</v>
      </c>
      <c r="L401" s="2">
        <v>3.99</v>
      </c>
      <c r="M401" s="2">
        <v>2.7059611359209368E-2</v>
      </c>
      <c r="N401" s="2">
        <v>-1.1698874901693463E-2</v>
      </c>
      <c r="O401" s="2">
        <v>2.2363653400291067E-4</v>
      </c>
      <c r="Q401">
        <v>1.8170000000000002</v>
      </c>
      <c r="R401">
        <v>-2.6234086242299795E-2</v>
      </c>
      <c r="S401">
        <v>-1.533980788E-3</v>
      </c>
      <c r="T401">
        <v>-0.62925606966018677</v>
      </c>
    </row>
    <row r="402" spans="1:20" x14ac:dyDescent="0.25">
      <c r="A402">
        <v>4</v>
      </c>
      <c r="B402">
        <v>-1.1435242843464142E-3</v>
      </c>
      <c r="C402">
        <v>1.5203401450241243E-4</v>
      </c>
      <c r="D402">
        <v>-6.2450550633267484E-5</v>
      </c>
      <c r="F402" s="1">
        <v>2.0190000000000001</v>
      </c>
      <c r="G402">
        <f>(-0.00249691991786448*(-1))*-1</f>
        <v>-2.4969199178644765E-3</v>
      </c>
      <c r="H402">
        <v>-3.067961576E-3</v>
      </c>
      <c r="I402">
        <v>-0.70078778266906738</v>
      </c>
      <c r="L402" s="2">
        <v>4</v>
      </c>
      <c r="M402" s="2">
        <v>2.6946616861980965E-2</v>
      </c>
      <c r="N402" s="2">
        <v>-1.1642256712911515E-2</v>
      </c>
      <c r="O402" s="2">
        <v>2.2385695773838505E-4</v>
      </c>
      <c r="Q402">
        <v>1.8209999999999997</v>
      </c>
      <c r="R402">
        <v>-2.6340862422997945E-2</v>
      </c>
      <c r="S402">
        <v>0</v>
      </c>
      <c r="T402">
        <v>-0.90964615345001221</v>
      </c>
    </row>
    <row r="403" spans="1:20" x14ac:dyDescent="0.25">
      <c r="A403">
        <v>4.01</v>
      </c>
      <c r="B403">
        <v>-1.121378635687143E-3</v>
      </c>
      <c r="C403">
        <v>1.4908970365748819E-4</v>
      </c>
      <c r="D403">
        <v>-6.1241131378141349E-5</v>
      </c>
      <c r="F403" s="1">
        <v>2.0250000000000004</v>
      </c>
      <c r="G403">
        <f>(-0.00261190965092402*(-1))*-1</f>
        <v>-2.6119096509240247E-3</v>
      </c>
      <c r="H403">
        <v>-1.533980788E-3</v>
      </c>
      <c r="I403">
        <v>-0.93698227405548096</v>
      </c>
      <c r="L403" s="2">
        <v>4.01</v>
      </c>
      <c r="M403" s="2">
        <v>2.683371117121186E-2</v>
      </c>
      <c r="N403" s="2">
        <v>-1.1585862897306889E-2</v>
      </c>
      <c r="O403" s="2">
        <v>2.2405047614959436E-4</v>
      </c>
      <c r="Q403">
        <v>1.8250000000000002</v>
      </c>
      <c r="R403">
        <v>-2.6468172484599588E-2</v>
      </c>
      <c r="S403">
        <v>-1.533980788E-3</v>
      </c>
      <c r="T403">
        <v>-0.64976388216018677</v>
      </c>
    </row>
    <row r="404" spans="1:20" x14ac:dyDescent="0.25">
      <c r="A404">
        <v>4.0200000000000005</v>
      </c>
      <c r="B404">
        <v>-1.0996618628590278E-3</v>
      </c>
      <c r="C404">
        <v>1.4620241271388773E-4</v>
      </c>
      <c r="D404">
        <v>-6.0055133466875708E-5</v>
      </c>
      <c r="F404" s="1">
        <v>2.0299999999999994</v>
      </c>
      <c r="G404">
        <f>(-0.00271047227926078*(-1))*-1</f>
        <v>-2.7104722792607801E-3</v>
      </c>
      <c r="H404">
        <v>-1.533980788E-3</v>
      </c>
      <c r="I404">
        <v>-0.92350304126739502</v>
      </c>
      <c r="L404" s="2">
        <v>4.0200000000000005</v>
      </c>
      <c r="M404" s="2">
        <v>2.672090308823416E-2</v>
      </c>
      <c r="N404" s="2">
        <v>-1.1529693557632047E-2</v>
      </c>
      <c r="O404" s="2">
        <v>2.2421771212045445E-4</v>
      </c>
      <c r="Q404">
        <v>1.8289999999999997</v>
      </c>
      <c r="R404">
        <v>-2.6607802874743326E-2</v>
      </c>
      <c r="S404">
        <v>-1.533980788E-3</v>
      </c>
      <c r="T404">
        <v>-0.66353470087051392</v>
      </c>
    </row>
    <row r="405" spans="1:20" x14ac:dyDescent="0.25">
      <c r="A405">
        <v>4.03</v>
      </c>
      <c r="B405">
        <v>-1.0783656601843015E-3</v>
      </c>
      <c r="C405">
        <v>1.433710374179223E-4</v>
      </c>
      <c r="D405">
        <v>-5.8892103346693614E-5</v>
      </c>
      <c r="F405" s="1">
        <v>2.0340000000000007</v>
      </c>
      <c r="G405">
        <f>(-0.00280903490759754*(-1))*-1</f>
        <v>-2.8090349075975359E-3</v>
      </c>
      <c r="H405">
        <v>-1.533980788E-3</v>
      </c>
      <c r="I405">
        <v>-0.91565728187561035</v>
      </c>
      <c r="L405" s="2">
        <v>4.03</v>
      </c>
      <c r="M405" s="2">
        <v>2.6608201195035264E-2</v>
      </c>
      <c r="N405" s="2">
        <v>-1.1473748772479832E-2</v>
      </c>
      <c r="O405" s="2">
        <v>2.2435927622577152E-4</v>
      </c>
      <c r="Q405">
        <v>1.8340000000000005</v>
      </c>
      <c r="R405">
        <v>-2.6780287474332649E-2</v>
      </c>
      <c r="S405">
        <v>-1.533980788E-3</v>
      </c>
      <c r="T405">
        <v>-0.68008071184158325</v>
      </c>
    </row>
    <row r="406" spans="1:20" x14ac:dyDescent="0.25">
      <c r="A406">
        <v>4.04</v>
      </c>
      <c r="B406">
        <v>-1.0574818828345085E-3</v>
      </c>
      <c r="C406">
        <v>1.4059449490092335E-4</v>
      </c>
      <c r="D406">
        <v>-5.7751596246588618E-5</v>
      </c>
      <c r="F406" s="1">
        <v>2.0399999999999991</v>
      </c>
      <c r="G406">
        <f>(-0.00298973305954825*(-1))*-1</f>
        <v>-2.9897330595482544E-3</v>
      </c>
      <c r="H406">
        <v>-1.533980788E-3</v>
      </c>
      <c r="I406">
        <v>-0.91999232769012451</v>
      </c>
      <c r="L406" s="2">
        <v>4.04</v>
      </c>
      <c r="M406" s="2">
        <v>2.6495613858658673E-2</v>
      </c>
      <c r="N406" s="2">
        <v>-1.1418028596852033E-2</v>
      </c>
      <c r="O406" s="2">
        <v>2.2447576696550591E-4</v>
      </c>
      <c r="Q406">
        <v>1.8390000000000004</v>
      </c>
      <c r="R406">
        <v>-2.6952772073921973E-2</v>
      </c>
      <c r="S406">
        <v>-1.533980788E-3</v>
      </c>
      <c r="T406">
        <v>-0.69478350877761841</v>
      </c>
    </row>
    <row r="407" spans="1:20" x14ac:dyDescent="0.25">
      <c r="A407">
        <v>4.05</v>
      </c>
      <c r="B407">
        <v>-1.0370025437154717E-3</v>
      </c>
      <c r="C407">
        <v>1.3787172326510506E-4</v>
      </c>
      <c r="D407">
        <v>-5.6633176007368183E-5</v>
      </c>
      <c r="F407" s="1">
        <v>2.0449999999999999</v>
      </c>
      <c r="G407">
        <f>(-0.00316632443531828*(-1))*-1</f>
        <v>-3.1663244353182752E-3</v>
      </c>
      <c r="H407">
        <v>-1.533980788E-3</v>
      </c>
      <c r="I407">
        <v>-0.92857354879379272</v>
      </c>
      <c r="L407" s="2">
        <v>4.05</v>
      </c>
      <c r="M407" s="2">
        <v>2.6383149235521264E-2</v>
      </c>
      <c r="N407" s="2">
        <v>-1.1362533062716668E-2</v>
      </c>
      <c r="O407" s="2">
        <v>2.2456777099463069E-4</v>
      </c>
      <c r="Q407">
        <v>1.843</v>
      </c>
      <c r="R407">
        <v>-2.7088295687885011E-2</v>
      </c>
      <c r="S407">
        <v>-1.533980788E-3</v>
      </c>
      <c r="T407">
        <v>-0.70771753787994385</v>
      </c>
    </row>
    <row r="408" spans="1:20" x14ac:dyDescent="0.25">
      <c r="A408">
        <v>4.0600000000000005</v>
      </c>
      <c r="B408">
        <v>-1.0169198104125533E-3</v>
      </c>
      <c r="C408">
        <v>1.3520168117744648E-4</v>
      </c>
      <c r="D408">
        <v>-5.5536414914981609E-5</v>
      </c>
      <c r="F408" s="1">
        <v>2.0489999999999995</v>
      </c>
      <c r="G408">
        <f>(-0.00335934291581109*(-1))*-1</f>
        <v>-3.3593429158110884E-3</v>
      </c>
      <c r="H408">
        <v>-1.533980788E-3</v>
      </c>
      <c r="I408">
        <v>-0.94328618049621582</v>
      </c>
      <c r="L408" s="2">
        <v>4.0600000000000005</v>
      </c>
      <c r="M408" s="2">
        <v>2.6270815275647452E-2</v>
      </c>
      <c r="N408" s="2">
        <v>-1.1307262179554207E-2</v>
      </c>
      <c r="O408" s="2">
        <v>2.2463586334866667E-4</v>
      </c>
      <c r="Q408">
        <v>1.8470000000000004</v>
      </c>
      <c r="R408">
        <v>-2.722381930184805E-2</v>
      </c>
      <c r="S408">
        <v>-1.533980788E-3</v>
      </c>
      <c r="T408">
        <v>-0.72618252038955688</v>
      </c>
    </row>
    <row r="409" spans="1:20" x14ac:dyDescent="0.25">
      <c r="A409">
        <v>4.07</v>
      </c>
      <c r="B409">
        <v>-9.9722600219512639E-4</v>
      </c>
      <c r="C409">
        <v>1.3258334747143802E-4</v>
      </c>
      <c r="D409">
        <v>-5.4460893537069195E-5</v>
      </c>
      <c r="F409" s="1">
        <v>2.0530000000000008</v>
      </c>
      <c r="G409">
        <f>(-0.00352772073921971*(-1))*-1</f>
        <v>-3.5277207392197126E-3</v>
      </c>
      <c r="H409">
        <v>-1.533980788E-3</v>
      </c>
      <c r="I409">
        <v>-0.95916551351547241</v>
      </c>
      <c r="L409" s="2">
        <v>4.07</v>
      </c>
      <c r="M409" s="2">
        <v>2.6158619726822374E-2</v>
      </c>
      <c r="N409" s="2">
        <v>-1.1252215934892944E-2</v>
      </c>
      <c r="O409" s="2">
        <v>2.2468060766497471E-4</v>
      </c>
      <c r="Q409">
        <v>1.8520000000000003</v>
      </c>
      <c r="R409">
        <v>-2.7379876796714581E-2</v>
      </c>
      <c r="S409">
        <v>-3.067961576E-3</v>
      </c>
      <c r="T409">
        <v>-0.46620485186576843</v>
      </c>
    </row>
    <row r="410" spans="1:20" x14ac:dyDescent="0.25">
      <c r="A410">
        <v>4.08</v>
      </c>
      <c r="B410">
        <v>-9.7791358707900733E-4</v>
      </c>
      <c r="C410">
        <v>1.3001572075654032E-4</v>
      </c>
      <c r="D410">
        <v>-5.3406200562670743E-5</v>
      </c>
      <c r="F410" s="1">
        <v>2.0589999999999993</v>
      </c>
      <c r="G410">
        <f>(-0.00375359342915811*(-1))*-1</f>
        <v>-3.7535934291581109E-3</v>
      </c>
      <c r="H410">
        <v>-1.533980788E-3</v>
      </c>
      <c r="I410">
        <v>-0.99224817752838135</v>
      </c>
      <c r="L410" s="2">
        <v>4.08</v>
      </c>
      <c r="M410" s="2">
        <v>2.6046570138666236E-2</v>
      </c>
      <c r="N410" s="2">
        <v>-1.119739429483373E-2</v>
      </c>
      <c r="O410" s="2">
        <v>2.2470255639988457E-4</v>
      </c>
      <c r="Q410">
        <v>1.8559999999999999</v>
      </c>
      <c r="R410">
        <v>-2.7494866529774127E-2</v>
      </c>
      <c r="S410">
        <v>-1.533980788E-3</v>
      </c>
      <c r="T410">
        <v>-0.74452972412109375</v>
      </c>
    </row>
    <row r="411" spans="1:20" x14ac:dyDescent="0.25">
      <c r="A411">
        <v>4.09</v>
      </c>
      <c r="B411">
        <v>-9.5897517894580624E-4</v>
      </c>
      <c r="C411">
        <v>1.274978190352058E-4</v>
      </c>
      <c r="D411">
        <v>-5.2371932645032523E-5</v>
      </c>
      <c r="F411" s="1">
        <v>2.0640000000000001</v>
      </c>
      <c r="G411">
        <f>(-0.00397535934291581*(-1))*-1</f>
        <v>-3.9753593429158107E-3</v>
      </c>
      <c r="H411">
        <v>-3.067961576E-3</v>
      </c>
      <c r="I411">
        <v>-0.76553046703338623</v>
      </c>
      <c r="L411" s="2">
        <v>4.09</v>
      </c>
      <c r="M411" s="2">
        <v>2.593467386662951E-2</v>
      </c>
      <c r="N411" s="2">
        <v>-1.1142797204564259E-2</v>
      </c>
      <c r="O411" s="2">
        <v>2.2470225104173722E-4</v>
      </c>
      <c r="Q411">
        <v>1.8609999999999998</v>
      </c>
      <c r="R411">
        <v>-2.7613963039014373E-2</v>
      </c>
      <c r="S411">
        <v>-3.067961576E-3</v>
      </c>
      <c r="T411">
        <v>-0.47701746225357056</v>
      </c>
    </row>
    <row r="412" spans="1:20" x14ac:dyDescent="0.25">
      <c r="A412">
        <v>4.0999999999999996</v>
      </c>
      <c r="B412">
        <v>-9.4040353471805578E-4</v>
      </c>
      <c r="C412">
        <v>1.2502867932731674E-4</v>
      </c>
      <c r="D412">
        <v>-5.1357694247453081E-5</v>
      </c>
      <c r="F412" s="1">
        <v>2.0679999999999996</v>
      </c>
      <c r="G412">
        <f>(-0.00415195071868583*(-1))*-1</f>
        <v>-4.1519507186858319E-3</v>
      </c>
      <c r="H412">
        <v>-3.067961576E-3</v>
      </c>
      <c r="I412">
        <v>-0.78167062997817993</v>
      </c>
      <c r="L412" s="2">
        <v>4.0999999999999996</v>
      </c>
      <c r="M412" s="2">
        <v>2.5822938075912627E-2</v>
      </c>
      <c r="N412" s="2">
        <v>-1.1088424588863114E-2</v>
      </c>
      <c r="O412" s="2">
        <v>2.246802223199182E-4</v>
      </c>
      <c r="Q412">
        <v>1.8650000000000002</v>
      </c>
      <c r="R412">
        <v>-2.7687885010266939E-2</v>
      </c>
      <c r="S412">
        <v>-3.067961576E-3</v>
      </c>
      <c r="T412">
        <v>-0.46692755818367004</v>
      </c>
    </row>
    <row r="413" spans="1:20" x14ac:dyDescent="0.25">
      <c r="A413">
        <v>4.1100000000000003</v>
      </c>
      <c r="B413">
        <v>-9.2219155158904987E-4</v>
      </c>
      <c r="C413">
        <v>1.22607357301896E-4</v>
      </c>
      <c r="D413">
        <v>-5.0363097492109348E-5</v>
      </c>
      <c r="F413" s="1">
        <v>2.0739999999999998</v>
      </c>
      <c r="G413">
        <f>(-0.00438603696098563*(-1))*-1</f>
        <v>-4.3860369609856264E-3</v>
      </c>
      <c r="H413">
        <v>-3.067961576E-3</v>
      </c>
      <c r="I413">
        <v>-0.80664891004562378</v>
      </c>
      <c r="L413" s="2">
        <v>4.1100000000000003</v>
      </c>
      <c r="M413" s="2">
        <v>2.5711369745310297E-2</v>
      </c>
      <c r="N413" s="2">
        <v>-1.1034276352593771E-2</v>
      </c>
      <c r="O413" s="2">
        <v>2.2463699040995545E-4</v>
      </c>
      <c r="Q413">
        <v>1.8689999999999998</v>
      </c>
      <c r="R413">
        <v>-2.7753593429158112E-2</v>
      </c>
      <c r="S413">
        <v>-1.533980788E-3</v>
      </c>
      <c r="T413">
        <v>-0.73001450300216675</v>
      </c>
    </row>
    <row r="414" spans="1:20" x14ac:dyDescent="0.25">
      <c r="A414">
        <v>4.12</v>
      </c>
      <c r="B414">
        <v>-9.0433226430633028E-4</v>
      </c>
      <c r="C414">
        <v>1.202329269159499E-4</v>
      </c>
      <c r="D414">
        <v>-4.9387762011805638E-5</v>
      </c>
      <c r="F414" s="1">
        <v>2.08</v>
      </c>
      <c r="G414">
        <f>(-0.00459548254620123*(-1))*-1</f>
        <v>-4.5954825462012324E-3</v>
      </c>
      <c r="H414">
        <v>-3.067961576E-3</v>
      </c>
      <c r="I414">
        <v>-0.81728976964950562</v>
      </c>
      <c r="L414" s="2">
        <v>4.12</v>
      </c>
      <c r="M414" s="2">
        <v>2.5599975670982267E-2</v>
      </c>
      <c r="N414" s="2">
        <v>-1.0980352381188741E-2</v>
      </c>
      <c r="O414" s="2">
        <v>2.2457306513475576E-4</v>
      </c>
      <c r="Q414">
        <v>1.8760000000000003</v>
      </c>
      <c r="R414">
        <v>-2.7852156057494866E-2</v>
      </c>
      <c r="S414">
        <v>-1.533980788E-3</v>
      </c>
      <c r="T414">
        <v>-0.70814400911331177</v>
      </c>
    </row>
    <row r="415" spans="1:20" x14ac:dyDescent="0.25">
      <c r="A415">
        <v>4.13</v>
      </c>
      <c r="B415">
        <v>-8.8681884250777518E-4</v>
      </c>
      <c r="C415">
        <v>1.1790448006030499E-4</v>
      </c>
      <c r="D415">
        <v>-4.8431314804589275E-5</v>
      </c>
      <c r="F415" s="1">
        <v>2.0849999999999991</v>
      </c>
      <c r="G415">
        <f>(-0.00478439425051335*(-1))*-1</f>
        <v>-4.784394250513347E-3</v>
      </c>
      <c r="H415">
        <v>-3.067961576E-3</v>
      </c>
      <c r="I415">
        <v>-0.82358717918395996</v>
      </c>
      <c r="L415" s="2">
        <v>4.13</v>
      </c>
      <c r="M415" s="2">
        <v>2.5488762470151249E-2</v>
      </c>
      <c r="N415" s="2">
        <v>-1.0926652541124054E-2</v>
      </c>
      <c r="O415" s="2">
        <v>2.2448894616205225E-4</v>
      </c>
      <c r="Q415">
        <v>1.8810000000000002</v>
      </c>
      <c r="R415">
        <v>-2.7921971252566735E-2</v>
      </c>
      <c r="S415">
        <v>-3.067961576E-3</v>
      </c>
      <c r="T415">
        <v>-0.42097362875938416</v>
      </c>
    </row>
    <row r="416" spans="1:20" x14ac:dyDescent="0.25">
      <c r="A416">
        <v>4.1399999999999997</v>
      </c>
      <c r="B416">
        <v>-8.6964458810928993E-4</v>
      </c>
      <c r="C416">
        <v>1.1562112621230314E-4</v>
      </c>
      <c r="D416">
        <v>-4.7493390091177507E-5</v>
      </c>
      <c r="F416" s="1">
        <v>2.0909999999999993</v>
      </c>
      <c r="G416">
        <f>(-0.00498151950718686*(-1))*-1</f>
        <v>-4.9815195071868587E-3</v>
      </c>
      <c r="H416">
        <v>-3.067961576E-3</v>
      </c>
      <c r="I416">
        <v>-0.83255207538604736</v>
      </c>
      <c r="L416" s="2">
        <v>4.1399999999999997</v>
      </c>
      <c r="M416" s="2">
        <v>2.5377736584730637E-2</v>
      </c>
      <c r="N416" s="2">
        <v>-1.0873176680384258E-2</v>
      </c>
      <c r="O416" s="2">
        <v>2.2438512319813302E-4</v>
      </c>
      <c r="Q416">
        <v>1.8849999999999998</v>
      </c>
      <c r="R416">
        <v>-2.7979466119096508E-2</v>
      </c>
      <c r="S416">
        <v>-1.533980788E-3</v>
      </c>
      <c r="T416">
        <v>-0.6751437783241272</v>
      </c>
    </row>
    <row r="417" spans="1:20" x14ac:dyDescent="0.25">
      <c r="A417">
        <v>4.1500000000000004</v>
      </c>
      <c r="B417">
        <v>-8.5280293274307478E-4</v>
      </c>
      <c r="C417">
        <v>1.1338199209522244E-4</v>
      </c>
      <c r="D417">
        <v>-4.6573629175141616E-5</v>
      </c>
      <c r="F417" s="1">
        <v>2.0969999999999995</v>
      </c>
      <c r="G417">
        <f>(-0.00514168377823409*(-1))*-1</f>
        <v>-5.1416837782340859E-3</v>
      </c>
      <c r="H417">
        <v>-3.067961576E-3</v>
      </c>
      <c r="I417">
        <v>-0.84007233381271362</v>
      </c>
      <c r="L417" s="2">
        <v>4.1500000000000004</v>
      </c>
      <c r="M417" s="2">
        <v>2.5266904284882541E-2</v>
      </c>
      <c r="N417" s="2">
        <v>-1.0819924628918114E-2</v>
      </c>
      <c r="O417" s="2">
        <v>2.2426207617792085E-4</v>
      </c>
      <c r="Q417">
        <v>1.8890000000000002</v>
      </c>
      <c r="R417">
        <v>-2.8041067761806981E-2</v>
      </c>
      <c r="S417">
        <v>-1.533980788E-3</v>
      </c>
      <c r="T417">
        <v>-0.66607820987701416</v>
      </c>
    </row>
    <row r="418" spans="1:20" x14ac:dyDescent="0.25">
      <c r="A418">
        <v>4.16</v>
      </c>
      <c r="B418">
        <v>-8.3628743524551293E-4</v>
      </c>
      <c r="C418">
        <v>1.1118622134429352E-4</v>
      </c>
      <c r="D418">
        <v>-4.5671680305795019E-5</v>
      </c>
      <c r="F418" s="1">
        <v>2.1029999999999998</v>
      </c>
      <c r="G418">
        <f>(-0.00532238193018481*(-1))*-1</f>
        <v>-5.3223819301848052E-3</v>
      </c>
      <c r="H418">
        <v>-3.067961576E-3</v>
      </c>
      <c r="I418">
        <v>-0.8423427939414978</v>
      </c>
      <c r="L418" s="2">
        <v>4.16</v>
      </c>
      <c r="M418" s="2">
        <v>2.5156271672507446E-2</v>
      </c>
      <c r="N418" s="2">
        <v>-1.0766896199085173E-2</v>
      </c>
      <c r="O418" s="2">
        <v>2.2412027545147195E-4</v>
      </c>
      <c r="Q418">
        <v>1.8929999999999998</v>
      </c>
      <c r="R418">
        <v>-2.8106776180698151E-2</v>
      </c>
      <c r="S418">
        <v>-1.533980788E-3</v>
      </c>
      <c r="T418">
        <v>-0.65753787755966187</v>
      </c>
    </row>
    <row r="419" spans="1:20" x14ac:dyDescent="0.25">
      <c r="A419">
        <v>4.17</v>
      </c>
      <c r="B419">
        <v>-8.2009177919370728E-4</v>
      </c>
      <c r="C419">
        <v>1.0903297417918352E-4</v>
      </c>
      <c r="D419">
        <v>-4.4787198543733236E-5</v>
      </c>
      <c r="F419" s="1">
        <v>2.1080000000000005</v>
      </c>
      <c r="G419">
        <f>(-0.00545790554414784*(-1))*-1</f>
        <v>-5.4579055441478438E-3</v>
      </c>
      <c r="H419">
        <v>-3.067961576E-3</v>
      </c>
      <c r="I419">
        <v>-0.84610861539840698</v>
      </c>
      <c r="L419" s="2">
        <v>4.17</v>
      </c>
      <c r="M419" s="2">
        <v>2.5045844684666752E-2</v>
      </c>
      <c r="N419" s="2">
        <v>-1.0714091186093407E-2</v>
      </c>
      <c r="O419" s="2">
        <v>2.2396018196696113E-4</v>
      </c>
      <c r="Q419">
        <v>1.899</v>
      </c>
      <c r="R419">
        <v>-2.8213552361396305E-2</v>
      </c>
      <c r="S419">
        <v>0</v>
      </c>
      <c r="T419">
        <v>-0.91835570335388184</v>
      </c>
    </row>
    <row r="420" spans="1:20" x14ac:dyDescent="0.25">
      <c r="A420">
        <v>4.18</v>
      </c>
      <c r="B420">
        <v>-8.0420977048972222E-4</v>
      </c>
      <c r="C420">
        <v>1.0692142708282265E-4</v>
      </c>
      <c r="D420">
        <v>-4.3919845628974549E-5</v>
      </c>
      <c r="F420" s="1">
        <v>2.1120000000000001</v>
      </c>
      <c r="G420">
        <f>(-0.005564681724846*(-1))*-1</f>
        <v>-5.5646817248459959E-3</v>
      </c>
      <c r="H420">
        <v>-4.6019423639999998E-3</v>
      </c>
      <c r="I420">
        <v>-0.58904767036437988</v>
      </c>
      <c r="L420" s="2">
        <v>4.18</v>
      </c>
      <c r="M420" s="2">
        <v>2.4935629096940304E-2</v>
      </c>
      <c r="N420" s="2">
        <v>-1.0661509368428048E-2</v>
      </c>
      <c r="O420" s="2">
        <v>2.2378224745021847E-4</v>
      </c>
      <c r="Q420">
        <v>1.9020000000000001</v>
      </c>
      <c r="R420">
        <v>-2.8266940451745382E-2</v>
      </c>
      <c r="S420">
        <v>-1.533980788E-3</v>
      </c>
      <c r="T420">
        <v>-0.64150160551071167</v>
      </c>
    </row>
    <row r="421" spans="1:20" x14ac:dyDescent="0.25">
      <c r="A421">
        <v>4.1900000000000004</v>
      </c>
      <c r="B421">
        <v>-7.8863533499161094E-4</v>
      </c>
      <c r="C421">
        <v>1.0485077248645038E-4</v>
      </c>
      <c r="D421">
        <v>-4.3069289851651257E-5</v>
      </c>
      <c r="F421" s="1">
        <v>2.1180000000000003</v>
      </c>
      <c r="G421">
        <f>(-0.00573305954825462*(-1))*-1</f>
        <v>-5.7330595482546201E-3</v>
      </c>
      <c r="H421">
        <v>-4.6019423639999998E-3</v>
      </c>
      <c r="I421">
        <v>-0.58535677194595337</v>
      </c>
      <c r="L421" s="2">
        <v>4.1900000000000004</v>
      </c>
      <c r="M421" s="2">
        <v>2.4825630526718212E-2</v>
      </c>
      <c r="N421" s="2">
        <v>-1.0609150508271839E-2</v>
      </c>
      <c r="O421" s="2">
        <v>2.2358691458088274E-4</v>
      </c>
      <c r="Q421">
        <v>1.9059999999999997</v>
      </c>
      <c r="R421">
        <v>-2.8340862422997947E-2</v>
      </c>
      <c r="S421">
        <v>0</v>
      </c>
      <c r="T421">
        <v>-0.9052807092666626</v>
      </c>
    </row>
    <row r="422" spans="1:20" x14ac:dyDescent="0.25">
      <c r="A422">
        <v>4.2</v>
      </c>
      <c r="B422">
        <v>-7.7336251619032311E-4</v>
      </c>
      <c r="C422">
        <v>1.0282021846076083E-4</v>
      </c>
      <c r="D422">
        <v>-4.2235205925202235E-5</v>
      </c>
      <c r="F422" s="1">
        <v>2.125</v>
      </c>
      <c r="G422">
        <f>(-0.00589322381930185*(-1))*-1</f>
        <v>-5.8932238193018481E-3</v>
      </c>
      <c r="H422">
        <v>-4.6019423639999998E-3</v>
      </c>
      <c r="I422">
        <v>-0.57874464988708496</v>
      </c>
      <c r="L422" s="2">
        <v>4.2</v>
      </c>
      <c r="M422" s="2">
        <v>2.4715854436431206E-2</v>
      </c>
      <c r="N422" s="2">
        <v>-1.0557014351916822E-2</v>
      </c>
      <c r="O422" s="2">
        <v>2.2337461716523399E-4</v>
      </c>
      <c r="Q422">
        <v>1.9100000000000001</v>
      </c>
      <c r="R422">
        <v>-2.8410677618069816E-2</v>
      </c>
      <c r="S422">
        <v>-1.533980788E-3</v>
      </c>
      <c r="T422">
        <v>-0.8987123966217041</v>
      </c>
    </row>
    <row r="423" spans="1:20" x14ac:dyDescent="0.25">
      <c r="A423">
        <v>4.21</v>
      </c>
      <c r="B423">
        <v>-7.5838547293159903E-4</v>
      </c>
      <c r="C423">
        <v>1.0082898841302939E-4</v>
      </c>
      <c r="D423">
        <v>-4.1417274862018603E-5</v>
      </c>
      <c r="F423" s="1">
        <v>2.1300000000000008</v>
      </c>
      <c r="G423">
        <f>(-0.00598357289527721*(-1))*-1</f>
        <v>-5.9835728952772078E-3</v>
      </c>
      <c r="H423">
        <v>-3.067961576E-3</v>
      </c>
      <c r="I423">
        <v>-0.82709753513336182</v>
      </c>
      <c r="L423" s="2">
        <v>4.21</v>
      </c>
      <c r="M423" s="2">
        <v>2.4606306136717104E-2</v>
      </c>
      <c r="N423" s="2">
        <v>-1.050510063016785E-2</v>
      </c>
      <c r="O423" s="2">
        <v>2.2314578030576846E-4</v>
      </c>
      <c r="Q423">
        <v>1.9139999999999997</v>
      </c>
      <c r="R423">
        <v>-2.8484599589322382E-2</v>
      </c>
      <c r="S423">
        <v>0</v>
      </c>
      <c r="T423">
        <v>-0.61867481470108032</v>
      </c>
    </row>
    <row r="424" spans="1:20" x14ac:dyDescent="0.25">
      <c r="A424">
        <v>4.22</v>
      </c>
      <c r="B424">
        <v>-7.4369847718198554E-4</v>
      </c>
      <c r="C424">
        <v>9.887632079010461E-5</v>
      </c>
      <c r="D424">
        <v>-4.0615183851495114E-5</v>
      </c>
      <c r="F424" s="1">
        <v>2.1359999999999992</v>
      </c>
      <c r="G424">
        <f>(-0.00611498973305955*(-1))*-1</f>
        <v>-6.1149897330595483E-3</v>
      </c>
      <c r="H424">
        <v>-3.067961576E-3</v>
      </c>
      <c r="I424">
        <v>-0.81921160221099854</v>
      </c>
      <c r="L424" s="2">
        <v>4.22</v>
      </c>
      <c r="M424" s="2">
        <v>2.4496990789528106E-2</v>
      </c>
      <c r="N424" s="2">
        <v>-1.0453409058737975E-2</v>
      </c>
      <c r="O424" s="2">
        <v>2.2290082056757599E-4</v>
      </c>
      <c r="Q424">
        <v>1.9180000000000001</v>
      </c>
      <c r="R424">
        <v>-2.8550308008213551E-2</v>
      </c>
      <c r="S424">
        <v>0</v>
      </c>
      <c r="T424">
        <v>-0.88245952129364014</v>
      </c>
    </row>
    <row r="425" spans="1:20" x14ac:dyDescent="0.25">
      <c r="A425">
        <v>4.2300000000000004</v>
      </c>
      <c r="B425">
        <v>-7.2929591183811102E-4</v>
      </c>
      <c r="C425">
        <v>9.6961468787151766E-5</v>
      </c>
      <c r="D425">
        <v>-3.9828626140440866E-5</v>
      </c>
      <c r="F425" s="1">
        <v>2.141</v>
      </c>
      <c r="G425">
        <f>(-0.0062258726899384*(-1))*-1</f>
        <v>-6.2258726899383984E-3</v>
      </c>
      <c r="H425">
        <v>-3.067961576E-3</v>
      </c>
      <c r="I425">
        <v>-0.8118293285369873</v>
      </c>
      <c r="L425" s="2">
        <v>4.2300000000000004</v>
      </c>
      <c r="M425" s="2">
        <v>2.4387913411177131E-2</v>
      </c>
      <c r="N425" s="2">
        <v>-1.040193933863586E-2</v>
      </c>
      <c r="O425" s="2">
        <v>2.226401461415802E-4</v>
      </c>
      <c r="Q425">
        <v>1.9210000000000003</v>
      </c>
      <c r="R425">
        <v>-2.862422997946612E-2</v>
      </c>
      <c r="S425">
        <v>0</v>
      </c>
      <c r="T425">
        <v>-0.87552416324615479</v>
      </c>
    </row>
    <row r="426" spans="1:20" x14ac:dyDescent="0.25">
      <c r="A426">
        <v>4.24</v>
      </c>
      <c r="B426">
        <v>-7.1517226857839057E-4</v>
      </c>
      <c r="C426">
        <v>9.5083700062036916E-5</v>
      </c>
      <c r="D426">
        <v>-3.9057300915803758E-5</v>
      </c>
      <c r="F426" s="1">
        <v>2.1449999999999996</v>
      </c>
      <c r="G426">
        <f>(-0.00631622176591376*(-1))*-1</f>
        <v>-6.3162217659137581E-3</v>
      </c>
      <c r="H426">
        <v>-3.067961576E-3</v>
      </c>
      <c r="I426">
        <v>-0.80497312545776367</v>
      </c>
      <c r="L426" s="2">
        <v>4.24</v>
      </c>
      <c r="M426" s="2">
        <v>2.4279078875326265E-2</v>
      </c>
      <c r="N426" s="2">
        <v>-1.0350691156545383E-2</v>
      </c>
      <c r="O426" s="2">
        <v>2.2236415700470008E-4</v>
      </c>
      <c r="Q426">
        <v>1.9249999999999998</v>
      </c>
      <c r="R426">
        <v>-2.8677618069815194E-2</v>
      </c>
      <c r="S426">
        <v>0</v>
      </c>
      <c r="T426">
        <v>-0.86925750970840454</v>
      </c>
    </row>
    <row r="427" spans="1:20" x14ac:dyDescent="0.25">
      <c r="A427">
        <v>4.25</v>
      </c>
      <c r="B427">
        <v>-7.0132214575633733E-4</v>
      </c>
      <c r="C427">
        <v>9.3242296455241987E-5</v>
      </c>
      <c r="D427">
        <v>-3.830091318966404E-5</v>
      </c>
      <c r="F427" s="1">
        <v>2.1489999999999991</v>
      </c>
      <c r="G427">
        <f>(-0.00640246406570842*(-1))*-1</f>
        <v>-6.4024640657084188E-3</v>
      </c>
      <c r="H427">
        <v>-3.067961576E-3</v>
      </c>
      <c r="I427">
        <v>-0.79906183481216431</v>
      </c>
      <c r="L427" s="2">
        <v>4.25</v>
      </c>
      <c r="M427" s="2">
        <v>2.417049191591697E-2</v>
      </c>
      <c r="N427" s="2">
        <v>-1.0299664185197571E-2</v>
      </c>
      <c r="O427" s="2">
        <v>2.2207324507699078E-4</v>
      </c>
      <c r="Q427">
        <v>1.9290000000000003</v>
      </c>
      <c r="R427">
        <v>-2.8759753593429159E-2</v>
      </c>
      <c r="S427">
        <v>0</v>
      </c>
      <c r="T427">
        <v>-0.86633533239364624</v>
      </c>
    </row>
    <row r="428" spans="1:20" x14ac:dyDescent="0.25">
      <c r="A428">
        <v>4.26</v>
      </c>
      <c r="B428">
        <v>-6.8774024633466648E-4</v>
      </c>
      <c r="C428">
        <v>9.1436553715203947E-5</v>
      </c>
      <c r="D428">
        <v>-3.7559173686453143E-5</v>
      </c>
      <c r="F428" s="1">
        <v>2.1530000000000005</v>
      </c>
      <c r="G428">
        <f>(-0.00650513347022587*(-1))*-1</f>
        <v>-6.5051334702258727E-3</v>
      </c>
      <c r="H428">
        <v>-3.067961576E-3</v>
      </c>
      <c r="I428">
        <v>-0.79218780994415283</v>
      </c>
      <c r="L428" s="2">
        <v>4.26</v>
      </c>
      <c r="M428" s="2">
        <v>2.406215713004578E-2</v>
      </c>
      <c r="N428" s="2">
        <v>-1.0248858083735003E-2</v>
      </c>
      <c r="O428" s="2">
        <v>2.2176779437582013E-4</v>
      </c>
      <c r="Q428">
        <v>1.9329999999999998</v>
      </c>
      <c r="R428">
        <v>-2.8845995893223821E-2</v>
      </c>
      <c r="S428">
        <v>0</v>
      </c>
      <c r="T428">
        <v>-0.86524611711502075</v>
      </c>
    </row>
    <row r="429" spans="1:20" x14ac:dyDescent="0.25">
      <c r="A429">
        <v>4.2700000000000005</v>
      </c>
      <c r="B429">
        <v>-6.7442137585941003E-4</v>
      </c>
      <c r="C429">
        <v>8.9665781228972995E-5</v>
      </c>
      <c r="D429">
        <v>-3.683179873235482E-5</v>
      </c>
      <c r="F429" s="1">
        <v>2.157</v>
      </c>
      <c r="G429">
        <f>(-0.00657084188911704*(-1))*-1</f>
        <v>-6.570841889117043E-3</v>
      </c>
      <c r="H429">
        <v>-3.067961576E-3</v>
      </c>
      <c r="I429">
        <v>-0.78696674108505249</v>
      </c>
      <c r="L429" s="2">
        <v>4.2700000000000005</v>
      </c>
      <c r="M429" s="2">
        <v>2.3954078980781723E-2</v>
      </c>
      <c r="N429" s="2">
        <v>-1.0198272498068855E-2</v>
      </c>
      <c r="O429" s="2">
        <v>2.2144818116713629E-4</v>
      </c>
      <c r="Q429">
        <v>1.9370000000000003</v>
      </c>
      <c r="R429">
        <v>-2.8948665297741275E-2</v>
      </c>
      <c r="S429">
        <v>0</v>
      </c>
      <c r="T429">
        <v>-0.87032234668731689</v>
      </c>
    </row>
    <row r="430" spans="1:20" x14ac:dyDescent="0.25">
      <c r="A430">
        <v>4.28</v>
      </c>
      <c r="B430">
        <v>-6.613604404732688E-4</v>
      </c>
      <c r="C430">
        <v>8.7929301758086676E-5</v>
      </c>
      <c r="D430">
        <v>-3.6118510146846406E-5</v>
      </c>
      <c r="F430" s="1">
        <v>2.1609999999999996</v>
      </c>
      <c r="G430">
        <f>(-0.0066570841889117*(-1))*-1</f>
        <v>-6.6570841889117046E-3</v>
      </c>
      <c r="H430">
        <v>-3.067961576E-3</v>
      </c>
      <c r="I430">
        <v>-0.78336220979690552</v>
      </c>
      <c r="L430" s="2">
        <v>4.28</v>
      </c>
      <c r="M430" s="2">
        <v>2.38462617999321E-2</v>
      </c>
      <c r="N430" s="2">
        <v>-1.0147907061228695E-2</v>
      </c>
      <c r="O430" s="2">
        <v>2.2111477411388138E-4</v>
      </c>
      <c r="Q430">
        <v>1.9409999999999998</v>
      </c>
      <c r="R430">
        <v>-2.9067761806981521E-2</v>
      </c>
      <c r="S430">
        <v>0</v>
      </c>
      <c r="T430">
        <v>-0.87786424160003662</v>
      </c>
    </row>
    <row r="431" spans="1:20" x14ac:dyDescent="0.25">
      <c r="A431">
        <v>4.29</v>
      </c>
      <c r="B431">
        <v>-6.4855244496743914E-4</v>
      </c>
      <c r="C431">
        <v>8.6226451179559056E-5</v>
      </c>
      <c r="D431">
        <v>-3.5419035136338914E-5</v>
      </c>
      <c r="F431" s="1">
        <v>2.1649999999999991</v>
      </c>
      <c r="G431">
        <f>(-0.00675154004106776*(-1))*-1</f>
        <v>-6.7515400410677615E-3</v>
      </c>
      <c r="H431">
        <v>-3.067961576E-3</v>
      </c>
      <c r="I431">
        <v>-0.78131479024887085</v>
      </c>
      <c r="L431" s="2">
        <v>4.29</v>
      </c>
      <c r="M431" s="2">
        <v>2.3738709790754486E-2</v>
      </c>
      <c r="N431" s="2">
        <v>-1.009776139370519E-2</v>
      </c>
      <c r="O431" s="2">
        <v>2.2076793442160413E-4</v>
      </c>
      <c r="Q431">
        <v>1.9450000000000003</v>
      </c>
      <c r="R431">
        <v>-2.9190965092402463E-2</v>
      </c>
      <c r="S431">
        <v>-1.533980788E-3</v>
      </c>
      <c r="T431">
        <v>-0.89527791738510132</v>
      </c>
    </row>
    <row r="432" spans="1:20" x14ac:dyDescent="0.25">
      <c r="A432">
        <v>4.3</v>
      </c>
      <c r="B432">
        <v>-6.3599249087116147E-4</v>
      </c>
      <c r="C432">
        <v>8.4556578231885829E-5</v>
      </c>
      <c r="D432">
        <v>-3.4733106189875396E-5</v>
      </c>
      <c r="F432" s="1">
        <v>2.1709999999999994</v>
      </c>
      <c r="G432">
        <f>(-0.0068993839835729*(-1))*-1</f>
        <v>-6.8993839835728953E-3</v>
      </c>
      <c r="H432">
        <v>-3.067961576E-3</v>
      </c>
      <c r="I432">
        <v>-0.78062200546264648</v>
      </c>
      <c r="L432" s="2">
        <v>4.3</v>
      </c>
      <c r="M432" s="2">
        <v>2.3631427030614327E-2</v>
      </c>
      <c r="N432" s="2">
        <v>-1.0047835103785849E-2</v>
      </c>
      <c r="O432" s="2">
        <v>2.2040801598132467E-4</v>
      </c>
      <c r="Q432">
        <v>1.9489999999999998</v>
      </c>
      <c r="R432">
        <v>-2.931416837782341E-2</v>
      </c>
      <c r="S432">
        <v>0</v>
      </c>
      <c r="T432">
        <v>-0.90435880422592163</v>
      </c>
    </row>
    <row r="433" spans="1:20" x14ac:dyDescent="0.25">
      <c r="A433">
        <v>4.3100000000000005</v>
      </c>
      <c r="B433">
        <v>-6.2367577457826987E-4</v>
      </c>
      <c r="C433">
        <v>8.2919044265968221E-5</v>
      </c>
      <c r="D433">
        <v>-3.4060460976847815E-5</v>
      </c>
      <c r="F433" s="1">
        <v>2.1750000000000007</v>
      </c>
      <c r="G433">
        <f>(-0.00699794661190965*(-1))*-1</f>
        <v>-6.9979466119096511E-3</v>
      </c>
      <c r="H433">
        <v>-3.067961576E-3</v>
      </c>
      <c r="I433">
        <v>-0.77724325656890869</v>
      </c>
      <c r="L433" s="2">
        <v>4.3100000000000005</v>
      </c>
      <c r="M433" s="2">
        <v>2.3524417473595183E-2</v>
      </c>
      <c r="N433" s="2">
        <v>-9.9981277878839394E-3</v>
      </c>
      <c r="O433" s="2">
        <v>2.2003536550970246E-4</v>
      </c>
      <c r="Q433">
        <v>1.9530000000000003</v>
      </c>
      <c r="R433">
        <v>-2.9429158110882956E-2</v>
      </c>
      <c r="S433">
        <v>0</v>
      </c>
      <c r="T433">
        <v>-0.91637527942657471</v>
      </c>
    </row>
    <row r="434" spans="1:20" x14ac:dyDescent="0.25">
      <c r="A434">
        <v>4.32</v>
      </c>
      <c r="B434">
        <v>-6.1159758551002725E-4</v>
      </c>
      <c r="C434">
        <v>8.1313223000860452E-5</v>
      </c>
      <c r="D434">
        <v>-3.3400842246693367E-5</v>
      </c>
      <c r="F434" s="1">
        <v>2.1809999999999992</v>
      </c>
      <c r="G434">
        <f>(-0.00717043121149897*(-1))*-1</f>
        <v>-7.1704312114989734E-3</v>
      </c>
      <c r="H434">
        <v>-1.533980788E-3</v>
      </c>
      <c r="I434">
        <v>-1.0347119569778442</v>
      </c>
      <c r="L434" s="2">
        <v>4.32</v>
      </c>
      <c r="M434" s="2">
        <v>2.3417684953054907E-2</v>
      </c>
      <c r="N434" s="2">
        <v>-9.9486390308607068E-3</v>
      </c>
      <c r="O434" s="2">
        <v>2.1965032268655825E-4</v>
      </c>
      <c r="Q434">
        <v>1.9569999999999999</v>
      </c>
      <c r="R434">
        <v>-2.9568788501026694E-2</v>
      </c>
      <c r="S434">
        <v>-1.533980788E-3</v>
      </c>
      <c r="T434">
        <v>-0.65430772304534912</v>
      </c>
    </row>
    <row r="435" spans="1:20" x14ac:dyDescent="0.25">
      <c r="A435">
        <v>4.33</v>
      </c>
      <c r="B435">
        <v>-5.9975330431354102E-4</v>
      </c>
      <c r="C435">
        <v>7.9738500284247366E-5</v>
      </c>
      <c r="D435">
        <v>-3.2753997730532114E-5</v>
      </c>
      <c r="F435" s="1">
        <v>2.1859999999999999</v>
      </c>
      <c r="G435">
        <f>(-0.00735112936344969*(-1))*-1</f>
        <v>-7.3511293634496919E-3</v>
      </c>
      <c r="H435">
        <v>-1.533980788E-3</v>
      </c>
      <c r="I435">
        <v>-1.0422128438949585</v>
      </c>
      <c r="L435" s="2">
        <v>4.33</v>
      </c>
      <c r="M435" s="2">
        <v>2.331123318413475E-2</v>
      </c>
      <c r="N435" s="2">
        <v>-9.8993684063410359E-3</v>
      </c>
      <c r="O435" s="2">
        <v>2.1925322028979951E-4</v>
      </c>
      <c r="Q435">
        <v>1.9630000000000001</v>
      </c>
      <c r="R435">
        <v>-2.9708418891170433E-2</v>
      </c>
      <c r="S435">
        <v>0</v>
      </c>
      <c r="T435">
        <v>-0.93567830324172974</v>
      </c>
    </row>
    <row r="436" spans="1:20" x14ac:dyDescent="0.25">
      <c r="A436">
        <v>4.34</v>
      </c>
      <c r="B436">
        <v>-5.8813840109505711E-4</v>
      </c>
      <c r="C436">
        <v>7.8194273857560575E-5</v>
      </c>
      <c r="D436">
        <v>-3.2119680044708298E-5</v>
      </c>
      <c r="F436" s="1">
        <v>2.1920000000000002</v>
      </c>
      <c r="G436">
        <f>(-0.00751129363449692*(-1))*-1</f>
        <v>-7.5112936344969199E-3</v>
      </c>
      <c r="H436">
        <v>-3.067961576E-3</v>
      </c>
      <c r="I436">
        <v>-0.80088704824447632</v>
      </c>
      <c r="L436" s="2">
        <v>4.34</v>
      </c>
      <c r="M436" s="2">
        <v>2.3205065766219418E-2</v>
      </c>
      <c r="N436" s="2">
        <v>-9.8503154770226559E-3</v>
      </c>
      <c r="O436" s="2">
        <v>2.1884438432779842E-4</v>
      </c>
      <c r="Q436">
        <v>1.9660000000000002</v>
      </c>
      <c r="R436">
        <v>-2.9827515400410679E-2</v>
      </c>
      <c r="S436">
        <v>-1.533980788E-3</v>
      </c>
      <c r="T436">
        <v>-0.67937099933624268</v>
      </c>
    </row>
    <row r="437" spans="1:20" x14ac:dyDescent="0.25">
      <c r="A437">
        <v>4.3500000000000005</v>
      </c>
      <c r="B437">
        <v>-5.7674843368748011E-4</v>
      </c>
      <c r="C437">
        <v>7.6679953125643395E-5</v>
      </c>
      <c r="D437">
        <v>-3.1497646596198608E-5</v>
      </c>
      <c r="F437" s="1">
        <v>2.1959999999999997</v>
      </c>
      <c r="G437">
        <f>(-0.00769609856262834*(-1))*-1</f>
        <v>-7.6960985626283365E-3</v>
      </c>
      <c r="H437">
        <v>-3.067961576E-3</v>
      </c>
      <c r="I437">
        <v>-0.81470471620559692</v>
      </c>
      <c r="L437" s="2">
        <v>4.3500000000000005</v>
      </c>
      <c r="M437" s="2">
        <v>2.3099186185349896E-2</v>
      </c>
      <c r="N437" s="2">
        <v>-9.8014797949790428E-3</v>
      </c>
      <c r="O437" s="2">
        <v>2.184241341692696E-4</v>
      </c>
      <c r="Q437">
        <v>1.9710000000000001</v>
      </c>
      <c r="R437">
        <v>-2.9946611909650925E-2</v>
      </c>
      <c r="S437">
        <v>-1.533980788E-3</v>
      </c>
      <c r="T437">
        <v>-0.69062608480453491</v>
      </c>
    </row>
    <row r="438" spans="1:20" x14ac:dyDescent="0.25">
      <c r="A438">
        <v>4.3600000000000003</v>
      </c>
      <c r="B438">
        <v>-5.655790459514438E-4</v>
      </c>
      <c r="C438">
        <v>7.519495893087634E-5</v>
      </c>
      <c r="D438">
        <v>-3.0887659489851283E-5</v>
      </c>
      <c r="F438" s="1">
        <v>2.202</v>
      </c>
      <c r="G438">
        <f>(-0.00788911704312115*(-1))*-1</f>
        <v>-7.8891170431211501E-3</v>
      </c>
      <c r="H438">
        <v>-3.067961576E-3</v>
      </c>
      <c r="I438">
        <v>-0.83940356969833374</v>
      </c>
      <c r="L438" s="2">
        <v>4.3600000000000003</v>
      </c>
      <c r="M438" s="2">
        <v>2.2993597816588718E-2</v>
      </c>
      <c r="N438" s="2">
        <v>-9.7528609019561143E-3</v>
      </c>
      <c r="O438" s="2">
        <v>2.1799278267069518E-4</v>
      </c>
      <c r="Q438">
        <v>1.9830000000000005</v>
      </c>
      <c r="R438">
        <v>-3.0312114989733061E-2</v>
      </c>
      <c r="S438">
        <v>-1.533980788E-3</v>
      </c>
      <c r="T438">
        <v>-0.74075651168823242</v>
      </c>
    </row>
    <row r="439" spans="1:20" x14ac:dyDescent="0.25">
      <c r="A439">
        <v>4.37</v>
      </c>
      <c r="B439">
        <v>-5.5462596610927461E-4</v>
      </c>
      <c r="C439">
        <v>7.3738723331676949E-5</v>
      </c>
      <c r="D439">
        <v>-3.0289485437420683E-5</v>
      </c>
      <c r="F439" s="1">
        <v>2.2080000000000002</v>
      </c>
      <c r="G439">
        <f>(-0.00811498973305955*(-1))*-1</f>
        <v>-8.1149897330595484E-3</v>
      </c>
      <c r="H439">
        <v>-3.067961576E-3</v>
      </c>
      <c r="I439">
        <v>-0.8582761287689209</v>
      </c>
      <c r="L439" s="2">
        <v>4.37</v>
      </c>
      <c r="M439" s="2">
        <v>2.2888303926341558E-2</v>
      </c>
      <c r="N439" s="2">
        <v>-9.7044583296628534E-3</v>
      </c>
      <c r="O439" s="2">
        <v>2.1755063630134273E-4</v>
      </c>
      <c r="Q439">
        <v>1.9870000000000001</v>
      </c>
      <c r="R439">
        <v>-3.0422997946611911E-2</v>
      </c>
      <c r="S439">
        <v>-3.067961576E-3</v>
      </c>
      <c r="T439">
        <v>-0.48146238923072815</v>
      </c>
    </row>
    <row r="440" spans="1:20" x14ac:dyDescent="0.25">
      <c r="A440">
        <v>4.38</v>
      </c>
      <c r="B440">
        <v>-5.4388500511122961E-4</v>
      </c>
      <c r="C440">
        <v>7.2310689385289106E-5</v>
      </c>
      <c r="D440">
        <v>-2.9702895668362602E-5</v>
      </c>
      <c r="F440" s="1">
        <v>2.2119999999999997</v>
      </c>
      <c r="G440">
        <f>(-0.00826283367556468*(-1))*-1</f>
        <v>-8.2628336755646813E-3</v>
      </c>
      <c r="H440">
        <v>-3.067961576E-3</v>
      </c>
      <c r="I440">
        <v>-0.87186551094055176</v>
      </c>
      <c r="L440" s="2">
        <v>4.38</v>
      </c>
      <c r="M440" s="2">
        <v>2.2783307674631215E-2</v>
      </c>
      <c r="N440" s="2">
        <v>-9.6562716000559712E-3</v>
      </c>
      <c r="O440" s="2">
        <v>2.1709799526592154E-4</v>
      </c>
      <c r="Q440">
        <v>1.9910000000000005</v>
      </c>
      <c r="R440">
        <v>-3.0525667351129365E-2</v>
      </c>
      <c r="S440">
        <v>-1.533980788E-3</v>
      </c>
      <c r="T440">
        <v>-0.75917601585388184</v>
      </c>
    </row>
    <row r="441" spans="1:20" x14ac:dyDescent="0.25">
      <c r="A441">
        <v>4.3899999999999997</v>
      </c>
      <c r="B441">
        <v>-5.3335205503337831E-4</v>
      </c>
      <c r="C441">
        <v>7.0910310934778871E-5</v>
      </c>
      <c r="D441">
        <v>-2.9127665842356268E-5</v>
      </c>
      <c r="F441" s="1">
        <v>2.2159999999999993</v>
      </c>
      <c r="G441">
        <f>(-0.00841478439425051*(-1))*-1</f>
        <v>-8.414784394250514E-3</v>
      </c>
      <c r="H441">
        <v>-3.067961576E-3</v>
      </c>
      <c r="I441">
        <v>-0.88641053438186646</v>
      </c>
      <c r="L441" s="2">
        <v>4.3899999999999997</v>
      </c>
      <c r="M441" s="2">
        <v>2.2678612117330577E-2</v>
      </c>
      <c r="N441" s="2">
        <v>-9.6083002256187253E-3</v>
      </c>
      <c r="O441" s="2">
        <v>2.166351536249215E-4</v>
      </c>
      <c r="Q441">
        <v>1.9950000000000001</v>
      </c>
      <c r="R441">
        <v>-3.0611909650924026E-2</v>
      </c>
      <c r="S441">
        <v>-1.533980788E-3</v>
      </c>
      <c r="T441">
        <v>-0.76307559013366699</v>
      </c>
    </row>
    <row r="442" spans="1:20" x14ac:dyDescent="0.25">
      <c r="A442">
        <v>4.4000000000000004</v>
      </c>
      <c r="B442">
        <v>-5.2302308750648964E-4</v>
      </c>
      <c r="C442">
        <v>6.9537052400155336E-5</v>
      </c>
      <c r="D442">
        <v>-2.8563575963519687E-5</v>
      </c>
      <c r="F442" s="1">
        <v>2.2210000000000001</v>
      </c>
      <c r="G442">
        <f>(-0.00861190965092402*(-1))*-1</f>
        <v>-8.6119096509240239E-3</v>
      </c>
      <c r="H442">
        <v>-3.067961576E-3</v>
      </c>
      <c r="I442">
        <v>-0.90631842613220215</v>
      </c>
      <c r="L442" s="2">
        <v>4.4000000000000004</v>
      </c>
      <c r="M442" s="2">
        <v>2.257422020835026E-2</v>
      </c>
      <c r="N442" s="2">
        <v>-9.5605437096339969E-3</v>
      </c>
      <c r="O442" s="2">
        <v>2.1616239941267806E-4</v>
      </c>
      <c r="Q442">
        <v>1.9990000000000006</v>
      </c>
      <c r="R442">
        <v>-3.0702258726899384E-2</v>
      </c>
      <c r="S442">
        <v>-3.067961576E-3</v>
      </c>
      <c r="T442">
        <v>-0.49459299445152283</v>
      </c>
    </row>
    <row r="443" spans="1:20" x14ac:dyDescent="0.25">
      <c r="A443">
        <v>4.41</v>
      </c>
      <c r="B443">
        <v>-5.1289415217537252E-4</v>
      </c>
      <c r="C443">
        <v>6.8190388573536597E-5</v>
      </c>
      <c r="D443">
        <v>-2.8010410296285524E-5</v>
      </c>
      <c r="F443" s="1">
        <v>2.2249999999999996</v>
      </c>
      <c r="G443">
        <f>(-0.00878028747433265*(-1))*-1</f>
        <v>-8.780287474332649E-3</v>
      </c>
      <c r="H443">
        <v>-4.6019423639999998E-3</v>
      </c>
      <c r="I443">
        <v>-0.67691081762313843</v>
      </c>
      <c r="L443" s="2">
        <v>4.41</v>
      </c>
      <c r="M443" s="2">
        <v>2.2470134801784558E-2</v>
      </c>
      <c r="N443" s="2">
        <v>-9.5130015464517607E-3</v>
      </c>
      <c r="O443" s="2">
        <v>2.1568001475320603E-4</v>
      </c>
      <c r="Q443">
        <v>2.0030000000000001</v>
      </c>
      <c r="R443">
        <v>-3.0780287474332649E-2</v>
      </c>
      <c r="S443">
        <v>-1.533980788E-3</v>
      </c>
      <c r="T443">
        <v>-0.76955211162567139</v>
      </c>
    </row>
    <row r="444" spans="1:20" x14ac:dyDescent="0.25">
      <c r="A444">
        <v>4.42</v>
      </c>
      <c r="B444">
        <v>-5.0296137518803462E-4</v>
      </c>
      <c r="C444">
        <v>6.6869804418282581E-5</v>
      </c>
      <c r="D444">
        <v>-2.7467957282905478E-5</v>
      </c>
      <c r="F444" s="1">
        <v>2.2309999999999999</v>
      </c>
      <c r="G444">
        <f>(-0.00903490759753593*(-1))*-1</f>
        <v>-9.0349075975359339E-3</v>
      </c>
      <c r="H444">
        <v>-4.6019423639999998E-3</v>
      </c>
      <c r="I444">
        <v>-0.70738381147384644</v>
      </c>
      <c r="L444" s="2">
        <v>4.42</v>
      </c>
      <c r="M444" s="2">
        <v>2.2366358654016483E-2</v>
      </c>
      <c r="N444" s="2">
        <v>-9.4656732217510229E-3</v>
      </c>
      <c r="O444" s="2">
        <v>2.1518827597384423E-4</v>
      </c>
      <c r="Q444">
        <v>2.0070000000000006</v>
      </c>
      <c r="R444">
        <v>-3.0878850102669404E-2</v>
      </c>
      <c r="S444">
        <v>-3.067961576E-3</v>
      </c>
      <c r="T444">
        <v>-0.49980384111404419</v>
      </c>
    </row>
    <row r="445" spans="1:20" x14ac:dyDescent="0.25">
      <c r="A445">
        <v>4.43</v>
      </c>
      <c r="B445">
        <v>-4.9322095771410967E-4</v>
      </c>
      <c r="C445">
        <v>6.5574794872017768E-5</v>
      </c>
      <c r="D445">
        <v>-2.6936009462551606E-5</v>
      </c>
      <c r="F445" s="1">
        <v>2.2349999999999994</v>
      </c>
      <c r="G445">
        <f>(-0.00919917864476386*(-1))*-1</f>
        <v>-9.1991786447638609E-3</v>
      </c>
      <c r="H445">
        <v>-4.6019423639999998E-3</v>
      </c>
      <c r="I445">
        <v>-0.73406314849853516</v>
      </c>
      <c r="L445" s="2">
        <v>4.43</v>
      </c>
      <c r="M445" s="2">
        <v>2.2262894425781055E-2</v>
      </c>
      <c r="N445" s="2">
        <v>-9.4185582127963609E-3</v>
      </c>
      <c r="O445" s="2">
        <v>2.1468745371675191E-4</v>
      </c>
      <c r="Q445">
        <v>2.0110000000000001</v>
      </c>
      <c r="R445">
        <v>-3.0948665297741273E-2</v>
      </c>
      <c r="S445">
        <v>-1.533980788E-3</v>
      </c>
      <c r="T445">
        <v>-0.76899576187133789</v>
      </c>
    </row>
    <row r="446" spans="1:20" x14ac:dyDescent="0.25">
      <c r="A446">
        <v>4.4400000000000004</v>
      </c>
      <c r="B446">
        <v>-4.83669174491973E-4</v>
      </c>
      <c r="C446">
        <v>6.430486465346867E-5</v>
      </c>
      <c r="D446">
        <v>-2.6414363391983732E-5</v>
      </c>
      <c r="F446" s="1">
        <v>2.2390000000000008</v>
      </c>
      <c r="G446">
        <f>(-0.00935523613963039*(-1))*-1</f>
        <v>-9.35523613963039E-3</v>
      </c>
      <c r="H446">
        <v>-4.6019423639999998E-3</v>
      </c>
      <c r="I446">
        <v>-0.74695223569869995</v>
      </c>
      <c r="L446" s="2">
        <v>4.4400000000000004</v>
      </c>
      <c r="M446" s="2">
        <v>2.2159744684189547E-2</v>
      </c>
      <c r="N446" s="2">
        <v>-9.3716559886891579E-3</v>
      </c>
      <c r="O446" s="2">
        <v>2.1417781304829727E-4</v>
      </c>
      <c r="Q446">
        <v>2.0150000000000006</v>
      </c>
      <c r="R446">
        <v>-3.1006160164271046E-2</v>
      </c>
      <c r="S446">
        <v>-3.067961576E-3</v>
      </c>
      <c r="T446">
        <v>-0.49372011423110962</v>
      </c>
    </row>
    <row r="447" spans="1:20" x14ac:dyDescent="0.25">
      <c r="A447">
        <v>4.45</v>
      </c>
      <c r="B447">
        <v>-4.7430237240399589E-4</v>
      </c>
      <c r="C447">
        <v>6.3059528073042007E-5</v>
      </c>
      <c r="D447">
        <v>-2.590281956775265E-5</v>
      </c>
      <c r="F447" s="1">
        <v>2.2439999999999998</v>
      </c>
      <c r="G447">
        <f>(-0.00954414784394251*(-1))*-1</f>
        <v>-9.5441478439425055E-3</v>
      </c>
      <c r="H447">
        <v>-4.6019423639999998E-3</v>
      </c>
      <c r="I447">
        <v>-0.76689636707305908</v>
      </c>
      <c r="L447" s="2">
        <v>4.45</v>
      </c>
      <c r="M447" s="2">
        <v>2.2056911904713677E-2</v>
      </c>
      <c r="N447" s="2">
        <v>-9.324966010613632E-3</v>
      </c>
      <c r="O447" s="2">
        <v>2.1365961356637804E-4</v>
      </c>
      <c r="Q447">
        <v>2.0200000000000005</v>
      </c>
      <c r="R447">
        <v>-3.1059548254620123E-2</v>
      </c>
      <c r="S447">
        <v>-1.533980788E-3</v>
      </c>
      <c r="T447">
        <v>-0.7545626163482666</v>
      </c>
    </row>
    <row r="448" spans="1:20" x14ac:dyDescent="0.25">
      <c r="A448">
        <v>4.46</v>
      </c>
      <c r="B448">
        <v>-4.6511696907939188E-4</v>
      </c>
      <c r="C448">
        <v>6.1838308847071303E-5</v>
      </c>
      <c r="D448">
        <v>-2.540118234990941E-5</v>
      </c>
      <c r="F448" s="1">
        <v>2.2479999999999993</v>
      </c>
      <c r="G448">
        <f>(-0.00968788501026694*(-1))*-1</f>
        <v>-9.6878850102669403E-3</v>
      </c>
      <c r="H448">
        <v>-6.135923152E-3</v>
      </c>
      <c r="I448">
        <v>-0.52892237901687622</v>
      </c>
      <c r="L448" s="2">
        <v>4.46</v>
      </c>
      <c r="M448" s="2">
        <v>2.1954398473132269E-2</v>
      </c>
      <c r="N448" s="2">
        <v>-9.2784877320777667E-3</v>
      </c>
      <c r="O448" s="2">
        <v>2.1313310950571264E-4</v>
      </c>
      <c r="Q448">
        <v>2.024</v>
      </c>
      <c r="R448">
        <v>-3.1096509240246407E-2</v>
      </c>
      <c r="S448">
        <v>-1.533980788E-3</v>
      </c>
      <c r="T448">
        <v>-0.73950612545013428</v>
      </c>
    </row>
    <row r="449" spans="1:20" x14ac:dyDescent="0.25">
      <c r="A449">
        <v>4.47</v>
      </c>
      <c r="B449">
        <v>-4.5610945152411926E-4</v>
      </c>
      <c r="C449">
        <v>6.0640739915660678E-5</v>
      </c>
      <c r="D449">
        <v>-2.4909259887191555E-5</v>
      </c>
      <c r="F449" s="1">
        <v>2.2530000000000001</v>
      </c>
      <c r="G449">
        <f>(-0.00985215605749487*(-1))*-1</f>
        <v>-9.8521560574948673E-3</v>
      </c>
      <c r="H449">
        <v>-6.135923152E-3</v>
      </c>
      <c r="I449">
        <v>-0.54760807752609253</v>
      </c>
      <c r="L449" s="2">
        <v>4.47</v>
      </c>
      <c r="M449" s="2">
        <v>2.1852206687439035E-2</v>
      </c>
      <c r="N449" s="2">
        <v>-9.2322205991492347E-3</v>
      </c>
      <c r="O449" s="2">
        <v>2.1259854984114003E-4</v>
      </c>
      <c r="Q449">
        <v>2.0280000000000005</v>
      </c>
      <c r="R449">
        <v>-3.1141683778234085E-2</v>
      </c>
      <c r="S449">
        <v>-1.533980788E-3</v>
      </c>
      <c r="T449">
        <v>-0.72335547208786011</v>
      </c>
    </row>
    <row r="450" spans="1:20" x14ac:dyDescent="0.25">
      <c r="A450">
        <v>4.4800000000000004</v>
      </c>
      <c r="B450">
        <v>-4.4727637477731907E-4</v>
      </c>
      <c r="C450">
        <v>5.9466363264056398E-5</v>
      </c>
      <c r="D450">
        <v>-2.4426864043657748E-5</v>
      </c>
      <c r="F450" s="1">
        <v>2.2579999999999991</v>
      </c>
      <c r="G450">
        <f>(-0.00997125256673511*(-1))*-1</f>
        <v>-9.9712525667351136E-3</v>
      </c>
      <c r="H450">
        <v>-6.135923152E-3</v>
      </c>
      <c r="I450">
        <v>-0.54916608333587646</v>
      </c>
      <c r="L450" s="2">
        <v>4.4800000000000004</v>
      </c>
      <c r="M450" s="2">
        <v>2.1750338759714549E-2</v>
      </c>
      <c r="N450" s="2">
        <v>-9.186164050686417E-3</v>
      </c>
      <c r="O450" s="2">
        <v>2.1205617838896627E-4</v>
      </c>
      <c r="Q450">
        <v>2.032</v>
      </c>
      <c r="R450">
        <v>-3.1170431211498973E-2</v>
      </c>
      <c r="S450">
        <v>-1.533980788E-3</v>
      </c>
      <c r="T450">
        <v>-0.70945131778717041</v>
      </c>
    </row>
    <row r="451" spans="1:20" x14ac:dyDescent="0.25">
      <c r="A451">
        <v>4.49</v>
      </c>
      <c r="B451">
        <v>-4.3861436059377157E-4</v>
      </c>
      <c r="C451">
        <v>5.8314729747477633E-5</v>
      </c>
      <c r="D451">
        <v>-2.3953810326742744E-5</v>
      </c>
      <c r="F451" s="1">
        <v>2.2639999999999993</v>
      </c>
      <c r="G451">
        <f>(-0.0100780287474333*(-1))*-1</f>
        <v>-1.0078028747433266E-2</v>
      </c>
      <c r="H451">
        <v>-4.6019423639999998E-3</v>
      </c>
      <c r="I451">
        <v>-0.78727167844772339</v>
      </c>
      <c r="L451" s="2">
        <v>4.49</v>
      </c>
      <c r="M451" s="2">
        <v>2.1648796817960642E-2</v>
      </c>
      <c r="N451" s="2">
        <v>-9.1403175185646082E-3</v>
      </c>
      <c r="O451" s="2">
        <v>2.1150623390639353E-4</v>
      </c>
      <c r="Q451">
        <v>2.0360000000000005</v>
      </c>
      <c r="R451">
        <v>-3.1203285420944558E-2</v>
      </c>
      <c r="S451">
        <v>-1.533980788E-3</v>
      </c>
      <c r="T451">
        <v>-0.68764257431030273</v>
      </c>
    </row>
    <row r="452" spans="1:20" x14ac:dyDescent="0.25">
      <c r="A452">
        <v>4.5</v>
      </c>
      <c r="B452">
        <v>-4.3012009615186943E-4</v>
      </c>
      <c r="C452">
        <v>5.7185398919339628E-5</v>
      </c>
      <c r="D452">
        <v>-2.3489917816705265E-5</v>
      </c>
      <c r="F452" s="1">
        <v>2.2699999999999996</v>
      </c>
      <c r="G452">
        <f>(-0.0101232032854209*(-1))*-1</f>
        <v>-1.0123203285420945E-2</v>
      </c>
      <c r="H452">
        <v>-4.6019423639999998E-3</v>
      </c>
      <c r="I452">
        <v>-0.75522357225418091</v>
      </c>
      <c r="L452" s="2">
        <v>4.5</v>
      </c>
      <c r="M452" s="2">
        <v>2.1547582907900625E-2</v>
      </c>
      <c r="N452" s="2">
        <v>-9.0946804278975064E-3</v>
      </c>
      <c r="O452" s="2">
        <v>2.1094895018906849E-4</v>
      </c>
      <c r="Q452">
        <v>2.0419999999999998</v>
      </c>
      <c r="R452">
        <v>-3.1252566735112938E-2</v>
      </c>
      <c r="S452">
        <v>-1.533980788E-3</v>
      </c>
      <c r="T452">
        <v>-0.67097759246826172</v>
      </c>
    </row>
    <row r="453" spans="1:20" x14ac:dyDescent="0.25">
      <c r="A453">
        <v>4.51</v>
      </c>
      <c r="B453">
        <v>-4.2179033278661159E-4</v>
      </c>
      <c r="C453">
        <v>5.6077938862803465E-5</v>
      </c>
      <c r="D453">
        <v>-2.3035009097441789E-5</v>
      </c>
      <c r="F453" s="1">
        <v>2.2750000000000004</v>
      </c>
      <c r="G453">
        <f>(-0.0101683778234086*(-1))*-1</f>
        <v>-1.0168377823408624E-2</v>
      </c>
      <c r="H453">
        <v>-4.6019423639999998E-3</v>
      </c>
      <c r="I453">
        <v>-0.73025357723236084</v>
      </c>
      <c r="L453" s="2">
        <v>4.51</v>
      </c>
      <c r="M453" s="2">
        <v>2.1446698994743135E-2</v>
      </c>
      <c r="N453" s="2">
        <v>-9.0492521972540679E-3</v>
      </c>
      <c r="O453" s="2">
        <v>2.1038455616678489E-4</v>
      </c>
      <c r="Q453">
        <v>2.0460000000000003</v>
      </c>
      <c r="R453">
        <v>-3.1289527720739223E-2</v>
      </c>
      <c r="S453">
        <v>0</v>
      </c>
      <c r="T453">
        <v>-0.92741858959197998</v>
      </c>
    </row>
    <row r="454" spans="1:20" x14ac:dyDescent="0.25">
      <c r="A454">
        <v>4.5200000000000005</v>
      </c>
      <c r="B454">
        <v>-4.1362188474713572E-4</v>
      </c>
      <c r="C454">
        <v>5.4991926025588041E-5</v>
      </c>
      <c r="D454">
        <v>-2.2588910188639862E-5</v>
      </c>
      <c r="F454" s="1">
        <v>2.2810000000000006</v>
      </c>
      <c r="G454">
        <f>(-0.0102217659137577*(-1))*-1</f>
        <v>-1.02217659137577E-2</v>
      </c>
      <c r="H454">
        <v>-4.6019423639999998E-3</v>
      </c>
      <c r="I454">
        <v>-0.70658165216445923</v>
      </c>
      <c r="L454" s="2">
        <v>4.5200000000000005</v>
      </c>
      <c r="M454" s="2">
        <v>2.1346146964912494E-2</v>
      </c>
      <c r="N454" s="2">
        <v>-9.004032238870828E-3</v>
      </c>
      <c r="O454" s="2">
        <v>2.0981327599737544E-4</v>
      </c>
      <c r="Q454">
        <v>2.0499999999999998</v>
      </c>
      <c r="R454">
        <v>-3.1322381930184807E-2</v>
      </c>
      <c r="S454">
        <v>-1.533980788E-3</v>
      </c>
      <c r="T454">
        <v>-0.64283144474029541</v>
      </c>
    </row>
    <row r="455" spans="1:20" x14ac:dyDescent="0.25">
      <c r="A455">
        <v>4.53</v>
      </c>
      <c r="B455">
        <v>-4.0561162797831188E-4</v>
      </c>
      <c r="C455">
        <v>5.3926945057981089E-5</v>
      </c>
      <c r="D455">
        <v>-2.215145047924499E-5</v>
      </c>
      <c r="F455" s="1">
        <v>2.2870000000000008</v>
      </c>
      <c r="G455">
        <f>(-0.0102792607802875*(-1))*-1</f>
        <v>-1.0279260780287474E-2</v>
      </c>
      <c r="H455">
        <v>-3.067961576E-3</v>
      </c>
      <c r="I455">
        <v>-0.93186032772064209</v>
      </c>
      <c r="L455" s="2">
        <v>4.53</v>
      </c>
      <c r="M455" s="2">
        <v>2.1245928627745103E-2</v>
      </c>
      <c r="N455" s="2">
        <v>-8.9590199588597715E-3</v>
      </c>
      <c r="O455" s="2">
        <v>2.0923532915882669E-4</v>
      </c>
      <c r="Q455">
        <v>2.0540000000000003</v>
      </c>
      <c r="R455">
        <v>-3.1367556468172485E-2</v>
      </c>
      <c r="S455">
        <v>0</v>
      </c>
      <c r="T455">
        <v>-0.90496808290481567</v>
      </c>
    </row>
    <row r="456" spans="1:20" x14ac:dyDescent="0.25">
      <c r="A456">
        <v>4.54</v>
      </c>
      <c r="B456">
        <v>-3.9775649892592984E-4</v>
      </c>
      <c r="C456">
        <v>5.2882588653987303E-5</v>
      </c>
      <c r="D456">
        <v>-2.1722462662215701E-5</v>
      </c>
      <c r="F456" s="1">
        <v>2.2919999999999998</v>
      </c>
      <c r="G456">
        <f>(-0.0103285420944559*(-1))*-1</f>
        <v>-1.0328542094455852E-2</v>
      </c>
      <c r="H456">
        <v>-3.067961576E-3</v>
      </c>
      <c r="I456">
        <v>-0.90516823530197144</v>
      </c>
      <c r="L456" s="2">
        <v>4.54</v>
      </c>
      <c r="M456" s="2">
        <v>2.1146045717153478E-2</v>
      </c>
      <c r="N456" s="2">
        <v>-8.9142147574118313E-3</v>
      </c>
      <c r="O456" s="2">
        <v>2.0865093053965046E-4</v>
      </c>
      <c r="Q456">
        <v>2.0579999999999998</v>
      </c>
      <c r="R456">
        <v>-3.1412731006160162E-2</v>
      </c>
      <c r="S456">
        <v>-1.533980788E-3</v>
      </c>
      <c r="T456">
        <v>-0.88960957527160645</v>
      </c>
    </row>
    <row r="457" spans="1:20" x14ac:dyDescent="0.25">
      <c r="A457">
        <v>4.55</v>
      </c>
      <c r="B457">
        <v>-3.9005349336502994E-4</v>
      </c>
      <c r="C457">
        <v>5.1858457395552759E-5</v>
      </c>
      <c r="D457">
        <v>-2.1301782670541856E-5</v>
      </c>
      <c r="F457" s="1">
        <v>2.2970000000000006</v>
      </c>
      <c r="G457">
        <f>(-0.0103983572895277*(-1))*-1</f>
        <v>-1.039835728952772E-2</v>
      </c>
      <c r="H457">
        <v>-3.067961576E-3</v>
      </c>
      <c r="I457">
        <v>-0.88353770971298218</v>
      </c>
      <c r="L457" s="2">
        <v>4.55</v>
      </c>
      <c r="M457" s="2">
        <v>2.104649989325677E-2</v>
      </c>
      <c r="N457" s="2">
        <v>-8.8696160289961148E-3</v>
      </c>
      <c r="O457" s="2">
        <v>2.0806029052754477E-4</v>
      </c>
      <c r="Q457">
        <v>2.0620000000000003</v>
      </c>
      <c r="R457">
        <v>-3.1462012320328539E-2</v>
      </c>
      <c r="S457">
        <v>0</v>
      </c>
      <c r="T457">
        <v>-0.88324451446533203</v>
      </c>
    </row>
    <row r="458" spans="1:20" x14ac:dyDescent="0.25">
      <c r="A458">
        <v>4.5600000000000005</v>
      </c>
      <c r="B458">
        <v>-3.8249966525092256E-4</v>
      </c>
      <c r="C458">
        <v>5.0854159599806127E-5</v>
      </c>
      <c r="D458">
        <v>-2.0889249614501753E-5</v>
      </c>
      <c r="F458" s="1">
        <v>2.3030000000000008</v>
      </c>
      <c r="G458">
        <f>(-0.0105092402464066*(-1))*-1</f>
        <v>-1.050924024640657E-2</v>
      </c>
      <c r="H458">
        <v>-3.067961576E-3</v>
      </c>
      <c r="I458">
        <v>-0.87239015102386475</v>
      </c>
      <c r="L458" s="2">
        <v>4.5600000000000005</v>
      </c>
      <c r="M458" s="2">
        <v>2.0947292743980384E-2</v>
      </c>
      <c r="N458" s="2">
        <v>-8.8252231625549262E-3</v>
      </c>
      <c r="O458" s="2">
        <v>2.0746361509637614E-4</v>
      </c>
      <c r="Q458">
        <v>2.0659999999999998</v>
      </c>
      <c r="R458">
        <v>-3.1515400410677616E-2</v>
      </c>
      <c r="S458">
        <v>0</v>
      </c>
      <c r="T458">
        <v>-0.87374520301818848</v>
      </c>
    </row>
    <row r="459" spans="1:20" x14ac:dyDescent="0.25">
      <c r="A459">
        <v>4.57</v>
      </c>
      <c r="B459">
        <v>-3.7509212559245738E-4</v>
      </c>
      <c r="C459">
        <v>4.9869311169258186E-5</v>
      </c>
      <c r="D459">
        <v>-2.048470572013406E-5</v>
      </c>
      <c r="F459" s="1">
        <v>2.3079999999999998</v>
      </c>
      <c r="G459">
        <f>(-0.0106201232032854*(-1))*-1</f>
        <v>-1.062012320328542E-2</v>
      </c>
      <c r="H459">
        <v>-3.067961576E-3</v>
      </c>
      <c r="I459">
        <v>-0.86849421262741089</v>
      </c>
      <c r="L459" s="2">
        <v>4.57</v>
      </c>
      <c r="M459" s="2">
        <v>2.0848425786624325E-2</v>
      </c>
      <c r="N459" s="2">
        <v>-8.7810355416946765E-3</v>
      </c>
      <c r="O459" s="2">
        <v>2.0686110589151528E-4</v>
      </c>
      <c r="Q459">
        <v>2.0700000000000003</v>
      </c>
      <c r="R459">
        <v>-3.1585215605749485E-2</v>
      </c>
      <c r="S459">
        <v>0</v>
      </c>
      <c r="T459">
        <v>-0.87318789958953857</v>
      </c>
    </row>
    <row r="460" spans="1:20" x14ac:dyDescent="0.25">
      <c r="A460">
        <v>4.58</v>
      </c>
      <c r="B460">
        <v>-3.6782804134711546E-4</v>
      </c>
      <c r="C460">
        <v>4.8903535444902415E-5</v>
      </c>
      <c r="D460">
        <v>-2.0087996268901065E-5</v>
      </c>
      <c r="F460" s="1">
        <v>2.3119999999999994</v>
      </c>
      <c r="G460">
        <f>(-0.010735112936345*(-1))*-1</f>
        <v>-1.0735112936344968E-2</v>
      </c>
      <c r="H460">
        <v>-3.067961576E-3</v>
      </c>
      <c r="I460">
        <v>-0.86746472120285034</v>
      </c>
      <c r="L460" s="2">
        <v>4.58</v>
      </c>
      <c r="M460" s="2">
        <v>2.0749900469400478E-2</v>
      </c>
      <c r="N460" s="2">
        <v>-8.7370525448727532E-3</v>
      </c>
      <c r="O460" s="2">
        <v>2.0625296031355646E-4</v>
      </c>
      <c r="Q460">
        <v>2.0739999999999998</v>
      </c>
      <c r="R460">
        <v>-3.1671457905544147E-2</v>
      </c>
      <c r="S460">
        <v>0</v>
      </c>
      <c r="T460">
        <v>-0.87726539373397827</v>
      </c>
    </row>
    <row r="461" spans="1:20" x14ac:dyDescent="0.25">
      <c r="A461">
        <v>4.59</v>
      </c>
      <c r="B461">
        <v>-3.6070463433749881E-4</v>
      </c>
      <c r="C461">
        <v>4.7956463062160441E-5</v>
      </c>
      <c r="D461">
        <v>-1.9698969538520188E-5</v>
      </c>
      <c r="F461" s="1">
        <v>2.3179999999999996</v>
      </c>
      <c r="G461">
        <f>(-0.0108829568788501*(-1))*-1</f>
        <v>-1.0882956878850103E-2</v>
      </c>
      <c r="H461">
        <v>-3.067961576E-3</v>
      </c>
      <c r="I461">
        <v>-0.86812782287597656</v>
      </c>
      <c r="L461" s="2">
        <v>4.59</v>
      </c>
      <c r="M461" s="2">
        <v>2.0651718172940953E-2</v>
      </c>
      <c r="N461" s="2">
        <v>-8.6932735455804294E-3</v>
      </c>
      <c r="O461" s="2">
        <v>2.056393716004518E-4</v>
      </c>
      <c r="Q461">
        <v>2.0780000000000003</v>
      </c>
      <c r="R461">
        <v>-3.1798767967145793E-2</v>
      </c>
      <c r="S461">
        <v>0</v>
      </c>
      <c r="T461">
        <v>-0.88880741596221924</v>
      </c>
    </row>
    <row r="462" spans="1:20" x14ac:dyDescent="0.25">
      <c r="A462">
        <v>4.6000000000000005</v>
      </c>
      <c r="B462">
        <v>-3.5371918018880144E-4</v>
      </c>
      <c r="C462">
        <v>4.7027731809617247E-5</v>
      </c>
      <c r="D462">
        <v>-1.931747674494114E-5</v>
      </c>
      <c r="F462" s="1">
        <v>2.3249999999999993</v>
      </c>
      <c r="G462">
        <f>(-0.0110266940451745*(-1))*-1</f>
        <v>-1.1026694045174538E-2</v>
      </c>
      <c r="H462">
        <v>-3.067961576E-3</v>
      </c>
      <c r="I462">
        <v>-0.86768025159835815</v>
      </c>
      <c r="L462" s="2">
        <v>4.6000000000000005</v>
      </c>
      <c r="M462" s="2">
        <v>2.0553880211775344E-2</v>
      </c>
      <c r="N462" s="2">
        <v>-8.6496979125219014E-3</v>
      </c>
      <c r="O462" s="2">
        <v>2.0502052890808959E-4</v>
      </c>
      <c r="Q462">
        <v>2.0819999999999999</v>
      </c>
      <c r="R462">
        <v>-3.1893223819301847E-2</v>
      </c>
      <c r="S462">
        <v>0</v>
      </c>
      <c r="T462">
        <v>-0.9075506329536438</v>
      </c>
    </row>
    <row r="463" spans="1:20" x14ac:dyDescent="0.25">
      <c r="A463">
        <v>4.6100000000000003</v>
      </c>
      <c r="B463">
        <v>-3.4686900728686233E-4</v>
      </c>
      <c r="C463">
        <v>4.6116986490492115E-5</v>
      </c>
      <c r="D463">
        <v>-1.8943371985446567E-5</v>
      </c>
      <c r="F463" s="1">
        <v>2.3290000000000006</v>
      </c>
      <c r="G463">
        <f>(-0.0111252566735113*(-1))*-1</f>
        <v>-1.1125256673511294E-2</v>
      </c>
      <c r="H463">
        <v>-3.067961576E-3</v>
      </c>
      <c r="I463">
        <v>-0.86841320991516113</v>
      </c>
      <c r="L463" s="2">
        <v>4.6100000000000003</v>
      </c>
      <c r="M463" s="2">
        <v>2.0456387835780993E-2</v>
      </c>
      <c r="N463" s="2">
        <v>-8.606325009789504E-3</v>
      </c>
      <c r="O463" s="2">
        <v>2.0439661738934646E-4</v>
      </c>
      <c r="Q463">
        <v>2.0860000000000003</v>
      </c>
      <c r="R463">
        <v>-3.2028747433264886E-2</v>
      </c>
      <c r="S463">
        <v>-1.533980788E-3</v>
      </c>
      <c r="T463">
        <v>-0.66243571043014526</v>
      </c>
    </row>
    <row r="464" spans="1:20" x14ac:dyDescent="0.25">
      <c r="A464">
        <v>4.62</v>
      </c>
      <c r="B464">
        <v>-3.4015149575638979E-4</v>
      </c>
      <c r="C464">
        <v>4.522387878679237E-5</v>
      </c>
      <c r="D464">
        <v>-1.8576512182854413E-5</v>
      </c>
      <c r="F464" s="1">
        <v>2.3320000000000007</v>
      </c>
      <c r="G464">
        <f>(-0.011223819301848*(-1))*-1</f>
        <v>-1.1223819301848049E-2</v>
      </c>
      <c r="H464">
        <v>-3.067961576E-3</v>
      </c>
      <c r="I464">
        <v>-0.86922669410705566</v>
      </c>
      <c r="L464" s="2">
        <v>4.62</v>
      </c>
      <c r="M464" s="2">
        <v>2.035924223160368E-2</v>
      </c>
      <c r="N464" s="2">
        <v>-8.5631541970352058E-3</v>
      </c>
      <c r="O464" s="2">
        <v>2.0376781827164157E-4</v>
      </c>
      <c r="Q464">
        <v>2.09</v>
      </c>
      <c r="R464">
        <v>-3.2176591375770024E-2</v>
      </c>
      <c r="S464">
        <v>0</v>
      </c>
      <c r="T464">
        <v>-0.95978862047195435</v>
      </c>
    </row>
    <row r="465" spans="1:20" x14ac:dyDescent="0.25">
      <c r="A465">
        <v>4.63</v>
      </c>
      <c r="B465">
        <v>-3.3356407645898233E-4</v>
      </c>
      <c r="C465">
        <v>4.4348067126097896E-5</v>
      </c>
      <c r="D465">
        <v>-1.8216757030800707E-5</v>
      </c>
      <c r="F465" s="1">
        <v>2.3379999999999992</v>
      </c>
      <c r="G465">
        <f>(-0.0113839835728953*(-1))*-1</f>
        <v>-1.1383983572895277E-2</v>
      </c>
      <c r="H465">
        <v>-3.067961576E-3</v>
      </c>
      <c r="I465">
        <v>-0.8745003342628479</v>
      </c>
      <c r="L465" s="2">
        <v>4.63</v>
      </c>
      <c r="M465" s="2">
        <v>2.0262444524050599E-2</v>
      </c>
      <c r="N465" s="2">
        <v>-8.5201848296384379E-3</v>
      </c>
      <c r="O465" s="2">
        <v>2.0313430893302169E-4</v>
      </c>
      <c r="Q465">
        <v>2.0940000000000003</v>
      </c>
      <c r="R465">
        <v>-3.2332648870636548E-2</v>
      </c>
      <c r="S465">
        <v>-1.533980788E-3</v>
      </c>
      <c r="T465">
        <v>-0.71317458152770996</v>
      </c>
    </row>
    <row r="466" spans="1:20" x14ac:dyDescent="0.25">
      <c r="A466">
        <v>4.6399999999999997</v>
      </c>
      <c r="B466">
        <v>-3.2710423001054516E-4</v>
      </c>
      <c r="C466">
        <v>4.3489216550925551E-5</v>
      </c>
      <c r="D466">
        <v>-1.7863968940081837E-5</v>
      </c>
      <c r="F466" s="1">
        <v>2.343</v>
      </c>
      <c r="G466">
        <f>(-0.0114866529774127*(-1))*-1</f>
        <v>-1.1486652977412731E-2</v>
      </c>
      <c r="H466">
        <v>-3.067961576E-3</v>
      </c>
      <c r="I466">
        <v>-0.87689036130905151</v>
      </c>
      <c r="L466" s="2">
        <v>4.6399999999999997</v>
      </c>
      <c r="M466" s="2">
        <v>2.0165995777457063E-2</v>
      </c>
      <c r="N466" s="2">
        <v>-8.4774162588703364E-3</v>
      </c>
      <c r="O466" s="2">
        <v>2.0249626297680435E-4</v>
      </c>
      <c r="Q466">
        <v>2.0979999999999999</v>
      </c>
      <c r="R466">
        <v>-3.2492813141683778E-2</v>
      </c>
      <c r="S466">
        <v>-1.533980788E-3</v>
      </c>
      <c r="T466">
        <v>-0.75440484285354614</v>
      </c>
    </row>
    <row r="467" spans="1:20" x14ac:dyDescent="0.25">
      <c r="A467">
        <v>4.6500000000000004</v>
      </c>
      <c r="B467">
        <v>-3.207694858177441E-4</v>
      </c>
      <c r="C467">
        <v>4.2646998590623424E-5</v>
      </c>
      <c r="D467">
        <v>-1.7518012986035825E-5</v>
      </c>
      <c r="F467" s="1">
        <v>2.3469999999999995</v>
      </c>
      <c r="G467">
        <f>(-0.0115852156057495*(-1))*-1</f>
        <v>-1.1585215605749486E-2</v>
      </c>
      <c r="H467">
        <v>-3.067961576E-3</v>
      </c>
      <c r="I467">
        <v>-0.87756389379501343</v>
      </c>
      <c r="L467" s="2">
        <v>4.6500000000000004</v>
      </c>
      <c r="M467" s="2">
        <v>2.0069896997025133E-2</v>
      </c>
      <c r="N467" s="2">
        <v>-8.4348478320544588E-3</v>
      </c>
      <c r="O467" s="2">
        <v>2.0185385030480597E-4</v>
      </c>
      <c r="Q467">
        <v>2.1020000000000003</v>
      </c>
      <c r="R467">
        <v>-3.2648870636550309E-2</v>
      </c>
      <c r="S467">
        <v>-1.533980788E-3</v>
      </c>
      <c r="T467">
        <v>-0.77869498729705811</v>
      </c>
    </row>
    <row r="468" spans="1:20" x14ac:dyDescent="0.25">
      <c r="A468">
        <v>4.66</v>
      </c>
      <c r="B468">
        <v>-3.1455742113311295E-4</v>
      </c>
      <c r="C468">
        <v>4.1821091135746083E-5</v>
      </c>
      <c r="D468">
        <v>-1.7178756856942466E-5</v>
      </c>
      <c r="F468" s="1">
        <v>2.3529999999999998</v>
      </c>
      <c r="G468">
        <f>(-0.0117289527720739*(-1))*-1</f>
        <v>-1.1728952772073921E-2</v>
      </c>
      <c r="H468">
        <v>-3.067961576E-3</v>
      </c>
      <c r="I468">
        <v>-0.87770676612854004</v>
      </c>
      <c r="L468" s="2">
        <v>4.66</v>
      </c>
      <c r="M468" s="2">
        <v>1.9974149130137342E-2</v>
      </c>
      <c r="N468" s="2">
        <v>-8.392478892724058E-3</v>
      </c>
      <c r="O468" s="2">
        <v>2.0120723718918248E-4</v>
      </c>
      <c r="Q468">
        <v>2.1059999999999999</v>
      </c>
      <c r="R468">
        <v>-3.2809034907597533E-2</v>
      </c>
      <c r="S468">
        <v>-3.067961576E-3</v>
      </c>
      <c r="T468">
        <v>-0.541404128074646</v>
      </c>
    </row>
    <row r="469" spans="1:20" x14ac:dyDescent="0.25">
      <c r="A469">
        <v>4.67</v>
      </c>
      <c r="B469">
        <v>-3.0846566012846205E-4</v>
      </c>
      <c r="C469">
        <v>4.1011178314862609E-5</v>
      </c>
      <c r="D469">
        <v>-1.6846070803422628E-5</v>
      </c>
      <c r="F469" s="1">
        <v>2.3580000000000005</v>
      </c>
      <c r="G469">
        <f>(-0.0118439425051335*(-1))*-1</f>
        <v>-1.1843942505133469E-2</v>
      </c>
      <c r="H469">
        <v>-3.067961576E-3</v>
      </c>
      <c r="I469">
        <v>-0.87679868936538696</v>
      </c>
      <c r="L469" s="2">
        <v>4.67</v>
      </c>
      <c r="M469" s="2">
        <v>1.9878753067643556E-2</v>
      </c>
      <c r="N469" s="2">
        <v>-8.3503087807759637E-3</v>
      </c>
      <c r="O469" s="2">
        <v>2.0055658634290761E-4</v>
      </c>
      <c r="Q469">
        <v>2.1100000000000003</v>
      </c>
      <c r="R469">
        <v>-3.2969199178644763E-2</v>
      </c>
      <c r="S469">
        <v>-3.067961576E-3</v>
      </c>
      <c r="T469">
        <v>-0.57853150367736816</v>
      </c>
    </row>
    <row r="470" spans="1:20" x14ac:dyDescent="0.25">
      <c r="A470">
        <v>4.68</v>
      </c>
      <c r="B470">
        <v>-3.0249187298623593E-4</v>
      </c>
      <c r="C470">
        <v>4.0216950373750403E-5</v>
      </c>
      <c r="D470">
        <v>-1.651982758881737E-5</v>
      </c>
      <c r="F470" s="1">
        <v>2.3640000000000008</v>
      </c>
      <c r="G470">
        <f>(-0.0119794661190965*(-1))*-1</f>
        <v>-1.197946611909651E-2</v>
      </c>
      <c r="H470">
        <v>-3.067961576E-3</v>
      </c>
      <c r="I470">
        <v>-0.87359040975570679</v>
      </c>
      <c r="L470" s="2">
        <v>4.68</v>
      </c>
      <c r="M470" s="2">
        <v>1.9783709645123243E-2</v>
      </c>
      <c r="N470" s="2">
        <v>-8.3083368326211538E-3</v>
      </c>
      <c r="O470" s="2">
        <v>1.9990205698891523E-4</v>
      </c>
      <c r="Q470">
        <v>2.1139999999999999</v>
      </c>
      <c r="R470">
        <v>-3.3117043121149894E-2</v>
      </c>
      <c r="S470">
        <v>-3.067961576E-3</v>
      </c>
      <c r="T470">
        <v>-0.60858780145645142</v>
      </c>
    </row>
    <row r="471" spans="1:20" x14ac:dyDescent="0.25">
      <c r="A471">
        <v>4.6900000000000004</v>
      </c>
      <c r="B471">
        <v>-2.9663377500845973E-4</v>
      </c>
      <c r="C471">
        <v>3.9438103556928567E-5</v>
      </c>
      <c r="D471">
        <v>-1.61999024405279E-5</v>
      </c>
      <c r="F471" s="1">
        <v>2.3710000000000004</v>
      </c>
      <c r="G471">
        <f>(-0.0121560574948665*(-1))*-1</f>
        <v>-1.2156057494866529E-2</v>
      </c>
      <c r="H471">
        <v>-3.067961576E-3</v>
      </c>
      <c r="I471">
        <v>-0.88031685352325439</v>
      </c>
      <c r="L471" s="2">
        <v>4.6900000000000004</v>
      </c>
      <c r="M471" s="2">
        <v>1.9689019644122868E-2</v>
      </c>
      <c r="N471" s="2">
        <v>-8.2665623813320648E-3</v>
      </c>
      <c r="O471" s="2">
        <v>1.9924380492793032E-4</v>
      </c>
      <c r="Q471">
        <v>2.1189999999999998</v>
      </c>
      <c r="R471">
        <v>-3.3289527720739218E-2</v>
      </c>
      <c r="S471">
        <v>-3.067961576E-3</v>
      </c>
      <c r="T471">
        <v>-0.64233434200286865</v>
      </c>
    </row>
    <row r="472" spans="1:20" x14ac:dyDescent="0.25">
      <c r="A472">
        <v>4.7</v>
      </c>
      <c r="B472">
        <v>-2.908891257429471E-4</v>
      </c>
      <c r="C472">
        <v>3.8674339991485475E-5</v>
      </c>
      <c r="D472">
        <v>-1.5886173002297794E-5</v>
      </c>
      <c r="F472" s="1">
        <v>2.375</v>
      </c>
      <c r="G472">
        <f>(-0.0122710472279261*(-1))*-1</f>
        <v>-1.2271047227926078E-2</v>
      </c>
      <c r="H472">
        <v>-3.067961576E-3</v>
      </c>
      <c r="I472">
        <v>-0.88839864730834961</v>
      </c>
      <c r="L472" s="2">
        <v>4.7</v>
      </c>
      <c r="M472" s="2">
        <v>1.9594683793368872E-2</v>
      </c>
      <c r="N472" s="2">
        <v>-8.2249847567867143E-3</v>
      </c>
      <c r="O472" s="2">
        <v>1.9858198260501363E-4</v>
      </c>
      <c r="Q472">
        <v>2.1219999999999999</v>
      </c>
      <c r="R472">
        <v>-3.3412731006160164E-2</v>
      </c>
      <c r="S472">
        <v>-4.6019423639999998E-3</v>
      </c>
      <c r="T472">
        <v>-0.3967985212802887</v>
      </c>
    </row>
    <row r="473" spans="1:20" x14ac:dyDescent="0.25">
      <c r="A473">
        <v>4.71</v>
      </c>
      <c r="B473">
        <v>-2.8525572812643045E-4</v>
      </c>
      <c r="C473">
        <v>3.7925367573156185E-5</v>
      </c>
      <c r="D473">
        <v>-1.5578519287419199E-5</v>
      </c>
      <c r="F473" s="1">
        <v>2.3789999999999996</v>
      </c>
      <c r="G473">
        <f>(-0.0123983572895277*(-1))*-1</f>
        <v>-1.239835728952772E-2</v>
      </c>
      <c r="H473">
        <v>-3.067961576E-3</v>
      </c>
      <c r="I473">
        <v>-0.89891207218170166</v>
      </c>
      <c r="L473" s="2">
        <v>4.71</v>
      </c>
      <c r="M473" s="2">
        <v>1.9500702769957273E-2</v>
      </c>
      <c r="N473" s="2">
        <v>-8.1836032858096965E-3</v>
      </c>
      <c r="O473" s="2">
        <v>1.9791673917484413E-4</v>
      </c>
      <c r="Q473">
        <v>2.1260000000000003</v>
      </c>
      <c r="R473">
        <v>-3.353593429158111E-2</v>
      </c>
      <c r="S473">
        <v>-4.6019423639999998E-3</v>
      </c>
      <c r="T473">
        <v>-0.4184148907661438</v>
      </c>
    </row>
    <row r="474" spans="1:20" x14ac:dyDescent="0.25">
      <c r="A474">
        <v>4.72</v>
      </c>
      <c r="B474">
        <v>-2.7973142764428372E-4</v>
      </c>
      <c r="C474">
        <v>3.7190899854606059E-5</v>
      </c>
      <c r="D474">
        <v>-1.5276823632845182E-5</v>
      </c>
      <c r="F474" s="1">
        <v>2.3829999999999991</v>
      </c>
      <c r="G474">
        <f>(-0.0125626283367556*(-1))*-1</f>
        <v>-1.2562628336755647E-2</v>
      </c>
      <c r="H474">
        <v>-3.067961576E-3</v>
      </c>
      <c r="I474">
        <v>-0.91044330596923828</v>
      </c>
      <c r="L474" s="2">
        <v>4.72</v>
      </c>
      <c r="M474" s="2">
        <v>1.9407077200519179E-2</v>
      </c>
      <c r="N474" s="2">
        <v>-8.1424172923101109E-3</v>
      </c>
      <c r="O474" s="2">
        <v>1.9724822056576299E-4</v>
      </c>
      <c r="Q474">
        <v>2.1310000000000002</v>
      </c>
      <c r="R474">
        <v>-3.3646817248459956E-2</v>
      </c>
      <c r="S474">
        <v>-4.6019423639999998E-3</v>
      </c>
      <c r="T474">
        <v>-0.43952503800392151</v>
      </c>
    </row>
    <row r="475" spans="1:20" x14ac:dyDescent="0.25">
      <c r="A475">
        <v>4.7300000000000004</v>
      </c>
      <c r="B475">
        <v>-2.7431411150651708E-4</v>
      </c>
      <c r="C475">
        <v>3.6470655935877928E-5</v>
      </c>
      <c r="D475">
        <v>-1.4980970654190629E-5</v>
      </c>
      <c r="F475" s="1">
        <v>2.3889999999999993</v>
      </c>
      <c r="G475">
        <f>(-0.0127310061601643*(-1))*-1</f>
        <v>-1.273100616016427E-2</v>
      </c>
      <c r="H475">
        <v>-3.067961576E-3</v>
      </c>
      <c r="I475">
        <v>-0.92570436000823975</v>
      </c>
      <c r="L475" s="2">
        <v>4.7300000000000004</v>
      </c>
      <c r="M475" s="2">
        <v>1.9313807662363736E-2</v>
      </c>
      <c r="N475" s="2">
        <v>-8.1014260974164778E-3</v>
      </c>
      <c r="O475" s="2">
        <v>1.9657656954260254E-4</v>
      </c>
      <c r="Q475">
        <v>2.1340000000000003</v>
      </c>
      <c r="R475">
        <v>-3.375359342915811E-2</v>
      </c>
      <c r="S475">
        <v>-4.6019423639999998E-3</v>
      </c>
      <c r="T475">
        <v>-0.4570661187171936</v>
      </c>
    </row>
    <row r="476" spans="1:20" x14ac:dyDescent="0.25">
      <c r="A476">
        <v>4.74</v>
      </c>
      <c r="B476">
        <v>-2.6900170783973452E-4</v>
      </c>
      <c r="C476">
        <v>3.576436035696085E-5</v>
      </c>
      <c r="D476">
        <v>-1.4690847201604541E-5</v>
      </c>
      <c r="F476" s="1">
        <v>2.3930000000000007</v>
      </c>
      <c r="G476">
        <f>(-0.0128993839835729*(-1))*-1</f>
        <v>-1.2899383983572895E-2</v>
      </c>
      <c r="H476">
        <v>-4.6019423639999998E-3</v>
      </c>
      <c r="I476">
        <v>-0.68653011322021484</v>
      </c>
      <c r="L476" s="2">
        <v>4.74</v>
      </c>
      <c r="M476" s="2">
        <v>1.9220894684598949E-2</v>
      </c>
      <c r="N476" s="2">
        <v>-8.0606290196087137E-3</v>
      </c>
      <c r="O476" s="2">
        <v>1.9590192576832304E-4</v>
      </c>
      <c r="Q476">
        <v>2.1390000000000002</v>
      </c>
      <c r="R476">
        <v>-3.3848049281314171E-2</v>
      </c>
      <c r="S476">
        <v>-4.6019423639999998E-3</v>
      </c>
      <c r="T476">
        <v>-0.47122809290885925</v>
      </c>
    </row>
    <row r="477" spans="1:20" x14ac:dyDescent="0.25">
      <c r="A477">
        <v>4.75</v>
      </c>
      <c r="B477">
        <v>-2.6379218489473217E-4</v>
      </c>
      <c r="C477">
        <v>3.5071742992439387E-5</v>
      </c>
      <c r="D477">
        <v>-1.4406342316496825E-5</v>
      </c>
      <c r="F477" s="1">
        <v>2.3970000000000002</v>
      </c>
      <c r="G477">
        <f>(-0.0130390143737166*(-1))*-1</f>
        <v>-1.3039014373716632E-2</v>
      </c>
      <c r="H477">
        <v>-4.6019423639999998E-3</v>
      </c>
      <c r="I477">
        <v>-0.70520085096359253</v>
      </c>
      <c r="L477" s="2">
        <v>4.75</v>
      </c>
      <c r="M477" s="2">
        <v>1.9128338749229701E-2</v>
      </c>
      <c r="N477" s="2">
        <v>-8.0200253748472054E-3</v>
      </c>
      <c r="O477" s="2">
        <v>1.952244258644795E-4</v>
      </c>
      <c r="Q477">
        <v>2.1429999999999998</v>
      </c>
      <c r="R477">
        <v>-3.3926078028747433E-2</v>
      </c>
      <c r="S477">
        <v>-4.6019423639999998E-3</v>
      </c>
      <c r="T477">
        <v>-0.47995224595069885</v>
      </c>
    </row>
    <row r="478" spans="1:20" x14ac:dyDescent="0.25">
      <c r="A478">
        <v>4.76</v>
      </c>
      <c r="B478">
        <v>-2.5868355026945007E-4</v>
      </c>
      <c r="C478">
        <v>3.4392538948183132E-5</v>
      </c>
      <c r="D478">
        <v>-1.4127347189103041E-5</v>
      </c>
      <c r="F478" s="1">
        <v>2.4030000000000005</v>
      </c>
      <c r="G478">
        <f>(-0.0132073921971253*(-1))*-1</f>
        <v>-1.3207392197125257E-2</v>
      </c>
      <c r="H478">
        <v>-4.6019423639999998E-3</v>
      </c>
      <c r="I478">
        <v>-0.73084551095962524</v>
      </c>
      <c r="L478" s="2">
        <v>4.76</v>
      </c>
      <c r="M478" s="2">
        <v>1.9036140292234993E-2</v>
      </c>
      <c r="N478" s="2">
        <v>-7.9796144766990616E-3</v>
      </c>
      <c r="O478" s="2">
        <v>1.9454420347054101E-4</v>
      </c>
      <c r="Q478">
        <v>2.149</v>
      </c>
      <c r="R478">
        <v>-3.4008213552361395E-2</v>
      </c>
      <c r="S478">
        <v>-4.6019423639999998E-3</v>
      </c>
      <c r="T478">
        <v>-0.47824260592460632</v>
      </c>
    </row>
    <row r="479" spans="1:20" x14ac:dyDescent="0.25">
      <c r="A479">
        <v>4.7700000000000005</v>
      </c>
      <c r="B479">
        <v>-2.5367385014696899E-4</v>
      </c>
      <c r="C479">
        <v>3.3726488460036953E-5</v>
      </c>
      <c r="D479">
        <v>-1.3853755116870899E-5</v>
      </c>
      <c r="F479" s="1">
        <v>2.4090000000000007</v>
      </c>
      <c r="G479">
        <f>(-0.0134045174537988*(-1))*-1</f>
        <v>-1.3404517453798767E-2</v>
      </c>
      <c r="H479">
        <v>-4.6019423639999998E-3</v>
      </c>
      <c r="I479">
        <v>-0.74787271022796631</v>
      </c>
      <c r="L479" s="2">
        <v>4.7700000000000005</v>
      </c>
      <c r="M479" s="2">
        <v>1.894429970462283E-2</v>
      </c>
      <c r="N479" s="2">
        <v>-7.9393956364615711E-3</v>
      </c>
      <c r="O479" s="2">
        <v>1.9386138930208382E-4</v>
      </c>
      <c r="Q479">
        <v>2.1530000000000005</v>
      </c>
      <c r="R479">
        <v>-3.4053388090349079E-2</v>
      </c>
      <c r="S479">
        <v>-4.6019423639999998E-3</v>
      </c>
      <c r="T479">
        <v>-0.46945160627365112</v>
      </c>
    </row>
    <row r="480" spans="1:20" x14ac:dyDescent="0.25">
      <c r="A480">
        <v>4.78</v>
      </c>
      <c r="B480">
        <v>-2.4876116854826363E-4</v>
      </c>
      <c r="C480">
        <v>3.307333679447321E-5</v>
      </c>
      <c r="D480">
        <v>-1.358546146365258E-5</v>
      </c>
      <c r="F480" s="1">
        <v>2.4139999999999997</v>
      </c>
      <c r="G480">
        <f>(-0.0135811088295688*(-1))*-1</f>
        <v>-1.3581108829568788E-2</v>
      </c>
      <c r="H480">
        <v>-4.6019423639999998E-3</v>
      </c>
      <c r="I480">
        <v>-0.76252174377441406</v>
      </c>
      <c r="L480" s="2">
        <v>4.78</v>
      </c>
      <c r="M480" s="2">
        <v>1.8852817333465638E-2</v>
      </c>
      <c r="N480" s="2">
        <v>-7.8993681632829483E-3</v>
      </c>
      <c r="O480" s="2">
        <v>1.9317611120787958E-4</v>
      </c>
      <c r="Q480">
        <v>2.1580000000000004</v>
      </c>
      <c r="R480">
        <v>-3.4073921971252565E-2</v>
      </c>
      <c r="S480">
        <v>-4.6019423639999998E-3</v>
      </c>
      <c r="T480">
        <v>-0.45728230476379395</v>
      </c>
    </row>
    <row r="481" spans="1:20" x14ac:dyDescent="0.25">
      <c r="A481">
        <v>4.79</v>
      </c>
      <c r="B481">
        <v>-2.4394362659942712E-4</v>
      </c>
      <c r="C481">
        <v>3.2432834151167956E-5</v>
      </c>
      <c r="D481">
        <v>-1.3322363619687282E-5</v>
      </c>
      <c r="F481" s="1">
        <v>2.42</v>
      </c>
      <c r="G481">
        <f>(-0.013741273100616*(-1))*-1</f>
        <v>-1.3741273100616017E-2</v>
      </c>
      <c r="H481">
        <v>-4.6019423639999998E-3</v>
      </c>
      <c r="I481">
        <v>-0.77137875556945801</v>
      </c>
      <c r="L481" s="2">
        <v>4.79</v>
      </c>
      <c r="M481" s="2">
        <v>1.876169348291401E-2</v>
      </c>
      <c r="N481" s="2">
        <v>-7.8595313642803987E-3</v>
      </c>
      <c r="O481" s="2">
        <v>1.9248849422589962E-4</v>
      </c>
      <c r="Q481">
        <v>2.1619999999999999</v>
      </c>
      <c r="R481">
        <v>-3.4086242299794664E-2</v>
      </c>
      <c r="S481">
        <v>-4.6019423639999998E-3</v>
      </c>
      <c r="T481">
        <v>-0.43199634552001953</v>
      </c>
    </row>
    <row r="482" spans="1:20" x14ac:dyDescent="0.25">
      <c r="A482">
        <v>4.8</v>
      </c>
      <c r="B482">
        <v>-2.392193818130913E-4</v>
      </c>
      <c r="C482">
        <v>3.1804735567463854E-5</v>
      </c>
      <c r="D482">
        <v>-1.3064360962358696E-5</v>
      </c>
      <c r="F482" s="1">
        <v>2.4250000000000007</v>
      </c>
      <c r="G482">
        <f>(-0.0138357289527721*(-1))*-1</f>
        <v>-1.3835728952772073E-2</v>
      </c>
      <c r="H482">
        <v>-4.6019423639999998E-3</v>
      </c>
      <c r="I482">
        <v>-0.77404797077178955</v>
      </c>
      <c r="L482" s="2">
        <v>4.8</v>
      </c>
      <c r="M482" s="2">
        <v>1.8670928415191301E-2</v>
      </c>
      <c r="N482" s="2">
        <v>-7.8198845446555698E-3</v>
      </c>
      <c r="O482" s="2">
        <v>1.9179866063825528E-4</v>
      </c>
      <c r="Q482">
        <v>2.1680000000000001</v>
      </c>
      <c r="R482">
        <v>-3.4086242299794664E-2</v>
      </c>
      <c r="S482">
        <v>-3.067961576E-3</v>
      </c>
      <c r="T482">
        <v>-0.67616313695907593</v>
      </c>
    </row>
    <row r="483" spans="1:20" x14ac:dyDescent="0.25">
      <c r="A483">
        <v>4.8100000000000005</v>
      </c>
      <c r="B483">
        <v>-2.3458662738375471E-4</v>
      </c>
      <c r="C483">
        <v>3.1188800824683294E-5</v>
      </c>
      <c r="D483">
        <v>-1.281135481771241E-5</v>
      </c>
      <c r="F483" s="1">
        <v>2.4299999999999997</v>
      </c>
      <c r="G483">
        <f>(-0.0139671457905544*(-1))*-1</f>
        <v>-1.3967145790554416E-2</v>
      </c>
      <c r="H483">
        <v>-4.6019423639999998E-3</v>
      </c>
      <c r="I483">
        <v>-0.77284032106399536</v>
      </c>
      <c r="L483" s="2">
        <v>4.8100000000000005</v>
      </c>
      <c r="M483" s="2">
        <v>1.858052235156793E-2</v>
      </c>
      <c r="N483" s="2">
        <v>-7.7804270078074321E-3</v>
      </c>
      <c r="O483" s="2">
        <v>1.9110673002509503E-4</v>
      </c>
      <c r="Q483">
        <v>2.173</v>
      </c>
      <c r="R483">
        <v>-3.4086242299794664E-2</v>
      </c>
      <c r="S483">
        <v>-3.067961576E-3</v>
      </c>
      <c r="T483">
        <v>-0.65793591737747192</v>
      </c>
    </row>
    <row r="484" spans="1:20" x14ac:dyDescent="0.25">
      <c r="A484">
        <v>4.82</v>
      </c>
      <c r="B484">
        <v>-2.300435914967661E-4</v>
      </c>
      <c r="C484">
        <v>3.0584794356255826E-5</v>
      </c>
      <c r="D484">
        <v>-1.2563248422718516E-5</v>
      </c>
      <c r="F484" s="1">
        <v>2.4359999999999999</v>
      </c>
      <c r="G484">
        <f>(-0.0140903490759754*(-1))*-1</f>
        <v>-1.409034907597536E-2</v>
      </c>
      <c r="H484">
        <v>-4.6019423639999998E-3</v>
      </c>
      <c r="I484">
        <v>-0.77792543172836304</v>
      </c>
      <c r="L484" s="2">
        <v>4.82</v>
      </c>
      <c r="M484" s="2">
        <v>1.8490475473316975E-2</v>
      </c>
      <c r="N484" s="2">
        <v>-7.7411580554426398E-3</v>
      </c>
      <c r="O484" s="2">
        <v>1.9041281931747743E-4</v>
      </c>
      <c r="Q484">
        <v>2.1779999999999999</v>
      </c>
      <c r="R484">
        <v>-3.4086242299794664E-2</v>
      </c>
      <c r="S484">
        <v>-3.067961576E-3</v>
      </c>
      <c r="T484">
        <v>-0.62537425756454468</v>
      </c>
    </row>
    <row r="485" spans="1:20" x14ac:dyDescent="0.25">
      <c r="A485">
        <v>4.83</v>
      </c>
      <c r="B485">
        <v>-2.2558853665068408E-4</v>
      </c>
      <c r="C485">
        <v>2.9992485157624863E-5</v>
      </c>
      <c r="D485">
        <v>-1.2319946888265E-5</v>
      </c>
      <c r="F485" s="1">
        <v>2.4420000000000002</v>
      </c>
      <c r="G485">
        <f>(-0.0142546201232033*(-1))*-1</f>
        <v>-1.4254620123203285E-2</v>
      </c>
      <c r="H485">
        <v>-4.6019423639999998E-3</v>
      </c>
      <c r="I485">
        <v>-0.7894250750541687</v>
      </c>
      <c r="L485" s="2">
        <v>4.83</v>
      </c>
      <c r="M485" s="2">
        <v>1.8400787922650513E-2</v>
      </c>
      <c r="N485" s="2">
        <v>-7.7020769876834276E-3</v>
      </c>
      <c r="O485" s="2">
        <v>1.8971704284923943E-4</v>
      </c>
      <c r="Q485">
        <v>2.1840000000000002</v>
      </c>
      <c r="R485">
        <v>-3.4094455852156057E-2</v>
      </c>
      <c r="S485">
        <v>-3.067961576E-3</v>
      </c>
      <c r="T485">
        <v>-0.60276591777801514</v>
      </c>
    </row>
    <row r="486" spans="1:20" x14ac:dyDescent="0.25">
      <c r="A486">
        <v>4.84</v>
      </c>
      <c r="B486">
        <v>-2.2121975899276305E-4</v>
      </c>
      <c r="C486">
        <v>2.9411646697899076E-5</v>
      </c>
      <c r="D486">
        <v>-1.2081357162867773E-5</v>
      </c>
      <c r="F486" s="1">
        <v>2.4480000000000004</v>
      </c>
      <c r="G486">
        <f>(-0.0144394250513347*(-1))*-1</f>
        <v>-1.4439425051334703E-2</v>
      </c>
      <c r="H486">
        <v>-4.6019423639999998E-3</v>
      </c>
      <c r="I486">
        <v>-0.80569440126419067</v>
      </c>
      <c r="L486" s="2">
        <v>4.84</v>
      </c>
      <c r="M486" s="2">
        <v>1.831145980363727E-2</v>
      </c>
      <c r="N486" s="2">
        <v>-7.6631831031730852E-3</v>
      </c>
      <c r="O486" s="2">
        <v>1.8901951240787903E-4</v>
      </c>
      <c r="Q486">
        <v>2.1879999999999997</v>
      </c>
      <c r="R486">
        <v>-3.4102669404517456E-2</v>
      </c>
      <c r="S486">
        <v>-1.533980788E-3</v>
      </c>
      <c r="T486">
        <v>-0.85077887773513794</v>
      </c>
    </row>
    <row r="487" spans="1:20" x14ac:dyDescent="0.25">
      <c r="A487">
        <v>4.8500000000000005</v>
      </c>
      <c r="B487">
        <v>-2.1693558766730715E-4</v>
      </c>
      <c r="C487">
        <v>2.8842056833214817E-5</v>
      </c>
      <c r="D487">
        <v>-1.1847387997083452E-5</v>
      </c>
      <c r="F487" s="1">
        <v>2.4529999999999994</v>
      </c>
      <c r="G487">
        <f>(-0.0146201232032854*(-1))*-1</f>
        <v>-1.462012320328542E-2</v>
      </c>
      <c r="H487">
        <v>-4.6019423639999998E-3</v>
      </c>
      <c r="I487">
        <v>-0.81810903549194336</v>
      </c>
      <c r="L487" s="2">
        <v>4.8500000000000005</v>
      </c>
      <c r="M487" s="2">
        <v>1.8222491183102485E-2</v>
      </c>
      <c r="N487" s="2">
        <v>-7.6244756991790579E-3</v>
      </c>
      <c r="O487" s="2">
        <v>1.8832033728447095E-4</v>
      </c>
      <c r="Q487">
        <v>2.1930000000000005</v>
      </c>
      <c r="R487">
        <v>-3.4106776180698149E-2</v>
      </c>
      <c r="S487">
        <v>-3.067961576E-3</v>
      </c>
      <c r="T487">
        <v>-0.56132286787033081</v>
      </c>
    </row>
    <row r="488" spans="1:20" x14ac:dyDescent="0.25">
      <c r="A488">
        <v>4.8600000000000003</v>
      </c>
      <c r="B488">
        <v>-2.1273438417664445E-4</v>
      </c>
      <c r="C488">
        <v>2.8283497721776347E-5</v>
      </c>
      <c r="D488">
        <v>-1.1617949908611291E-5</v>
      </c>
      <c r="F488" s="1">
        <v>2.4580000000000002</v>
      </c>
      <c r="G488">
        <f>(-0.0147638603696099*(-1))*-1</f>
        <v>-1.4763860369609857E-2</v>
      </c>
      <c r="H488">
        <v>-6.135923152E-3</v>
      </c>
      <c r="I488">
        <v>-0.57359850406646729</v>
      </c>
      <c r="L488" s="2">
        <v>4.8600000000000003</v>
      </c>
      <c r="M488" s="2">
        <v>1.8133882091509429E-2</v>
      </c>
      <c r="N488" s="2">
        <v>-7.5859540716937254E-3</v>
      </c>
      <c r="O488" s="2">
        <v>1.8761962432263323E-4</v>
      </c>
      <c r="Q488">
        <v>2.1970000000000001</v>
      </c>
      <c r="R488">
        <v>-3.4114989733059549E-2</v>
      </c>
      <c r="S488">
        <v>-1.533980788E-3</v>
      </c>
      <c r="T488">
        <v>-0.81140172481536865</v>
      </c>
    </row>
    <row r="489" spans="1:20" x14ac:dyDescent="0.25">
      <c r="A489">
        <v>4.87</v>
      </c>
      <c r="B489">
        <v>-2.0861454175447722E-4</v>
      </c>
      <c r="C489">
        <v>2.7735755740541407E-5</v>
      </c>
      <c r="D489">
        <v>-1.1392955148070922E-5</v>
      </c>
      <c r="F489" s="1">
        <v>2.4649999999999999</v>
      </c>
      <c r="G489">
        <f>(-0.0149322381930185*(-1))*-1</f>
        <v>-1.493223819301848E-2</v>
      </c>
      <c r="H489">
        <v>-6.135923152E-3</v>
      </c>
      <c r="I489">
        <v>-0.58739662170410156</v>
      </c>
      <c r="L489" s="2">
        <v>4.87</v>
      </c>
      <c r="M489" s="2">
        <v>1.8045632523823935E-2</v>
      </c>
      <c r="N489" s="2">
        <v>-7.5476175155328963E-3</v>
      </c>
      <c r="O489" s="2">
        <v>1.8691747796656291E-4</v>
      </c>
      <c r="Q489">
        <v>2.2010000000000005</v>
      </c>
      <c r="R489">
        <v>-3.4131416837782341E-2</v>
      </c>
      <c r="S489">
        <v>-1.533980788E-3</v>
      </c>
      <c r="T489">
        <v>-0.79446381330490112</v>
      </c>
    </row>
    <row r="490" spans="1:20" x14ac:dyDescent="0.25">
      <c r="A490">
        <v>4.88</v>
      </c>
      <c r="B490">
        <v>-2.045744847513668E-4</v>
      </c>
      <c r="C490">
        <v>2.7198621403520274E-5</v>
      </c>
      <c r="D490">
        <v>-1.1172317665442812E-5</v>
      </c>
      <c r="F490" s="1">
        <v>2.4730000000000008</v>
      </c>
      <c r="G490">
        <f>(-0.0151457905544148*(-1))*-1</f>
        <v>-1.5145790554414784E-2</v>
      </c>
      <c r="H490">
        <v>-6.135923152E-3</v>
      </c>
      <c r="I490">
        <v>-0.60886126756668091</v>
      </c>
      <c r="L490" s="2">
        <v>4.88</v>
      </c>
      <c r="M490" s="2">
        <v>1.7957742440361441E-2</v>
      </c>
      <c r="N490" s="2">
        <v>-7.5094653244320688E-3</v>
      </c>
      <c r="O490" s="2">
        <v>1.8621400030815823E-4</v>
      </c>
      <c r="Q490">
        <v>2.2050000000000001</v>
      </c>
      <c r="R490">
        <v>-3.4156057494866526E-2</v>
      </c>
      <c r="S490">
        <v>-1.533980788E-3</v>
      </c>
      <c r="T490">
        <v>-0.78127336502075195</v>
      </c>
    </row>
    <row r="491" spans="1:20" x14ac:dyDescent="0.25">
      <c r="A491">
        <v>4.8899999999999997</v>
      </c>
      <c r="B491">
        <v>-2.0061266803211985E-4</v>
      </c>
      <c r="C491">
        <v>2.6671889281657043E-5</v>
      </c>
      <c r="D491">
        <v>-1.0955953077158613E-5</v>
      </c>
      <c r="F491" s="1">
        <v>2.4789999999999992</v>
      </c>
      <c r="G491">
        <f>(-0.0152772073921971*(-1))*-1</f>
        <v>-1.5277207392197125E-2</v>
      </c>
      <c r="H491">
        <v>-6.135923152E-3</v>
      </c>
      <c r="I491">
        <v>-0.61250334978103638</v>
      </c>
      <c r="L491" s="2">
        <v>4.8899999999999997</v>
      </c>
      <c r="M491" s="2">
        <v>1.7870211767616967E-2</v>
      </c>
      <c r="N491" s="2">
        <v>-7.4714967911405014E-3</v>
      </c>
      <c r="O491" s="2">
        <v>1.8550929113324456E-4</v>
      </c>
      <c r="Q491">
        <v>2.2090000000000005</v>
      </c>
      <c r="R491">
        <v>-3.4188911704312118E-2</v>
      </c>
      <c r="S491">
        <v>-1.533980788E-3</v>
      </c>
      <c r="T491">
        <v>-0.76937180757522583</v>
      </c>
    </row>
    <row r="492" spans="1:20" x14ac:dyDescent="0.25">
      <c r="A492">
        <v>4.9000000000000004</v>
      </c>
      <c r="B492">
        <v>-1.9672757638484516E-4</v>
      </c>
      <c r="C492">
        <v>2.6155357924262511E-5</v>
      </c>
      <c r="D492">
        <v>-1.0743778633828815E-5</v>
      </c>
      <c r="F492" s="1">
        <v>2.4860000000000007</v>
      </c>
      <c r="G492">
        <f>(-0.0153839835728953*(-1))*-1</f>
        <v>-1.5383983572895277E-2</v>
      </c>
      <c r="H492">
        <v>-6.135923152E-3</v>
      </c>
      <c r="I492">
        <v>-0.6009974479675293</v>
      </c>
      <c r="L492" s="2">
        <v>4.9000000000000004</v>
      </c>
      <c r="M492" s="2">
        <v>1.7783040399079436E-2</v>
      </c>
      <c r="N492" s="2">
        <v>-7.4337112075131325E-3</v>
      </c>
      <c r="O492" s="2">
        <v>1.8480344796692111E-4</v>
      </c>
      <c r="Q492">
        <v>2.2140000000000004</v>
      </c>
      <c r="R492">
        <v>-3.4234086242299795E-2</v>
      </c>
      <c r="S492">
        <v>-1.533980788E-3</v>
      </c>
      <c r="T492">
        <v>-0.76119083166122437</v>
      </c>
    </row>
    <row r="493" spans="1:20" x14ac:dyDescent="0.25">
      <c r="A493">
        <v>4.91</v>
      </c>
      <c r="B493">
        <v>-1.929177239414546E-4</v>
      </c>
      <c r="C493">
        <v>2.5648829781968576E-5</v>
      </c>
      <c r="D493">
        <v>-1.0535713188595366E-5</v>
      </c>
      <c r="F493" s="1">
        <v>2.4919999999999991</v>
      </c>
      <c r="G493">
        <f>(-0.0154414784394251*(-1))*-1</f>
        <v>-1.5441478439425052E-2</v>
      </c>
      <c r="H493">
        <v>-4.6019423639999998E-3</v>
      </c>
      <c r="I493">
        <v>-0.83045107126235962</v>
      </c>
      <c r="L493" s="2">
        <v>4.91</v>
      </c>
      <c r="M493" s="2">
        <v>1.7696228196028285E-2</v>
      </c>
      <c r="N493" s="2">
        <v>-7.3961078646003989E-3</v>
      </c>
      <c r="O493" s="2">
        <v>1.8409656611804472E-4</v>
      </c>
      <c r="Q493">
        <v>2.218</v>
      </c>
      <c r="R493">
        <v>-3.4279260780287472E-2</v>
      </c>
      <c r="S493">
        <v>-1.533980788E-3</v>
      </c>
      <c r="T493">
        <v>-0.75714850425720215</v>
      </c>
    </row>
    <row r="494" spans="1:20" x14ac:dyDescent="0.25">
      <c r="A494">
        <v>4.92</v>
      </c>
      <c r="B494">
        <v>-1.8918165360938666E-4</v>
      </c>
      <c r="C494">
        <v>2.5152111131174737E-5</v>
      </c>
      <c r="D494">
        <v>-1.0331677166097149E-5</v>
      </c>
      <c r="F494" s="1">
        <v>2.4979999999999993</v>
      </c>
      <c r="G494">
        <f>(-0.015482546201232*(-1))*-1</f>
        <v>-1.5482546201232033E-2</v>
      </c>
      <c r="H494">
        <v>-4.6019423639999998E-3</v>
      </c>
      <c r="I494">
        <v>-0.79522198438644409</v>
      </c>
      <c r="L494" s="2">
        <v>4.92</v>
      </c>
      <c r="M494" s="2">
        <v>1.7609774988315924E-2</v>
      </c>
      <c r="N494" s="2">
        <v>-7.3586860527359845E-3</v>
      </c>
      <c r="O494" s="2">
        <v>1.8338873872286737E-4</v>
      </c>
      <c r="Q494">
        <v>2.2220000000000004</v>
      </c>
      <c r="R494">
        <v>-3.4332648870636549E-2</v>
      </c>
      <c r="S494">
        <v>-1.533980788E-3</v>
      </c>
      <c r="T494">
        <v>-0.75694239139556885</v>
      </c>
    </row>
    <row r="495" spans="1:20" x14ac:dyDescent="0.25">
      <c r="A495">
        <v>4.93</v>
      </c>
      <c r="B495">
        <v>-1.8551793651433495E-4</v>
      </c>
      <c r="C495">
        <v>2.4665011999957765E-5</v>
      </c>
      <c r="D495">
        <v>-1.0131592532036461E-5</v>
      </c>
      <c r="F495" s="1">
        <v>2.5039999999999996</v>
      </c>
      <c r="G495">
        <f>(-0.0155154004106776*(-1))*-1</f>
        <v>-1.5515400410677617E-2</v>
      </c>
      <c r="H495">
        <v>-4.6019423639999998E-3</v>
      </c>
      <c r="I495">
        <v>-0.77582216262817383</v>
      </c>
      <c r="L495" s="2">
        <v>4.93</v>
      </c>
      <c r="M495" s="2">
        <v>1.7523680575132927E-2</v>
      </c>
      <c r="N495" s="2">
        <v>-7.3214450616225493E-3</v>
      </c>
      <c r="O495" s="2">
        <v>1.8268005678784299E-4</v>
      </c>
      <c r="Q495">
        <v>2.226</v>
      </c>
      <c r="R495">
        <v>-3.4386036960985626E-2</v>
      </c>
      <c r="S495">
        <v>-1.533980788E-3</v>
      </c>
      <c r="T495">
        <v>-0.75582587718963623</v>
      </c>
    </row>
    <row r="496" spans="1:20" x14ac:dyDescent="0.25">
      <c r="A496">
        <v>4.9400000000000004</v>
      </c>
      <c r="B496">
        <v>-1.819251714537705E-4</v>
      </c>
      <c r="C496">
        <v>2.4187346095416205E-5</v>
      </c>
      <c r="D496">
        <v>-9.9353827633348474E-6</v>
      </c>
      <c r="F496" s="1">
        <v>2.5079999999999991</v>
      </c>
      <c r="G496">
        <f>(-0.0155441478439425*(-1))*-1</f>
        <v>-1.5544147843942506E-2</v>
      </c>
      <c r="H496">
        <v>-4.6019423639999998E-3</v>
      </c>
      <c r="I496">
        <v>-0.7585296630859375</v>
      </c>
      <c r="L496" s="2">
        <v>4.9400000000000004</v>
      </c>
      <c r="M496" s="2">
        <v>1.7437944725759685E-2</v>
      </c>
      <c r="N496" s="2">
        <v>-7.2843841804154739E-3</v>
      </c>
      <c r="O496" s="2">
        <v>1.8197060923161949E-4</v>
      </c>
      <c r="Q496">
        <v>2.2300000000000004</v>
      </c>
      <c r="R496">
        <v>-3.4447638603696096E-2</v>
      </c>
      <c r="S496">
        <v>-1.533980788E-3</v>
      </c>
      <c r="T496">
        <v>-0.75988233089447021</v>
      </c>
    </row>
    <row r="497" spans="1:20" x14ac:dyDescent="0.25">
      <c r="A497">
        <v>4.95</v>
      </c>
      <c r="B497">
        <v>-1.7840198436104503E-4</v>
      </c>
      <c r="C497">
        <v>2.3718930732421952E-5</v>
      </c>
      <c r="D497">
        <v>-9.7429728188668891E-6</v>
      </c>
      <c r="F497" s="1">
        <v>2.5129999999999999</v>
      </c>
      <c r="G497">
        <f>(-0.0155728952772074*(-1))*-1</f>
        <v>-1.5572895277207392E-2</v>
      </c>
      <c r="H497">
        <v>-4.6019423639999998E-3</v>
      </c>
      <c r="I497">
        <v>-0.71831846237182617</v>
      </c>
      <c r="L497" s="2">
        <v>4.95</v>
      </c>
      <c r="M497" s="2">
        <v>1.7352567180300954E-2</v>
      </c>
      <c r="N497" s="2">
        <v>-7.247502697804659E-3</v>
      </c>
      <c r="O497" s="2">
        <v>1.8126048292623124E-4</v>
      </c>
      <c r="Q497">
        <v>2.234</v>
      </c>
      <c r="R497">
        <v>-3.4509240246406572E-2</v>
      </c>
      <c r="S497">
        <v>-1.533980788E-3</v>
      </c>
      <c r="T497">
        <v>-0.7639891505241394</v>
      </c>
    </row>
    <row r="498" spans="1:20" x14ac:dyDescent="0.25">
      <c r="A498">
        <v>4.96</v>
      </c>
      <c r="B498">
        <v>-1.7494702777987392E-4</v>
      </c>
      <c r="C498">
        <v>2.3259586763751623E-5</v>
      </c>
      <c r="D498">
        <v>-9.5542891107607345E-6</v>
      </c>
      <c r="F498" s="1">
        <v>2.5190000000000001</v>
      </c>
      <c r="G498">
        <f>(-0.0155852156057495*(-1))*-1</f>
        <v>-1.5585215605749487E-2</v>
      </c>
      <c r="H498">
        <v>-3.067961576E-3</v>
      </c>
      <c r="I498">
        <v>-0.9491879940032959</v>
      </c>
      <c r="L498" s="2">
        <v>4.96</v>
      </c>
      <c r="M498" s="2">
        <v>1.7267547650407777E-2</v>
      </c>
      <c r="N498" s="2">
        <v>-7.2107999020944195E-3</v>
      </c>
      <c r="O498" s="2">
        <v>1.8054976273750728E-4</v>
      </c>
      <c r="Q498">
        <v>2.2389999999999999</v>
      </c>
      <c r="R498">
        <v>-3.4595482546201234E-2</v>
      </c>
      <c r="S498">
        <v>-1.533980788E-3</v>
      </c>
      <c r="T498">
        <v>-0.76808851957321167</v>
      </c>
    </row>
    <row r="499" spans="1:20" x14ac:dyDescent="0.25">
      <c r="A499">
        <v>4.97</v>
      </c>
      <c r="B499">
        <v>-1.7155898034899484E-4</v>
      </c>
      <c r="C499">
        <v>2.2809138511571016E-5</v>
      </c>
      <c r="D499">
        <v>-9.3692594762544218E-6</v>
      </c>
      <c r="F499" s="1">
        <v>2.5250000000000004</v>
      </c>
      <c r="G499">
        <f>(-0.0156016427104723*(-1))*-1</f>
        <v>-1.5601642710472279E-2</v>
      </c>
      <c r="H499">
        <v>-3.067961576E-3</v>
      </c>
      <c r="I499">
        <v>-0.91724324226379395</v>
      </c>
      <c r="L499" s="2">
        <v>4.97</v>
      </c>
      <c r="M499" s="2">
        <v>1.7182885819983451E-2</v>
      </c>
      <c r="N499" s="2">
        <v>-7.174275081281511E-3</v>
      </c>
      <c r="O499" s="2">
        <v>1.7983853156470963E-4</v>
      </c>
      <c r="Q499">
        <v>2.242</v>
      </c>
      <c r="R499">
        <v>-3.4644763860369611E-2</v>
      </c>
      <c r="S499">
        <v>-1.533980788E-3</v>
      </c>
      <c r="T499">
        <v>-0.77221029996871948</v>
      </c>
    </row>
    <row r="500" spans="1:20" x14ac:dyDescent="0.25">
      <c r="A500">
        <v>4.9800000000000004</v>
      </c>
      <c r="B500">
        <v>-1.6823654629681038E-4</v>
      </c>
      <c r="C500">
        <v>2.2367413700246452E-5</v>
      </c>
      <c r="D500">
        <v>-9.1878131500972089E-6</v>
      </c>
      <c r="F500" s="1">
        <v>2.5289999999999999</v>
      </c>
      <c r="G500">
        <f>(-0.0156262833675565*(-1))*-1</f>
        <v>-1.5626283367556469E-2</v>
      </c>
      <c r="H500">
        <v>-3.067961576E-3</v>
      </c>
      <c r="I500">
        <v>-0.89752477407455444</v>
      </c>
      <c r="L500" s="2">
        <v>4.9800000000000004</v>
      </c>
      <c r="M500" s="2">
        <v>1.7098581345875996E-2</v>
      </c>
      <c r="N500" s="2">
        <v>-7.1379275231313235E-3</v>
      </c>
      <c r="O500" s="2">
        <v>1.7912687037941692E-4</v>
      </c>
      <c r="Q500">
        <v>2.2460000000000004</v>
      </c>
      <c r="R500">
        <v>-3.4706365503080081E-2</v>
      </c>
      <c r="S500">
        <v>-1.533980788E-3</v>
      </c>
      <c r="T500">
        <v>-0.77487641572952271</v>
      </c>
    </row>
    <row r="501" spans="1:20" x14ac:dyDescent="0.25">
      <c r="A501">
        <v>4.99</v>
      </c>
      <c r="B501">
        <v>-1.6497845494581299E-4</v>
      </c>
      <c r="C501">
        <v>2.1934243390457295E-5</v>
      </c>
      <c r="D501">
        <v>-9.0098807374853819E-6</v>
      </c>
      <c r="F501" s="1">
        <v>2.5329999999999995</v>
      </c>
      <c r="G501">
        <f>(-0.0156550308008214*(-1))*-1</f>
        <v>-1.5655030800821354E-2</v>
      </c>
      <c r="H501">
        <v>-3.067961576E-3</v>
      </c>
      <c r="I501">
        <v>-0.87598210573196411</v>
      </c>
      <c r="L501" s="2">
        <v>4.99</v>
      </c>
      <c r="M501" s="2">
        <v>1.7014633858556644E-2</v>
      </c>
      <c r="N501" s="2">
        <v>-7.1017565152522834E-3</v>
      </c>
      <c r="O501" s="2">
        <v>1.7841485826366666E-4</v>
      </c>
      <c r="Q501">
        <v>2.25</v>
      </c>
      <c r="R501">
        <v>-3.4767967145790557E-2</v>
      </c>
      <c r="S501">
        <v>-1.533980788E-3</v>
      </c>
      <c r="T501">
        <v>-0.77655833959579468</v>
      </c>
    </row>
    <row r="502" spans="1:20" x14ac:dyDescent="0.25">
      <c r="A502">
        <v>5</v>
      </c>
      <c r="B502">
        <v>-1.6178346022660903E-4</v>
      </c>
      <c r="C502">
        <v>2.150946191458447E-5</v>
      </c>
      <c r="D502">
        <v>-8.8353941875221682E-6</v>
      </c>
      <c r="F502" s="1">
        <v>2.5380000000000003</v>
      </c>
      <c r="G502">
        <f>(-0.015700205338809*(-1))*-1</f>
        <v>-1.5700205338809035E-2</v>
      </c>
      <c r="H502">
        <v>-3.067961576E-3</v>
      </c>
      <c r="I502">
        <v>-0.86187934875488281</v>
      </c>
      <c r="L502" s="2">
        <v>5</v>
      </c>
      <c r="M502" s="2">
        <v>1.6931042962784526E-2</v>
      </c>
      <c r="N502" s="2">
        <v>-7.0657613451684921E-3</v>
      </c>
      <c r="O502" s="2">
        <v>1.777025724473711E-4</v>
      </c>
      <c r="Q502">
        <v>2.2530000000000001</v>
      </c>
      <c r="R502">
        <v>-3.4825462012320327E-2</v>
      </c>
      <c r="S502">
        <v>-1.533980788E-3</v>
      </c>
      <c r="T502">
        <v>-0.77788519859313965</v>
      </c>
    </row>
    <row r="503" spans="1:20" x14ac:dyDescent="0.25">
      <c r="A503">
        <v>5.01</v>
      </c>
      <c r="B503">
        <v>-1.5865034020135622E-4</v>
      </c>
      <c r="C503">
        <v>2.1092906813350247E-5</v>
      </c>
      <c r="D503">
        <v>-8.6642867671916177E-6</v>
      </c>
      <c r="F503" s="1">
        <v>2.5419999999999998</v>
      </c>
      <c r="G503">
        <f>(-0.0157453798767967*(-1))*-1</f>
        <v>-1.5745379876796715E-2</v>
      </c>
      <c r="H503">
        <v>-3.067961576E-3</v>
      </c>
      <c r="I503">
        <v>-0.84736257791519165</v>
      </c>
      <c r="L503" s="2">
        <v>5.01</v>
      </c>
      <c r="M503" s="2">
        <v>1.6847808238258405E-2</v>
      </c>
      <c r="N503" s="2">
        <v>-7.0299413003906443E-3</v>
      </c>
      <c r="O503" s="2">
        <v>1.7699008834501961E-4</v>
      </c>
      <c r="Q503">
        <v>2.2590000000000003</v>
      </c>
      <c r="R503">
        <v>-3.4895277207392196E-2</v>
      </c>
      <c r="S503">
        <v>-1.533980788E-3</v>
      </c>
      <c r="T503">
        <v>-0.78009313344955444</v>
      </c>
    </row>
    <row r="504" spans="1:20" x14ac:dyDescent="0.25">
      <c r="A504">
        <v>5.0200000000000005</v>
      </c>
      <c r="B504">
        <v>-1.5557789659642607E-4</v>
      </c>
      <c r="C504">
        <v>2.0684418773685068E-5</v>
      </c>
      <c r="D504">
        <v>-8.4964930358365019E-6</v>
      </c>
      <c r="F504" s="1">
        <v>2.5459999999999994</v>
      </c>
      <c r="G504">
        <f>(-0.0158069815195072*(-1))*-1</f>
        <v>-1.5806981519507188E-2</v>
      </c>
      <c r="H504">
        <v>-3.067961576E-3</v>
      </c>
      <c r="I504">
        <v>-0.83974844217300415</v>
      </c>
      <c r="L504" s="2">
        <v>5.0200000000000005</v>
      </c>
      <c r="M504" s="2">
        <v>1.6764929240254689E-2</v>
      </c>
      <c r="N504" s="2">
        <v>-6.9942956684852526E-3</v>
      </c>
      <c r="O504" s="2">
        <v>1.7627747959168149E-4</v>
      </c>
      <c r="Q504">
        <v>2.2629999999999999</v>
      </c>
      <c r="R504">
        <v>-3.4952772073921973E-2</v>
      </c>
      <c r="S504">
        <v>-3.067961576E-3</v>
      </c>
      <c r="T504">
        <v>-0.51118391752243042</v>
      </c>
    </row>
    <row r="505" spans="1:20" x14ac:dyDescent="0.25">
      <c r="A505">
        <v>5.03</v>
      </c>
      <c r="B505">
        <v>-1.525649543441222E-4</v>
      </c>
      <c r="C505">
        <v>2.0283841567797646E-5</v>
      </c>
      <c r="D505">
        <v>-8.3319488201304578E-6</v>
      </c>
      <c r="F505" s="1">
        <v>2.5500000000000007</v>
      </c>
      <c r="G505">
        <f>(-0.0158480492813142*(-1))*-1</f>
        <v>-1.5848049281314169E-2</v>
      </c>
      <c r="H505">
        <v>-3.067961576E-3</v>
      </c>
      <c r="I505">
        <v>-0.83248072862625122</v>
      </c>
      <c r="L505" s="2">
        <v>5.03</v>
      </c>
      <c r="M505" s="2">
        <v>1.6682405500253128E-2</v>
      </c>
      <c r="N505" s="2">
        <v>-6.9588237371422182E-3</v>
      </c>
      <c r="O505" s="2">
        <v>1.7556481807832219E-4</v>
      </c>
      <c r="Q505">
        <v>2.2679999999999998</v>
      </c>
      <c r="R505">
        <v>-3.5030800821355235E-2</v>
      </c>
      <c r="S505">
        <v>-3.067961576E-3</v>
      </c>
      <c r="T505">
        <v>-0.51373934745788574</v>
      </c>
    </row>
    <row r="506" spans="1:20" x14ac:dyDescent="0.25">
      <c r="A506">
        <v>5.04</v>
      </c>
      <c r="B506">
        <v>-1.4961036113326809E-4</v>
      </c>
      <c r="C506">
        <v>1.9891021993425066E-5</v>
      </c>
      <c r="D506">
        <v>-8.1705911895348245E-6</v>
      </c>
      <c r="F506" s="1">
        <v>2.5540000000000003</v>
      </c>
      <c r="G506">
        <f>(-0.0159260780287474*(-1))*-1</f>
        <v>-1.5926078028747435E-2</v>
      </c>
      <c r="H506">
        <v>-3.067961576E-3</v>
      </c>
      <c r="I506">
        <v>-0.82948046922683716</v>
      </c>
      <c r="L506" s="2">
        <v>5.04</v>
      </c>
      <c r="M506" s="2">
        <v>1.660023652654935E-2</v>
      </c>
      <c r="N506" s="2">
        <v>-6.9235247942407785E-3</v>
      </c>
      <c r="O506" s="2">
        <v>1.7485217398644607E-4</v>
      </c>
      <c r="Q506">
        <v>2.274</v>
      </c>
      <c r="R506">
        <v>-3.5092402464065711E-2</v>
      </c>
      <c r="S506">
        <v>-1.533980788E-3</v>
      </c>
      <c r="T506">
        <v>-0.78766554594039917</v>
      </c>
    </row>
    <row r="507" spans="1:20" x14ac:dyDescent="0.25">
      <c r="A507">
        <v>5.05</v>
      </c>
      <c r="B507">
        <v>-1.4671298696850341E-4</v>
      </c>
      <c r="C507">
        <v>1.9505809815239979E-5</v>
      </c>
      <c r="D507">
        <v>-8.0123584322307671E-6</v>
      </c>
      <c r="F507" s="1">
        <v>2.5600000000000005</v>
      </c>
      <c r="G507">
        <f>(-0.0160328542094456*(-1))*-1</f>
        <v>-1.6032854209445585E-2</v>
      </c>
      <c r="H507">
        <v>-3.067961576E-3</v>
      </c>
      <c r="I507">
        <v>-0.82795411348342896</v>
      </c>
      <c r="L507" s="2">
        <v>5.05</v>
      </c>
      <c r="M507" s="2">
        <v>1.6518421804855993E-2</v>
      </c>
      <c r="N507" s="2">
        <v>-6.8883981279138614E-3</v>
      </c>
      <c r="O507" s="2">
        <v>1.741396158220783E-4</v>
      </c>
      <c r="Q507">
        <v>2.2789999999999999</v>
      </c>
      <c r="R507">
        <v>-3.5137577002053388E-2</v>
      </c>
      <c r="S507">
        <v>-3.067961576E-3</v>
      </c>
      <c r="T507">
        <v>-0.51553922891616821</v>
      </c>
    </row>
    <row r="508" spans="1:20" x14ac:dyDescent="0.25">
      <c r="A508">
        <v>5.0600000000000005</v>
      </c>
      <c r="B508">
        <v>-1.4387172373811155E-4</v>
      </c>
      <c r="C508">
        <v>1.9128057707392535E-5</v>
      </c>
      <c r="D508">
        <v>-7.8571900315175006E-6</v>
      </c>
      <c r="F508" s="1">
        <v>2.5670000000000002</v>
      </c>
      <c r="G508">
        <f>(-0.0161437371663244*(-1))*-1</f>
        <v>-1.6143737166324435E-2</v>
      </c>
      <c r="H508">
        <v>-3.067961576E-3</v>
      </c>
      <c r="I508">
        <v>-0.82734030485153198</v>
      </c>
      <c r="L508" s="2">
        <v>5.0600000000000005</v>
      </c>
      <c r="M508" s="2">
        <v>1.6436960798890177E-2</v>
      </c>
      <c r="N508" s="2">
        <v>-6.8534430266108818E-3</v>
      </c>
      <c r="O508" s="2">
        <v>1.734272104490982E-4</v>
      </c>
      <c r="Q508">
        <v>2.2839999999999998</v>
      </c>
      <c r="R508">
        <v>-3.5178644763860373E-2</v>
      </c>
      <c r="S508">
        <v>-3.067961576E-3</v>
      </c>
      <c r="T508">
        <v>-0.50850439071655273</v>
      </c>
    </row>
    <row r="509" spans="1:20" x14ac:dyDescent="0.25">
      <c r="A509">
        <v>5.07</v>
      </c>
      <c r="B509">
        <v>-1.4108548479021768E-4</v>
      </c>
      <c r="C509">
        <v>1.8757621197165044E-5</v>
      </c>
      <c r="D509">
        <v>-7.7050266426675761E-6</v>
      </c>
      <c r="F509" s="1">
        <v>2.5730000000000004</v>
      </c>
      <c r="G509">
        <f>(-0.0162669404517454*(-1))*-1</f>
        <v>-1.6266940451745381E-2</v>
      </c>
      <c r="H509">
        <v>-3.067961576E-3</v>
      </c>
      <c r="I509">
        <v>-0.82628870010375977</v>
      </c>
      <c r="L509" s="2">
        <v>5.07</v>
      </c>
      <c r="M509" s="2">
        <v>1.6355852950950794E-2</v>
      </c>
      <c r="N509" s="2">
        <v>-6.8186587791590082E-3</v>
      </c>
      <c r="O509" s="2">
        <v>1.727150231219367E-4</v>
      </c>
      <c r="Q509">
        <v>2.2889999999999997</v>
      </c>
      <c r="R509">
        <v>-3.521560574948665E-2</v>
      </c>
      <c r="S509">
        <v>-1.533980788E-3</v>
      </c>
      <c r="T509">
        <v>-0.77151000499725342</v>
      </c>
    </row>
    <row r="510" spans="1:20" x14ac:dyDescent="0.25">
      <c r="A510">
        <v>5.08</v>
      </c>
      <c r="B510">
        <v>-1.3835320451719536E-4</v>
      </c>
      <c r="C510">
        <v>1.8394358609717832E-5</v>
      </c>
      <c r="D510">
        <v>-7.5558100702303854E-6</v>
      </c>
      <c r="F510" s="1">
        <v>2.5790000000000006</v>
      </c>
      <c r="G510">
        <f>(-0.0163737166324435*(-1))*-1</f>
        <v>-1.6373716632443532E-2</v>
      </c>
      <c r="H510">
        <v>-3.067961576E-3</v>
      </c>
      <c r="I510">
        <v>-0.8226892352104187</v>
      </c>
      <c r="L510" s="2">
        <v>5.08</v>
      </c>
      <c r="M510" s="2">
        <v>1.627509768248267E-2</v>
      </c>
      <c r="N510" s="2">
        <v>-6.7840446748229349E-3</v>
      </c>
      <c r="O510" s="2">
        <v>1.7200311751764966E-4</v>
      </c>
      <c r="Q510">
        <v>2.2940000000000005</v>
      </c>
      <c r="R510">
        <v>-3.5244353182751542E-2</v>
      </c>
      <c r="S510">
        <v>-1.533980788E-3</v>
      </c>
      <c r="T510">
        <v>-0.76424890756607056</v>
      </c>
    </row>
    <row r="511" spans="1:20" x14ac:dyDescent="0.25">
      <c r="A511">
        <v>5.09</v>
      </c>
      <c r="B511">
        <v>-1.3567383794812034E-4</v>
      </c>
      <c r="C511">
        <v>1.8038131013905168E-5</v>
      </c>
      <c r="D511">
        <v>-7.4094832457751987E-6</v>
      </c>
      <c r="F511" s="1">
        <v>2.5849999999999991</v>
      </c>
      <c r="G511">
        <f>(-0.0164640657084189*(-1))*-1</f>
        <v>-1.6464065708418889E-2</v>
      </c>
      <c r="H511">
        <v>-3.067961576E-3</v>
      </c>
      <c r="I511">
        <v>-0.81663322448730469</v>
      </c>
      <c r="L511" s="2">
        <v>5.09</v>
      </c>
      <c r="M511" s="2">
        <v>1.619469439463006E-2</v>
      </c>
      <c r="N511" s="2">
        <v>-6.7496000033631836E-3</v>
      </c>
      <c r="O511" s="2">
        <v>1.7129155576737863E-4</v>
      </c>
      <c r="Q511">
        <v>2.2990000000000004</v>
      </c>
      <c r="R511">
        <v>-3.5289527720739219E-2</v>
      </c>
      <c r="S511">
        <v>-1.533980788E-3</v>
      </c>
      <c r="T511">
        <v>-0.75906515121459961</v>
      </c>
    </row>
    <row r="512" spans="1:20" x14ac:dyDescent="0.25">
      <c r="A512">
        <v>5.1000000000000005</v>
      </c>
      <c r="B512">
        <v>-1.3304636034911654E-4</v>
      </c>
      <c r="C512">
        <v>1.7688802169140504E-5</v>
      </c>
      <c r="D512">
        <v>-7.2659902060652315E-6</v>
      </c>
      <c r="F512" s="1">
        <v>2.5890000000000004</v>
      </c>
      <c r="G512">
        <f>(-0.0165379876796715*(-1))*-1</f>
        <v>-1.6537987679671459E-2</v>
      </c>
      <c r="H512">
        <v>-1.533980788E-3</v>
      </c>
      <c r="I512">
        <v>-1.071374773979187</v>
      </c>
      <c r="L512" s="2">
        <v>5.1000000000000005</v>
      </c>
      <c r="M512" s="2">
        <v>1.6114642468778834E-2</v>
      </c>
      <c r="N512" s="2">
        <v>-6.7153240550929649E-3</v>
      </c>
      <c r="O512" s="2">
        <v>1.7058039848721107E-4</v>
      </c>
      <c r="Q512">
        <v>2.3049999999999997</v>
      </c>
      <c r="R512">
        <v>-3.5326488706365504E-2</v>
      </c>
      <c r="S512">
        <v>-1.533980788E-3</v>
      </c>
      <c r="T512">
        <v>-0.75013959407806396</v>
      </c>
    </row>
    <row r="513" spans="1:20" x14ac:dyDescent="0.25">
      <c r="A513">
        <v>5.1100000000000003</v>
      </c>
      <c r="B513">
        <v>-1.304697668314431E-4</v>
      </c>
      <c r="C513">
        <v>1.7346238473290746E-5</v>
      </c>
      <c r="D513">
        <v>-7.1252760716543858E-6</v>
      </c>
      <c r="F513" s="1">
        <v>2.593</v>
      </c>
      <c r="G513">
        <f>(-0.0166324435318275*(-1))*-1</f>
        <v>-1.6632443531827516E-2</v>
      </c>
      <c r="H513">
        <v>-3.067961576E-3</v>
      </c>
      <c r="I513">
        <v>-0.81423360109329224</v>
      </c>
      <c r="L513" s="2">
        <v>5.1100000000000003</v>
      </c>
      <c r="M513" s="2">
        <v>1.6034941267087571E-2</v>
      </c>
      <c r="N513" s="2">
        <v>-6.6812161209336357E-3</v>
      </c>
      <c r="O513" s="2">
        <v>1.698697048084509E-4</v>
      </c>
      <c r="Q513">
        <v>2.3100000000000005</v>
      </c>
      <c r="R513">
        <v>-3.5388090349075974E-2</v>
      </c>
      <c r="S513">
        <v>-1.533980788E-3</v>
      </c>
      <c r="T513">
        <v>-0.74894469976425171</v>
      </c>
    </row>
    <row r="514" spans="1:20" x14ac:dyDescent="0.25">
      <c r="A514">
        <v>5.12</v>
      </c>
      <c r="B514">
        <v>-1.2794307196717147E-4</v>
      </c>
      <c r="C514">
        <v>1.701030891157961E-5</v>
      </c>
      <c r="D514">
        <v>-6.9872870258984833E-6</v>
      </c>
      <c r="F514" s="1">
        <v>2.5980000000000008</v>
      </c>
      <c r="G514">
        <f>(-0.0167104722792608*(-1))*-1</f>
        <v>-1.6710472279260782E-2</v>
      </c>
      <c r="H514">
        <v>-1.533980788E-3</v>
      </c>
      <c r="I514">
        <v>-1.0664119720458984</v>
      </c>
      <c r="L514" s="2">
        <v>5.12</v>
      </c>
      <c r="M514" s="2">
        <v>1.5955590133007291E-2</v>
      </c>
      <c r="N514" s="2">
        <v>-6.64727549246877E-3</v>
      </c>
      <c r="O514" s="2">
        <v>1.6915953240731086E-4</v>
      </c>
      <c r="Q514">
        <v>2.3170000000000002</v>
      </c>
      <c r="R514">
        <v>-3.5466119096509242E-2</v>
      </c>
      <c r="S514">
        <v>-1.533980788E-3</v>
      </c>
      <c r="T514">
        <v>-0.75291556119918823</v>
      </c>
    </row>
    <row r="515" spans="1:20" x14ac:dyDescent="0.25">
      <c r="A515">
        <v>5.13</v>
      </c>
      <c r="B515">
        <v>-1.25465309412303E-4</v>
      </c>
      <c r="C515">
        <v>1.6680885006480521E-5</v>
      </c>
      <c r="D515">
        <v>-6.8519702943729687E-6</v>
      </c>
      <c r="F515" s="1">
        <v>2.6029999999999998</v>
      </c>
      <c r="G515">
        <f>(-0.0168377823408624*(-1))*-1</f>
        <v>-1.6837782340862424E-2</v>
      </c>
      <c r="H515">
        <v>-1.533980788E-3</v>
      </c>
      <c r="I515">
        <v>-1.068108081817627</v>
      </c>
      <c r="L515" s="2">
        <v>5.13</v>
      </c>
      <c r="M515" s="2">
        <v>1.5876588391792068E-2</v>
      </c>
      <c r="N515" s="2">
        <v>-6.6135014619968782E-3</v>
      </c>
      <c r="O515" s="2">
        <v>1.6844993753403756E-4</v>
      </c>
      <c r="Q515">
        <v>2.3230000000000004</v>
      </c>
      <c r="R515">
        <v>-3.5560574948665297E-2</v>
      </c>
      <c r="S515">
        <v>-1.533980788E-3</v>
      </c>
      <c r="T515">
        <v>-0.76432538032531738</v>
      </c>
    </row>
    <row r="516" spans="1:20" x14ac:dyDescent="0.25">
      <c r="A516">
        <v>5.14</v>
      </c>
      <c r="B516">
        <v>-1.2303553153718836E-4</v>
      </c>
      <c r="C516">
        <v>1.6357840768579889E-5</v>
      </c>
      <c r="D516">
        <v>-6.7192741246892035E-6</v>
      </c>
      <c r="F516" s="1">
        <v>2.6069999999999993</v>
      </c>
      <c r="G516">
        <f>(-0.016911704312115*(-1))*-1</f>
        <v>-1.691170431211499E-2</v>
      </c>
      <c r="H516">
        <v>-3.067961576E-3</v>
      </c>
      <c r="I516">
        <v>-0.8205755352973938</v>
      </c>
      <c r="L516" s="2">
        <v>5.14</v>
      </c>
      <c r="M516" s="2">
        <v>1.5797935350997272E-2</v>
      </c>
      <c r="N516" s="2">
        <v>-6.5798933225828015E-3</v>
      </c>
      <c r="O516" s="2">
        <v>1.6774097504147965E-4</v>
      </c>
      <c r="Q516">
        <v>2.3289999999999997</v>
      </c>
      <c r="R516">
        <v>-3.5655030800821358E-2</v>
      </c>
      <c r="S516">
        <v>-1.533980788E-3</v>
      </c>
      <c r="T516">
        <v>-0.77850407361984253</v>
      </c>
    </row>
    <row r="517" spans="1:20" x14ac:dyDescent="0.25">
      <c r="A517">
        <v>5.15</v>
      </c>
      <c r="B517">
        <v>-1.2065280906410126E-4</v>
      </c>
      <c r="C517">
        <v>1.6041052648391985E-5</v>
      </c>
      <c r="D517">
        <v>-6.589147766701638E-6</v>
      </c>
      <c r="F517" s="1">
        <v>2.6129999999999995</v>
      </c>
      <c r="G517">
        <f>(-0.0170800821355236*(-1))*-1</f>
        <v>-1.7080082135523613E-2</v>
      </c>
      <c r="H517">
        <v>-3.067961576E-3</v>
      </c>
      <c r="I517">
        <v>-0.84203183650970459</v>
      </c>
      <c r="L517" s="2">
        <v>5.15</v>
      </c>
      <c r="M517" s="2">
        <v>1.5719630300969401E-2</v>
      </c>
      <c r="N517" s="2">
        <v>-6.5464503681078017E-3</v>
      </c>
      <c r="O517" s="2">
        <v>1.6703269841310988E-4</v>
      </c>
      <c r="Q517">
        <v>2.335</v>
      </c>
      <c r="R517">
        <v>-3.572895277207392E-2</v>
      </c>
      <c r="S517">
        <v>-3.067961576E-3</v>
      </c>
      <c r="T517">
        <v>-0.51401215791702271</v>
      </c>
    </row>
    <row r="518" spans="1:20" x14ac:dyDescent="0.25">
      <c r="A518">
        <v>5.16</v>
      </c>
      <c r="B518">
        <v>-1.1831623071183453E-4</v>
      </c>
      <c r="C518">
        <v>1.5730399489106953E-5</v>
      </c>
      <c r="D518">
        <v>-6.4615414530982874E-6</v>
      </c>
      <c r="F518" s="1">
        <v>2.6189999999999998</v>
      </c>
      <c r="G518">
        <f>(-0.0172525667351129*(-1))*-1</f>
        <v>-1.7252566735112936E-2</v>
      </c>
      <c r="H518">
        <v>-3.067961576E-3</v>
      </c>
      <c r="I518">
        <v>-0.86115366220474243</v>
      </c>
      <c r="L518" s="2">
        <v>5.16</v>
      </c>
      <c r="M518" s="2">
        <v>1.564167251532475E-2</v>
      </c>
      <c r="N518" s="2">
        <v>-6.5131718933183827E-3</v>
      </c>
      <c r="O518" s="2">
        <v>1.6632515979051146E-4</v>
      </c>
      <c r="Q518">
        <v>2.3410000000000002</v>
      </c>
      <c r="R518">
        <v>-3.5802874743326489E-2</v>
      </c>
      <c r="S518">
        <v>-3.067961576E-3</v>
      </c>
      <c r="T518">
        <v>-0.51928621530532837</v>
      </c>
    </row>
    <row r="519" spans="1:20" x14ac:dyDescent="0.25">
      <c r="A519">
        <v>5.17</v>
      </c>
      <c r="B519">
        <v>-1.1602490284717526E-4</v>
      </c>
      <c r="C519">
        <v>1.5425762480253946E-5</v>
      </c>
      <c r="D519">
        <v>-6.3364063803670921E-6</v>
      </c>
      <c r="F519" s="1">
        <v>2.625</v>
      </c>
      <c r="G519">
        <f>(-0.0174127310061602*(-1))*-1</f>
        <v>-1.7412731006160163E-2</v>
      </c>
      <c r="H519">
        <v>-3.067961576E-3</v>
      </c>
      <c r="I519">
        <v>-0.87553530931472778</v>
      </c>
      <c r="L519" s="2">
        <v>5.17</v>
      </c>
      <c r="M519" s="2">
        <v>1.5564061251418793E-2</v>
      </c>
      <c r="N519" s="2">
        <v>-6.4800571938738605E-3</v>
      </c>
      <c r="O519" s="2">
        <v>1.6561841000033839E-4</v>
      </c>
      <c r="Q519">
        <v>2.3449999999999998</v>
      </c>
      <c r="R519">
        <v>-3.5848049281314166E-2</v>
      </c>
      <c r="S519">
        <v>-1.533980788E-3</v>
      </c>
      <c r="T519">
        <v>-0.78997522592544556</v>
      </c>
    </row>
    <row r="520" spans="1:20" x14ac:dyDescent="0.25">
      <c r="A520">
        <v>5.18</v>
      </c>
      <c r="B520">
        <v>-1.1377794914313229E-4</v>
      </c>
      <c r="C520">
        <v>1.5127025112261592E-5</v>
      </c>
      <c r="D520">
        <v>-6.2136946901308847E-6</v>
      </c>
      <c r="F520" s="1">
        <v>2.6340000000000003</v>
      </c>
      <c r="G520">
        <f>(-0.0176303901437372*(-1))*-1</f>
        <v>-1.7630390143737167E-2</v>
      </c>
      <c r="H520">
        <v>-3.067961576E-3</v>
      </c>
      <c r="I520">
        <v>-0.88910281658172607</v>
      </c>
      <c r="L520" s="2">
        <v>5.18</v>
      </c>
      <c r="M520" s="2">
        <v>1.5486795750805776E-2</v>
      </c>
      <c r="N520" s="2">
        <v>-6.4471055663927138E-3</v>
      </c>
      <c r="O520" s="2">
        <v>1.6491249858076033E-4</v>
      </c>
      <c r="Q520">
        <v>2.3490000000000002</v>
      </c>
      <c r="R520">
        <v>-3.589322381930185E-2</v>
      </c>
      <c r="S520">
        <v>-3.067961576E-3</v>
      </c>
      <c r="T520">
        <v>-0.52213144302368164</v>
      </c>
    </row>
    <row r="521" spans="1:20" x14ac:dyDescent="0.25">
      <c r="A521">
        <v>5.19</v>
      </c>
      <c r="B521">
        <v>-1.1157451024378113E-4</v>
      </c>
      <c r="C521">
        <v>1.4834073131898475E-5</v>
      </c>
      <c r="D521">
        <v>-6.0933594508438202E-6</v>
      </c>
      <c r="F521" s="1">
        <v>2.6370000000000005</v>
      </c>
      <c r="G521">
        <f>(-0.0177043121149897*(-1))*-1</f>
        <v>-1.7704312114989733E-2</v>
      </c>
      <c r="H521">
        <v>-3.067961576E-3</v>
      </c>
      <c r="I521">
        <v>-0.89630478620529175</v>
      </c>
      <c r="L521" s="2">
        <v>5.19</v>
      </c>
      <c r="M521" s="2">
        <v>1.5409875239688842E-2</v>
      </c>
      <c r="N521" s="2">
        <v>-6.4143163084977306E-3</v>
      </c>
      <c r="O521" s="2">
        <v>1.6420747380740117E-4</v>
      </c>
      <c r="Q521">
        <v>2.3529999999999998</v>
      </c>
      <c r="R521">
        <v>-3.5930184804928128E-2</v>
      </c>
      <c r="S521">
        <v>-3.067961576E-3</v>
      </c>
      <c r="T521">
        <v>-0.51962095499038696</v>
      </c>
    </row>
    <row r="522" spans="1:20" x14ac:dyDescent="0.25">
      <c r="A522">
        <v>5.2</v>
      </c>
      <c r="B522">
        <v>-1.0941374343560021E-4</v>
      </c>
      <c r="C522">
        <v>1.4546794498576544E-5</v>
      </c>
      <c r="D522">
        <v>-5.9753546398422734E-6</v>
      </c>
      <c r="F522" s="1">
        <v>2.6430000000000007</v>
      </c>
      <c r="G522">
        <f>(-0.017864476386037*(-1))*-1</f>
        <v>-1.786447638603696E-2</v>
      </c>
      <c r="H522">
        <v>-4.6019423639999998E-3</v>
      </c>
      <c r="I522">
        <v>-0.6595226526260376</v>
      </c>
      <c r="L522" s="2">
        <v>5.2</v>
      </c>
      <c r="M522" s="2">
        <v>1.5333298929361333E-2</v>
      </c>
      <c r="N522" s="2">
        <v>-6.3816887188599871E-3</v>
      </c>
      <c r="O522" s="2">
        <v>1.635033827187811E-4</v>
      </c>
      <c r="Q522">
        <v>2.359</v>
      </c>
      <c r="R522">
        <v>-3.595893223819302E-2</v>
      </c>
      <c r="S522">
        <v>-1.533980788E-3</v>
      </c>
      <c r="T522">
        <v>-0.78234970569610596</v>
      </c>
    </row>
    <row r="523" spans="1:20" x14ac:dyDescent="0.25">
      <c r="A523">
        <v>5.21</v>
      </c>
      <c r="B523">
        <v>-1.0729482232517156E-4</v>
      </c>
      <c r="C523">
        <v>1.4265079341500765E-5</v>
      </c>
      <c r="D523">
        <v>-5.8596351257433375E-6</v>
      </c>
      <c r="F523" s="1">
        <v>2.6479999999999997</v>
      </c>
      <c r="G523">
        <f>(-0.0180123203285421*(-1))*-1</f>
        <v>-1.8012320328542095E-2</v>
      </c>
      <c r="H523">
        <v>-4.6019423639999998E-3</v>
      </c>
      <c r="I523">
        <v>-0.68384242057800293</v>
      </c>
      <c r="L523" s="2">
        <v>5.21</v>
      </c>
      <c r="M523" s="2">
        <v>1.5257066016638232E-2</v>
      </c>
      <c r="N523" s="2">
        <v>-6.349222097241672E-3</v>
      </c>
      <c r="O523" s="2">
        <v>1.6280027114127168E-4</v>
      </c>
      <c r="Q523">
        <v>2.3639999999999999</v>
      </c>
      <c r="R523">
        <v>-3.5979466119096512E-2</v>
      </c>
      <c r="S523">
        <v>-1.533980788E-3</v>
      </c>
      <c r="T523">
        <v>-0.77720737457275391</v>
      </c>
    </row>
    <row r="524" spans="1:20" x14ac:dyDescent="0.25">
      <c r="A524">
        <v>5.22</v>
      </c>
      <c r="B524">
        <v>-1.0521693652312331E-4</v>
      </c>
      <c r="C524">
        <v>1.3988819917648623E-5</v>
      </c>
      <c r="D524">
        <v>-5.7461566511841955E-6</v>
      </c>
      <c r="F524" s="1">
        <v>2.6519999999999992</v>
      </c>
      <c r="G524">
        <f>(-0.0181273100616016*(-1))*-1</f>
        <v>-1.8127310061601641E-2</v>
      </c>
      <c r="H524">
        <v>-4.6019423639999998E-3</v>
      </c>
      <c r="I524">
        <v>-0.69503951072692871</v>
      </c>
      <c r="L524" s="2">
        <v>5.22</v>
      </c>
      <c r="M524" s="2">
        <v>1.5181175684279374E-2</v>
      </c>
      <c r="N524" s="2">
        <v>-6.3169157445377884E-3</v>
      </c>
      <c r="O524" s="2">
        <v>1.6209818371357287E-4</v>
      </c>
      <c r="Q524">
        <v>2.3680000000000003</v>
      </c>
      <c r="R524">
        <v>-3.5991786447638605E-2</v>
      </c>
      <c r="S524">
        <v>-1.533980788E-3</v>
      </c>
      <c r="T524">
        <v>-0.49476131796836853</v>
      </c>
    </row>
    <row r="525" spans="1:20" x14ac:dyDescent="0.25">
      <c r="A525">
        <v>5.23</v>
      </c>
      <c r="B525">
        <v>-1.0317929133419343E-4</v>
      </c>
      <c r="C525">
        <v>1.3717910570563384E-5</v>
      </c>
      <c r="D525">
        <v>-5.6348758158957569E-6</v>
      </c>
      <c r="F525" s="1">
        <v>2.6560000000000006</v>
      </c>
      <c r="G525">
        <f>(-0.0182340862422998*(-1))*-1</f>
        <v>-1.8234086242299795E-2</v>
      </c>
      <c r="H525">
        <v>-4.6019423639999998E-3</v>
      </c>
      <c r="I525">
        <v>-0.71138918399810791</v>
      </c>
      <c r="L525" s="2">
        <v>5.23</v>
      </c>
      <c r="M525" s="2">
        <v>1.5105627101403729E-2</v>
      </c>
      <c r="N525" s="2">
        <v>-6.2847689628167452E-3</v>
      </c>
      <c r="O525" s="2">
        <v>1.6139716391072129E-4</v>
      </c>
      <c r="Q525">
        <v>2.3730000000000002</v>
      </c>
      <c r="R525">
        <v>-3.6012320328542097E-2</v>
      </c>
      <c r="S525">
        <v>-1.533980788E-3</v>
      </c>
      <c r="T525">
        <v>-0.75480622053146362</v>
      </c>
    </row>
    <row r="526" spans="1:20" x14ac:dyDescent="0.25">
      <c r="A526">
        <v>5.24</v>
      </c>
      <c r="B526">
        <v>-1.0118110745329537E-4</v>
      </c>
      <c r="C526">
        <v>1.3452247689945386E-5</v>
      </c>
      <c r="D526">
        <v>-5.5257500601040929E-6</v>
      </c>
      <c r="F526" s="1">
        <v>2.66</v>
      </c>
      <c r="G526">
        <f>(-0.0183244353182752*(-1))*-1</f>
        <v>-1.8324435318275153E-2</v>
      </c>
      <c r="H526">
        <v>-4.6019423639999998E-3</v>
      </c>
      <c r="I526">
        <v>-0.71800202131271362</v>
      </c>
      <c r="L526" s="2">
        <v>5.24</v>
      </c>
      <c r="M526" s="2">
        <v>1.5030419423894964E-2</v>
      </c>
      <c r="N526" s="2">
        <v>-6.2527810553598727E-3</v>
      </c>
      <c r="O526" s="2">
        <v>1.6069725406763828E-4</v>
      </c>
      <c r="Q526">
        <v>2.3769999999999998</v>
      </c>
      <c r="R526">
        <v>-3.6032854209445582E-2</v>
      </c>
      <c r="S526">
        <v>-1.533980788E-3</v>
      </c>
      <c r="T526">
        <v>-0.746604323387146</v>
      </c>
    </row>
    <row r="527" spans="1:20" x14ac:dyDescent="0.25">
      <c r="A527">
        <v>5.25</v>
      </c>
      <c r="B527">
        <v>-9.9221620667469681E-5</v>
      </c>
      <c r="C527">
        <v>1.3191729672025885E-5</v>
      </c>
      <c r="D527">
        <v>-5.4187376482533193E-6</v>
      </c>
      <c r="F527" s="1">
        <v>2.6649999999999991</v>
      </c>
      <c r="G527">
        <f>(-0.0184229979466119*(-1))*-1</f>
        <v>-1.842299794661191E-2</v>
      </c>
      <c r="H527">
        <v>-4.6019423639999998E-3</v>
      </c>
      <c r="I527">
        <v>-0.72183185815811157</v>
      </c>
      <c r="L527" s="2">
        <v>5.25</v>
      </c>
      <c r="M527" s="2">
        <v>1.4955551794798627E-2</v>
      </c>
      <c r="N527" s="2">
        <v>-6.2209513266998778E-3</v>
      </c>
      <c r="O527" s="2">
        <v>1.599984954022269E-4</v>
      </c>
      <c r="Q527">
        <v>2.3820000000000006</v>
      </c>
      <c r="R527">
        <v>-3.6053388090349074E-2</v>
      </c>
      <c r="S527">
        <v>-1.533980788E-3</v>
      </c>
      <c r="T527">
        <v>-0.73991513252258301</v>
      </c>
    </row>
    <row r="528" spans="1:20" x14ac:dyDescent="0.25">
      <c r="A528">
        <v>5.26</v>
      </c>
      <c r="B528">
        <v>-9.7300081563608061E-5</v>
      </c>
      <c r="C528">
        <v>1.2936256880708304E-5</v>
      </c>
      <c r="D528">
        <v>-5.3137976530437015E-6</v>
      </c>
      <c r="F528" s="1">
        <v>2.6679999999999993</v>
      </c>
      <c r="G528">
        <f>(-0.018476386036961*(-1))*-1</f>
        <v>-1.8476386036960987E-2</v>
      </c>
      <c r="H528">
        <v>-4.6019423639999998E-3</v>
      </c>
      <c r="I528">
        <v>-0.72429335117340088</v>
      </c>
      <c r="L528" s="2">
        <v>5.26</v>
      </c>
      <c r="M528" s="2">
        <v>1.4881023344711697E-2</v>
      </c>
      <c r="N528" s="2">
        <v>-6.189279082658255E-3</v>
      </c>
      <c r="O528" s="2">
        <v>1.5930092803802576E-4</v>
      </c>
      <c r="Q528">
        <v>2.3879999999999999</v>
      </c>
      <c r="R528">
        <v>-3.6090349075975359E-2</v>
      </c>
      <c r="S528">
        <v>-1.533980788E-3</v>
      </c>
      <c r="T528">
        <v>-0.7337232232093811</v>
      </c>
    </row>
    <row r="529" spans="1:20" x14ac:dyDescent="0.25">
      <c r="A529">
        <v>5.2700000000000005</v>
      </c>
      <c r="B529">
        <v>-9.5415755241836918E-5</v>
      </c>
      <c r="C529">
        <v>1.2685731609462033E-5</v>
      </c>
      <c r="D529">
        <v>-5.2108899397788777E-6</v>
      </c>
      <c r="F529" s="1">
        <v>2.6720000000000006</v>
      </c>
      <c r="G529">
        <f>(-0.0185420944558522*(-1))*-1</f>
        <v>-1.8542094455852157E-2</v>
      </c>
      <c r="H529">
        <v>-4.6019423639999998E-3</v>
      </c>
      <c r="I529">
        <v>-0.72281837463378906</v>
      </c>
      <c r="L529" s="2">
        <v>5.2700000000000005</v>
      </c>
      <c r="M529" s="2">
        <v>1.4806833192162971E-2</v>
      </c>
      <c r="N529" s="2">
        <v>-6.1577636303816897E-3</v>
      </c>
      <c r="O529" s="2">
        <v>1.5860459102642869E-4</v>
      </c>
      <c r="Q529">
        <v>2.3920000000000003</v>
      </c>
      <c r="R529">
        <v>-3.6114989733059551E-2</v>
      </c>
      <c r="S529">
        <v>-1.533980788E-3</v>
      </c>
      <c r="T529">
        <v>-0.72950559854507446</v>
      </c>
    </row>
    <row r="530" spans="1:20" x14ac:dyDescent="0.25">
      <c r="A530">
        <v>5.28</v>
      </c>
      <c r="B530">
        <v>-9.3567921034452597E-5</v>
      </c>
      <c r="C530">
        <v>1.2440058043954193E-5</v>
      </c>
      <c r="D530">
        <v>-5.1099751510162151E-6</v>
      </c>
      <c r="F530" s="1">
        <v>2.6760000000000002</v>
      </c>
      <c r="G530">
        <f>(-0.0186036960985626*(-1))*-1</f>
        <v>-1.860369609856263E-2</v>
      </c>
      <c r="H530">
        <v>-4.6019423639999998E-3</v>
      </c>
      <c r="I530">
        <v>-0.72147035598754883</v>
      </c>
      <c r="L530" s="2">
        <v>5.28</v>
      </c>
      <c r="M530" s="2">
        <v>1.4732980443986465E-2</v>
      </c>
      <c r="N530" s="2">
        <v>-6.1264042783774576E-3</v>
      </c>
      <c r="O530" s="2">
        <v>1.5790952236847806E-4</v>
      </c>
      <c r="Q530">
        <v>2.3959999999999999</v>
      </c>
      <c r="R530">
        <v>-3.6143737166324436E-2</v>
      </c>
      <c r="S530">
        <v>-1.533980788E-3</v>
      </c>
      <c r="T530">
        <v>-0.72730106115341187</v>
      </c>
    </row>
    <row r="531" spans="1:20" x14ac:dyDescent="0.25">
      <c r="A531">
        <v>5.29</v>
      </c>
      <c r="B531">
        <v>-9.1755872230299006E-5</v>
      </c>
      <c r="C531">
        <v>1.2199142225405079E-5</v>
      </c>
      <c r="D531">
        <v>-5.0110146915144268E-6</v>
      </c>
      <c r="F531" s="1">
        <v>2.6799999999999997</v>
      </c>
      <c r="G531">
        <f>(-0.0186652977412731*(-1))*-1</f>
        <v>-1.8665297741273099E-2</v>
      </c>
      <c r="H531">
        <v>-4.6019423639999998E-3</v>
      </c>
      <c r="I531">
        <v>-0.72023111581802368</v>
      </c>
      <c r="L531" s="2">
        <v>5.29</v>
      </c>
      <c r="M531" s="2">
        <v>1.4659464195686783E-2</v>
      </c>
      <c r="N531" s="2">
        <v>-6.0952003365478524E-3</v>
      </c>
      <c r="O531" s="2">
        <v>1.5721575903623997E-4</v>
      </c>
      <c r="Q531">
        <v>2.4000000000000004</v>
      </c>
      <c r="R531">
        <v>-3.617248459958932E-2</v>
      </c>
      <c r="S531">
        <v>-1.533980788E-3</v>
      </c>
      <c r="T531">
        <v>-0.72681331634521484</v>
      </c>
    </row>
    <row r="532" spans="1:20" x14ac:dyDescent="0.25">
      <c r="A532">
        <v>5.3</v>
      </c>
      <c r="B532">
        <v>-8.9978915804483109E-5</v>
      </c>
      <c r="C532">
        <v>1.196289201465327E-5</v>
      </c>
      <c r="D532">
        <v>-4.9139707134726959E-6</v>
      </c>
      <c r="F532" s="1">
        <v>2.6859999999999999</v>
      </c>
      <c r="G532">
        <f>(-0.0187597535934292*(-1))*-1</f>
        <v>-1.8759753593429157E-2</v>
      </c>
      <c r="H532">
        <v>-4.6019423639999998E-3</v>
      </c>
      <c r="I532">
        <v>-0.71919107437133789</v>
      </c>
      <c r="L532" s="2">
        <v>5.3</v>
      </c>
      <c r="M532" s="2">
        <v>1.4586283531796418E-2</v>
      </c>
      <c r="N532" s="2">
        <v>-6.0641511162236568E-3</v>
      </c>
      <c r="O532" s="2">
        <v>1.5652333699376914E-4</v>
      </c>
      <c r="Q532">
        <v>2.4059999999999997</v>
      </c>
      <c r="R532">
        <v>-3.6229979466119097E-2</v>
      </c>
      <c r="S532">
        <v>-1.533980788E-3</v>
      </c>
      <c r="T532">
        <v>-0.72931563854217529</v>
      </c>
    </row>
    <row r="533" spans="1:20" x14ac:dyDescent="0.25">
      <c r="A533">
        <v>5.3100000000000005</v>
      </c>
      <c r="B533">
        <v>-8.8236372153324962E-5</v>
      </c>
      <c r="C533">
        <v>1.1731217056916654E-5</v>
      </c>
      <c r="D533">
        <v>-4.8188061020556541E-6</v>
      </c>
      <c r="F533" s="1">
        <v>2.6929999999999996</v>
      </c>
      <c r="G533">
        <f>(-0.0188747433264887*(-1))*-1</f>
        <v>-1.8874743326488707E-2</v>
      </c>
      <c r="H533">
        <v>-4.6019423639999998E-3</v>
      </c>
      <c r="I533">
        <v>-0.72121930122375488</v>
      </c>
      <c r="L533" s="2">
        <v>5.3100000000000005</v>
      </c>
      <c r="M533" s="2">
        <v>1.4513437526226386E-2</v>
      </c>
      <c r="N533" s="2">
        <v>-6.0332559301966744E-3</v>
      </c>
      <c r="O533" s="2">
        <v>1.5583229121767143E-4</v>
      </c>
      <c r="Q533">
        <v>2.4130000000000003</v>
      </c>
      <c r="R533">
        <v>-3.6308008213552359E-2</v>
      </c>
      <c r="S533">
        <v>-3.067961576E-3</v>
      </c>
      <c r="T533">
        <v>-0.74227207899093628</v>
      </c>
    </row>
    <row r="534" spans="1:20" x14ac:dyDescent="0.25">
      <c r="A534">
        <v>5.32</v>
      </c>
      <c r="B534">
        <v>-8.6527574834440878E-5</v>
      </c>
      <c r="C534">
        <v>1.15040287472359E-5</v>
      </c>
      <c r="D534">
        <v>-4.7254844611986912E-6</v>
      </c>
      <c r="F534" s="1">
        <v>2.6969999999999992</v>
      </c>
      <c r="G534">
        <f>(-0.0189486652977413*(-1))*-1</f>
        <v>-1.8948665297741273E-2</v>
      </c>
      <c r="H534">
        <v>-4.6019423639999998E-3</v>
      </c>
      <c r="I534">
        <v>-0.72292453050613403</v>
      </c>
      <c r="L534" s="2">
        <v>5.32</v>
      </c>
      <c r="M534" s="2">
        <v>1.4440925242608926E-2</v>
      </c>
      <c r="N534" s="2">
        <v>-6.0025140927513479E-3</v>
      </c>
      <c r="O534" s="2">
        <v>1.5514265571727116E-4</v>
      </c>
      <c r="Q534">
        <v>2.4169999999999998</v>
      </c>
      <c r="R534">
        <v>-3.6365503080082136E-2</v>
      </c>
      <c r="S534">
        <v>-3.067961576E-3</v>
      </c>
      <c r="T534">
        <v>-0.47835490107536316</v>
      </c>
    </row>
    <row r="535" spans="1:20" x14ac:dyDescent="0.25">
      <c r="A535">
        <v>5.33</v>
      </c>
      <c r="B535">
        <v>-8.4851870311859545E-5</v>
      </c>
      <c r="C535">
        <v>1.1281240196587156E-5</v>
      </c>
      <c r="D535">
        <v>-4.6339700996881551E-6</v>
      </c>
      <c r="F535" s="1">
        <v>2.7010000000000005</v>
      </c>
      <c r="G535">
        <f>(-0.0190143737166324*(-1))*-1</f>
        <v>-1.9014373716632442E-2</v>
      </c>
      <c r="H535">
        <v>-4.6019423639999998E-3</v>
      </c>
      <c r="I535">
        <v>-0.72332519292831421</v>
      </c>
      <c r="L535" s="2">
        <v>5.33</v>
      </c>
      <c r="M535" s="2">
        <v>1.4368745734633204E-2</v>
      </c>
      <c r="N535" s="2">
        <v>-5.9719249196954777E-3</v>
      </c>
      <c r="O535" s="2">
        <v>1.5445446355439129E-4</v>
      </c>
      <c r="Q535">
        <v>2.4219999999999997</v>
      </c>
      <c r="R535">
        <v>-3.6418891170431213E-2</v>
      </c>
      <c r="S535">
        <v>-3.067961576E-3</v>
      </c>
      <c r="T535">
        <v>-0.49121323227882385</v>
      </c>
    </row>
    <row r="536" spans="1:20" x14ac:dyDescent="0.25">
      <c r="A536">
        <v>5.34</v>
      </c>
      <c r="B536">
        <v>-8.3208617706075045E-5</v>
      </c>
      <c r="C536">
        <v>1.1062766198651007E-5</v>
      </c>
      <c r="D536">
        <v>-4.5442280175111242E-6</v>
      </c>
      <c r="F536" s="1">
        <v>2.7070000000000007</v>
      </c>
      <c r="G536">
        <f>(-0.019129363449692*(-1))*-1</f>
        <v>-1.9129363449691992E-2</v>
      </c>
      <c r="H536">
        <v>-4.6019423639999998E-3</v>
      </c>
      <c r="I536">
        <v>-0.72403264045715332</v>
      </c>
      <c r="L536" s="2">
        <v>5.34</v>
      </c>
      <c r="M536" s="2">
        <v>1.4296898046373935E-2</v>
      </c>
      <c r="N536" s="2">
        <v>-5.9414877283900606E-3</v>
      </c>
      <c r="O536" s="2">
        <v>1.5376774686275352E-4</v>
      </c>
      <c r="Q536">
        <v>2.4260000000000002</v>
      </c>
      <c r="R536">
        <v>-3.646406570841889E-2</v>
      </c>
      <c r="S536">
        <v>-3.067961576E-3</v>
      </c>
      <c r="T536">
        <v>-0.50074023008346558</v>
      </c>
    </row>
    <row r="537" spans="1:20" x14ac:dyDescent="0.25">
      <c r="A537">
        <v>5.3500000000000005</v>
      </c>
      <c r="B537">
        <v>-8.1597188548940023E-5</v>
      </c>
      <c r="C537">
        <v>1.0848523197225E-5</v>
      </c>
      <c r="D537">
        <v>-4.4562238924695312E-6</v>
      </c>
      <c r="F537" s="1">
        <v>2.7119999999999997</v>
      </c>
      <c r="G537">
        <f>(-0.0191868583162218*(-1))*-1</f>
        <v>-1.9186858316221765E-2</v>
      </c>
      <c r="H537">
        <v>-4.6019423639999998E-3</v>
      </c>
      <c r="I537">
        <v>-0.72194105386734009</v>
      </c>
      <c r="L537" s="2">
        <v>5.3500000000000005</v>
      </c>
      <c r="M537" s="2">
        <v>1.4225381212613103E-2</v>
      </c>
      <c r="N537" s="2">
        <v>-5.9112018377782656E-3</v>
      </c>
      <c r="O537" s="2">
        <v>1.5308253686700511E-4</v>
      </c>
      <c r="Q537">
        <v>2.431</v>
      </c>
      <c r="R537">
        <v>-3.6505133470225874E-2</v>
      </c>
      <c r="S537">
        <v>-3.067961576E-3</v>
      </c>
      <c r="T537">
        <v>-0.50651842355728149</v>
      </c>
    </row>
    <row r="538" spans="1:20" x14ac:dyDescent="0.25">
      <c r="A538">
        <v>5.36</v>
      </c>
      <c r="B538">
        <v>-8.001696654330515E-5</v>
      </c>
      <c r="C538">
        <v>1.0638429254267257E-5</v>
      </c>
      <c r="D538">
        <v>-4.3699240670535219E-6</v>
      </c>
      <c r="F538" s="1">
        <v>2.7159999999999993</v>
      </c>
      <c r="G538">
        <f>(-0.0192443531827515*(-1))*-1</f>
        <v>-1.9244353182751538E-2</v>
      </c>
      <c r="H538">
        <v>-4.6019423639999998E-3</v>
      </c>
      <c r="I538">
        <v>-0.72000759840011597</v>
      </c>
      <c r="L538" s="2">
        <v>5.36</v>
      </c>
      <c r="M538" s="2">
        <v>1.4154194259155373E-2</v>
      </c>
      <c r="N538" s="2">
        <v>-5.8810665684135652E-3</v>
      </c>
      <c r="O538" s="2">
        <v>1.5239886390138024E-4</v>
      </c>
      <c r="Q538">
        <v>2.4350000000000005</v>
      </c>
      <c r="R538">
        <v>-3.6525667351129366E-2</v>
      </c>
      <c r="S538">
        <v>-3.067961576E-3</v>
      </c>
      <c r="T538">
        <v>-0.50688707828521729</v>
      </c>
    </row>
    <row r="539" spans="1:20" x14ac:dyDescent="0.25">
      <c r="A539">
        <v>5.37</v>
      </c>
      <c r="B539">
        <v>-7.8467347327314661E-5</v>
      </c>
      <c r="C539">
        <v>1.0432404018558954E-5</v>
      </c>
      <c r="D539">
        <v>-4.285295535569018E-6</v>
      </c>
      <c r="F539" s="1">
        <v>2.7210000000000001</v>
      </c>
      <c r="G539">
        <f>(-0.0193018480492813*(-1))*-1</f>
        <v>-1.9301848049281315E-2</v>
      </c>
      <c r="H539">
        <v>-4.6019423639999998E-3</v>
      </c>
      <c r="I539">
        <v>-0.71216100454330444</v>
      </c>
      <c r="L539" s="2">
        <v>5.37</v>
      </c>
      <c r="M539" s="2">
        <v>1.4083336203135594E-2</v>
      </c>
      <c r="N539" s="2">
        <v>-5.8510812424870454E-3</v>
      </c>
      <c r="O539" s="2">
        <v>1.5171675742800216E-4</v>
      </c>
      <c r="Q539">
        <v>2.4390000000000001</v>
      </c>
      <c r="R539">
        <v>-3.6537987679671459E-2</v>
      </c>
      <c r="S539">
        <v>-3.067961576E-3</v>
      </c>
      <c r="T539">
        <v>-0.50440484285354614</v>
      </c>
    </row>
    <row r="540" spans="1:20" x14ac:dyDescent="0.25">
      <c r="A540">
        <v>5.38</v>
      </c>
      <c r="B540">
        <v>-7.694773824326511E-5</v>
      </c>
      <c r="C540">
        <v>1.0230368694973701E-5</v>
      </c>
      <c r="D540">
        <v>-4.2023059315145768E-6</v>
      </c>
      <c r="F540" s="1">
        <v>2.7249999999999996</v>
      </c>
      <c r="G540">
        <f>(-0.019347022587269*(-1))*-1</f>
        <v>-1.9347022587268992E-2</v>
      </c>
      <c r="H540">
        <v>-4.6019423639999998E-3</v>
      </c>
      <c r="I540">
        <v>-0.70550519227981567</v>
      </c>
      <c r="L540" s="2">
        <v>5.38</v>
      </c>
      <c r="M540" s="2">
        <v>1.4012806053321392E-2</v>
      </c>
      <c r="N540" s="2">
        <v>-5.8212451838538957E-3</v>
      </c>
      <c r="O540" s="2">
        <v>1.5103624605483339E-4</v>
      </c>
      <c r="Q540">
        <v>2.4430000000000005</v>
      </c>
      <c r="R540">
        <v>-3.6546201232032852E-2</v>
      </c>
      <c r="S540">
        <v>-3.067961576E-3</v>
      </c>
      <c r="T540">
        <v>-0.49915722012519836</v>
      </c>
    </row>
    <row r="541" spans="1:20" x14ac:dyDescent="0.25">
      <c r="A541">
        <v>5.39</v>
      </c>
      <c r="B541">
        <v>-7.545755811094165E-5</v>
      </c>
      <c r="C541">
        <v>1.0032246014342041E-5</v>
      </c>
      <c r="D541">
        <v>-4.1209235152027048E-6</v>
      </c>
      <c r="F541" s="1">
        <v>2.7309999999999999</v>
      </c>
      <c r="G541">
        <f>(-0.0194004106776181*(-1))*-1</f>
        <v>-1.9400410677618069E-2</v>
      </c>
      <c r="H541">
        <v>-4.6019423639999998E-3</v>
      </c>
      <c r="I541">
        <v>-0.6935003399848938</v>
      </c>
      <c r="L541" s="2">
        <v>5.39</v>
      </c>
      <c r="M541" s="2">
        <v>1.3942602810408322E-2</v>
      </c>
      <c r="N541" s="2">
        <v>-5.7915577180591192E-3</v>
      </c>
      <c r="O541" s="2">
        <v>1.5035735755328027E-4</v>
      </c>
      <c r="Q541">
        <v>2.4480000000000004</v>
      </c>
      <c r="R541">
        <v>-3.6550308008213551E-2</v>
      </c>
      <c r="S541">
        <v>-3.067961576E-3</v>
      </c>
      <c r="T541">
        <v>-0.49419206380844116</v>
      </c>
    </row>
    <row r="542" spans="1:20" x14ac:dyDescent="0.25">
      <c r="A542">
        <v>5.4</v>
      </c>
      <c r="B542">
        <v>-7.3996237005343561E-5</v>
      </c>
      <c r="C542">
        <v>9.8379602038995653E-6</v>
      </c>
      <c r="D542">
        <v>-4.0411171616209031E-6</v>
      </c>
      <c r="F542" s="1">
        <v>2.7370000000000001</v>
      </c>
      <c r="G542">
        <f>(-0.0194455852156057*(-1))*-1</f>
        <v>-1.944558521560575E-2</v>
      </c>
      <c r="H542">
        <v>-4.6019423639999998E-3</v>
      </c>
      <c r="I542">
        <v>-0.68171536922454834</v>
      </c>
      <c r="L542" s="2">
        <v>5.4</v>
      </c>
      <c r="M542" s="2">
        <v>1.387272546730875E-2</v>
      </c>
      <c r="N542" s="2">
        <v>-5.762018172362454E-3</v>
      </c>
      <c r="O542" s="2">
        <v>1.4968011887545865E-4</v>
      </c>
      <c r="Q542">
        <v>2.452</v>
      </c>
      <c r="R542">
        <v>-3.6550308008213551E-2</v>
      </c>
      <c r="S542">
        <v>-3.067961576E-3</v>
      </c>
      <c r="T542">
        <v>-0.48656186461448669</v>
      </c>
    </row>
    <row r="543" spans="1:20" x14ac:dyDescent="0.25">
      <c r="A543">
        <v>5.41</v>
      </c>
      <c r="B543">
        <v>-7.2563216038713438E-5</v>
      </c>
      <c r="C543">
        <v>9.6474369583073321E-6</v>
      </c>
      <c r="D543">
        <v>-3.9628563485277941E-6</v>
      </c>
      <c r="F543" s="1">
        <v>2.7409999999999997</v>
      </c>
      <c r="G543">
        <f>(-0.0194743326488706*(-1))*-1</f>
        <v>-1.9474332648870638E-2</v>
      </c>
      <c r="H543">
        <v>-4.6019423639999998E-3</v>
      </c>
      <c r="I543">
        <v>-0.66924417018890381</v>
      </c>
      <c r="L543" s="2">
        <v>5.41</v>
      </c>
      <c r="M543" s="2">
        <v>1.3803173009435399E-2</v>
      </c>
      <c r="N543" s="2">
        <v>-5.7326258757625422E-3</v>
      </c>
      <c r="O543" s="2">
        <v>1.49004556171127E-4</v>
      </c>
      <c r="Q543">
        <v>2.4580000000000002</v>
      </c>
      <c r="R543">
        <v>-3.6550308008213551E-2</v>
      </c>
      <c r="S543">
        <v>-1.533980788E-3</v>
      </c>
      <c r="T543">
        <v>-0.74727940559387207</v>
      </c>
    </row>
    <row r="544" spans="1:20" x14ac:dyDescent="0.25">
      <c r="A544">
        <v>5.42</v>
      </c>
      <c r="B544">
        <v>-7.1157947146789286E-5</v>
      </c>
      <c r="C544">
        <v>9.4606034112335103E-6</v>
      </c>
      <c r="D544">
        <v>-3.8861111447797799E-6</v>
      </c>
      <c r="F544" s="1">
        <v>2.7469999999999999</v>
      </c>
      <c r="G544">
        <f>(-0.0195071868583162*(-1))*-1</f>
        <v>-1.9507186858316223E-2</v>
      </c>
      <c r="H544">
        <v>-3.067961576E-3</v>
      </c>
      <c r="I544">
        <v>-0.90719050168991089</v>
      </c>
      <c r="L544" s="2">
        <v>5.42</v>
      </c>
      <c r="M544" s="2">
        <v>1.3733944414977911E-2</v>
      </c>
      <c r="N544" s="2">
        <v>-5.7033801590203525E-3</v>
      </c>
      <c r="O544" s="2">
        <v>1.4833069480429332E-4</v>
      </c>
      <c r="Q544">
        <v>2.4619999999999997</v>
      </c>
      <c r="R544">
        <v>-3.6550308008213551E-2</v>
      </c>
      <c r="S544">
        <v>-3.067961576E-3</v>
      </c>
      <c r="T544">
        <v>-0.73776555061340332</v>
      </c>
    </row>
    <row r="545" spans="1:20" x14ac:dyDescent="0.25">
      <c r="A545">
        <v>5.43</v>
      </c>
      <c r="B545">
        <v>-6.9779892879194745E-5</v>
      </c>
      <c r="C545">
        <v>9.2773881074853715E-6</v>
      </c>
      <c r="D545">
        <v>-3.8108521988837686E-6</v>
      </c>
      <c r="F545" s="1">
        <v>2.7530000000000001</v>
      </c>
      <c r="G545">
        <f>(-0.0195482546201232*(-1))*-1</f>
        <v>-1.9548254620123204E-2</v>
      </c>
      <c r="H545">
        <v>-3.067961576E-3</v>
      </c>
      <c r="I545">
        <v>-0.88623702526092529</v>
      </c>
      <c r="L545" s="2">
        <v>5.43</v>
      </c>
      <c r="M545" s="2">
        <v>1.3665038655173961E-2</v>
      </c>
      <c r="N545" s="2">
        <v>-5.6742803546818718E-3</v>
      </c>
      <c r="O545" s="2">
        <v>1.4765855936950192E-4</v>
      </c>
      <c r="Q545">
        <v>2.468</v>
      </c>
      <c r="R545">
        <v>-3.6554414784394251E-2</v>
      </c>
      <c r="S545">
        <v>-1.533980788E-3</v>
      </c>
      <c r="T545">
        <v>-0.7258070707321167</v>
      </c>
    </row>
    <row r="546" spans="1:20" x14ac:dyDescent="0.25">
      <c r="A546">
        <v>5.44</v>
      </c>
      <c r="B546">
        <v>-6.842852619388976E-5</v>
      </c>
      <c r="C546">
        <v>9.0977209756809811E-6</v>
      </c>
      <c r="D546">
        <v>-3.7370507277715888E-6</v>
      </c>
      <c r="F546" s="1">
        <v>2.7569999999999997</v>
      </c>
      <c r="G546">
        <f>(-0.0195893223819302*(-1))*-1</f>
        <v>-1.9589322381930185E-2</v>
      </c>
      <c r="H546">
        <v>-3.067961576E-3</v>
      </c>
      <c r="I546">
        <v>-0.87586319446563721</v>
      </c>
      <c r="L546" s="2">
        <v>5.44</v>
      </c>
      <c r="M546" s="2">
        <v>1.3596454694575127E-2</v>
      </c>
      <c r="N546" s="2">
        <v>-5.6453257971000844E-3</v>
      </c>
      <c r="O546" s="2">
        <v>1.4698817370780619E-4</v>
      </c>
      <c r="Q546">
        <v>2.4720000000000004</v>
      </c>
      <c r="R546">
        <v>-3.6558521560574951E-2</v>
      </c>
      <c r="S546">
        <v>-1.533980788E-3</v>
      </c>
      <c r="T546">
        <v>-0.716083824634552</v>
      </c>
    </row>
    <row r="547" spans="1:20" x14ac:dyDescent="0.25">
      <c r="A547">
        <v>5.45</v>
      </c>
      <c r="B547">
        <v>-6.7103330255600303E-5</v>
      </c>
      <c r="C547">
        <v>8.9215333014501366E-6</v>
      </c>
      <c r="D547">
        <v>-3.6646785057917997E-6</v>
      </c>
      <c r="F547" s="1">
        <v>2.7609999999999992</v>
      </c>
      <c r="G547">
        <f>(-0.01964681724846*(-1))*-1</f>
        <v>-1.9646817248459958E-2</v>
      </c>
      <c r="H547">
        <v>-3.067961576E-3</v>
      </c>
      <c r="I547">
        <v>-0.87399345636367798</v>
      </c>
      <c r="L547" s="2">
        <v>5.45</v>
      </c>
      <c r="M547" s="2">
        <v>1.3528191491305602E-2</v>
      </c>
      <c r="N547" s="2">
        <v>-5.6165158224562532E-3</v>
      </c>
      <c r="O547" s="2">
        <v>1.4631956092243329E-4</v>
      </c>
      <c r="Q547">
        <v>2.476</v>
      </c>
      <c r="R547">
        <v>-3.6570841889117044E-2</v>
      </c>
      <c r="S547">
        <v>-1.533980788E-3</v>
      </c>
      <c r="T547">
        <v>-0.70931273698806763</v>
      </c>
    </row>
    <row r="548" spans="1:20" x14ac:dyDescent="0.25">
      <c r="A548">
        <v>5.46</v>
      </c>
      <c r="B548">
        <v>-6.580379823815386E-5</v>
      </c>
      <c r="C548">
        <v>8.7487577011542927E-6</v>
      </c>
      <c r="D548">
        <v>-3.593707853914688E-6</v>
      </c>
      <c r="F548" s="1">
        <v>2.7669999999999995</v>
      </c>
      <c r="G548">
        <f>(-0.0197577002053388*(-1))*-1</f>
        <v>-1.9757700205338808E-2</v>
      </c>
      <c r="H548">
        <v>-3.067961576E-3</v>
      </c>
      <c r="I548">
        <v>-0.87741053104400635</v>
      </c>
      <c r="L548" s="2">
        <v>5.46</v>
      </c>
      <c r="M548" s="2">
        <v>1.3460247997316904E-2</v>
      </c>
      <c r="N548" s="2">
        <v>-5.5878497687805147E-3</v>
      </c>
      <c r="O548" s="2">
        <v>1.4565274339414672E-4</v>
      </c>
      <c r="Q548">
        <v>2.4809999999999999</v>
      </c>
      <c r="R548">
        <v>-3.6583162217659136E-2</v>
      </c>
      <c r="S548">
        <v>-1.533980788E-3</v>
      </c>
      <c r="T548">
        <v>-0.70355337858200073</v>
      </c>
    </row>
    <row r="549" spans="1:20" x14ac:dyDescent="0.25">
      <c r="A549">
        <v>5.47</v>
      </c>
      <c r="B549">
        <v>-6.4529433130641072E-5</v>
      </c>
      <c r="C549">
        <v>8.5793280961154349E-6</v>
      </c>
      <c r="D549">
        <v>-3.5241116291463203E-6</v>
      </c>
      <c r="F549" s="1">
        <v>2.7720000000000002</v>
      </c>
      <c r="G549">
        <f>(-0.0198603696098563*(-1))*-1</f>
        <v>-1.9860369609856262E-2</v>
      </c>
      <c r="H549">
        <v>-3.067961576E-3</v>
      </c>
      <c r="I549">
        <v>-0.88588565587997437</v>
      </c>
      <c r="L549" s="2">
        <v>5.47</v>
      </c>
      <c r="M549" s="2">
        <v>1.3392623158636152E-2</v>
      </c>
      <c r="N549" s="2">
        <v>-5.559326975971805E-3</v>
      </c>
      <c r="O549" s="2">
        <v>1.4498774279631226E-4</v>
      </c>
      <c r="Q549">
        <v>2.4850000000000003</v>
      </c>
      <c r="R549">
        <v>-3.6599589322381929E-2</v>
      </c>
      <c r="S549">
        <v>-1.533980788E-3</v>
      </c>
      <c r="T549">
        <v>-0.6989588737487793</v>
      </c>
    </row>
    <row r="550" spans="1:20" x14ac:dyDescent="0.25">
      <c r="A550">
        <v>5.48</v>
      </c>
      <c r="B550">
        <v>-6.3279747547332414E-5</v>
      </c>
      <c r="C550">
        <v>8.4131796873440384E-6</v>
      </c>
      <c r="D550">
        <v>-3.4558632141476065E-6</v>
      </c>
      <c r="F550" s="1">
        <v>2.7780000000000005</v>
      </c>
      <c r="G550">
        <f>(-0.0200082135523614*(-1))*-1</f>
        <v>-2.0008213552361397E-2</v>
      </c>
      <c r="H550">
        <v>-4.6019423639999998E-3</v>
      </c>
      <c r="I550">
        <v>-0.6470947265625</v>
      </c>
      <c r="L550" s="2">
        <v>5.48</v>
      </c>
      <c r="M550" s="2">
        <v>1.3325315915609509E-2</v>
      </c>
      <c r="N550" s="2">
        <v>-5.5309467858171294E-3</v>
      </c>
      <c r="O550" s="2">
        <v>1.4432458010967301E-4</v>
      </c>
      <c r="Q550">
        <v>2.4889999999999999</v>
      </c>
      <c r="R550">
        <v>-3.6611909650924028E-2</v>
      </c>
      <c r="S550">
        <v>-1.533980788E-3</v>
      </c>
      <c r="T550">
        <v>-0.69614845514297485</v>
      </c>
    </row>
    <row r="551" spans="1:20" x14ac:dyDescent="0.25">
      <c r="A551">
        <v>5.49</v>
      </c>
      <c r="B551">
        <v>-6.2054263541275187E-5</v>
      </c>
      <c r="C551">
        <v>8.2502489307564526E-6</v>
      </c>
      <c r="D551">
        <v>-3.3889365070543993E-6</v>
      </c>
      <c r="F551" s="1">
        <v>2.7829999999999995</v>
      </c>
      <c r="G551">
        <f>(-0.0201560574948665*(-1))*-1</f>
        <v>-2.0156057494866531E-2</v>
      </c>
      <c r="H551">
        <v>-4.6019423639999998E-3</v>
      </c>
      <c r="I551">
        <v>-0.6694144606590271</v>
      </c>
      <c r="L551" s="2">
        <v>5.49</v>
      </c>
      <c r="M551" s="2">
        <v>1.3258325203139992E-2</v>
      </c>
      <c r="N551" s="2">
        <v>-5.5027085420101905E-3</v>
      </c>
      <c r="O551" s="2">
        <v>1.4366327563683905E-4</v>
      </c>
      <c r="Q551">
        <v>2.4939999999999998</v>
      </c>
      <c r="R551">
        <v>-3.6624229979466121E-2</v>
      </c>
      <c r="S551">
        <v>-1.533980788E-3</v>
      </c>
      <c r="T551">
        <v>-0.69059258699417114</v>
      </c>
    </row>
    <row r="552" spans="1:20" x14ac:dyDescent="0.25">
      <c r="A552">
        <v>5.5</v>
      </c>
      <c r="B552">
        <v>-6.0852512421501619E-5</v>
      </c>
      <c r="C552">
        <v>8.0904735128722232E-6</v>
      </c>
      <c r="D552">
        <v>-3.3233059114947384E-6</v>
      </c>
      <c r="F552" s="1">
        <v>2.7870000000000008</v>
      </c>
      <c r="G552">
        <f>(-0.0202505133470226*(-1))*-1</f>
        <v>-2.0250513347022589E-2</v>
      </c>
      <c r="H552">
        <v>-4.6019423639999998E-3</v>
      </c>
      <c r="I552">
        <v>-0.68240106105804443</v>
      </c>
      <c r="L552" s="2">
        <v>5.5</v>
      </c>
      <c r="M552" s="2">
        <v>1.3191649950920287E-2</v>
      </c>
      <c r="N552" s="2">
        <v>-5.4746115901693872E-3</v>
      </c>
      <c r="O552" s="2">
        <v>1.4300384901649719E-4</v>
      </c>
      <c r="Q552">
        <v>2.4980000000000002</v>
      </c>
      <c r="R552">
        <v>-3.6636550308008213E-2</v>
      </c>
      <c r="S552">
        <v>-1.533980788E-3</v>
      </c>
      <c r="T552">
        <v>-0.68479716777801514</v>
      </c>
    </row>
    <row r="553" spans="1:20" x14ac:dyDescent="0.25">
      <c r="A553">
        <v>5.51</v>
      </c>
      <c r="B553">
        <v>-5.9674034573775664E-5</v>
      </c>
      <c r="C553">
        <v>7.9337923269820632E-6</v>
      </c>
      <c r="D553">
        <v>-3.2589463267994246E-6</v>
      </c>
      <c r="F553" s="1">
        <v>2.7929999999999993</v>
      </c>
      <c r="G553">
        <f>(-0.0203696098562628*(-1))*-1</f>
        <v>-2.0369609856262835E-2</v>
      </c>
      <c r="H553">
        <v>-4.6019423639999998E-3</v>
      </c>
      <c r="I553">
        <v>-0.69398969411849976</v>
      </c>
      <c r="L553" s="2">
        <v>5.51</v>
      </c>
      <c r="M553" s="2">
        <v>1.3125289083660591E-2</v>
      </c>
      <c r="N553" s="2">
        <v>-5.4466552778551971E-3</v>
      </c>
      <c r="O553" s="2">
        <v>1.4234631923734596E-4</v>
      </c>
      <c r="Q553">
        <v>2.5040000000000004</v>
      </c>
      <c r="R553">
        <v>-3.6648870636550306E-2</v>
      </c>
      <c r="S553">
        <v>-1.533980788E-3</v>
      </c>
      <c r="T553">
        <v>-0.67754489183425903</v>
      </c>
    </row>
    <row r="554" spans="1:20" x14ac:dyDescent="0.25">
      <c r="A554">
        <v>5.5200000000000005</v>
      </c>
      <c r="B554">
        <v>-5.851837928481197E-5</v>
      </c>
      <c r="C554">
        <v>7.7801454497773665E-6</v>
      </c>
      <c r="D554">
        <v>-3.1958331384021743E-6</v>
      </c>
      <c r="F554" s="1">
        <v>2.7989999999999995</v>
      </c>
      <c r="G554">
        <f>(-0.0204599589322382*(-1))*-1</f>
        <v>-2.0459958932238193E-2</v>
      </c>
      <c r="H554">
        <v>-4.6019423639999998E-3</v>
      </c>
      <c r="I554">
        <v>-0.70122164487838745</v>
      </c>
      <c r="L554" s="2">
        <v>5.5200000000000005</v>
      </c>
      <c r="M554" s="2">
        <v>1.3059241521311465E-2</v>
      </c>
      <c r="N554" s="2">
        <v>-5.4188389545869603E-3</v>
      </c>
      <c r="O554" s="2">
        <v>1.4169070465176113E-4</v>
      </c>
      <c r="Q554">
        <v>2.5099999999999998</v>
      </c>
      <c r="R554">
        <v>-3.6657084188911705E-2</v>
      </c>
      <c r="S554">
        <v>-1.533980788E-3</v>
      </c>
      <c r="T554">
        <v>-0.67127978801727295</v>
      </c>
    </row>
    <row r="555" spans="1:20" x14ac:dyDescent="0.25">
      <c r="A555">
        <v>5.53</v>
      </c>
      <c r="B555">
        <v>-5.7385104569898754E-5</v>
      </c>
      <c r="C555">
        <v>7.6294741184323103E-6</v>
      </c>
      <c r="D555">
        <v>-3.133942208425687E-6</v>
      </c>
      <c r="F555" s="1">
        <v>2.8049999999999997</v>
      </c>
      <c r="G555">
        <f>(-0.0205585215605749*(-1))*-1</f>
        <v>-2.0558521560574947E-2</v>
      </c>
      <c r="H555">
        <v>-4.6019423639999998E-3</v>
      </c>
      <c r="I555">
        <v>-0.70559960603713989</v>
      </c>
      <c r="L555" s="2">
        <v>5.53</v>
      </c>
      <c r="M555" s="2">
        <v>1.2993506179281744E-2</v>
      </c>
      <c r="N555" s="2">
        <v>-5.3911619718590674E-3</v>
      </c>
      <c r="O555" s="2">
        <v>1.4103702298919683E-4</v>
      </c>
      <c r="Q555">
        <v>2.5150000000000006</v>
      </c>
      <c r="R555">
        <v>-3.6661190965092405E-2</v>
      </c>
      <c r="S555">
        <v>-1.533980788E-3</v>
      </c>
      <c r="T555">
        <v>-0.66228806972503662</v>
      </c>
    </row>
    <row r="556" spans="1:20" x14ac:dyDescent="0.25">
      <c r="A556">
        <v>5.54</v>
      </c>
      <c r="B556">
        <v>-5.6273777003859387E-5</v>
      </c>
      <c r="C556">
        <v>7.4817207081297858E-6</v>
      </c>
      <c r="D556">
        <v>-3.0732498664500243E-6</v>
      </c>
      <c r="F556" s="1">
        <v>2.8109999999999999</v>
      </c>
      <c r="G556">
        <f>(-0.0206570841889117*(-1))*-1</f>
        <v>-2.0657084188911705E-2</v>
      </c>
      <c r="H556">
        <v>-4.6019423639999998E-3</v>
      </c>
      <c r="I556">
        <v>-0.70917642116546631</v>
      </c>
      <c r="L556" s="2">
        <v>5.54</v>
      </c>
      <c r="M556" s="2">
        <v>1.2928081968651667E-2</v>
      </c>
      <c r="N556" s="2">
        <v>-5.363623683156577E-3</v>
      </c>
      <c r="O556" s="2">
        <v>1.4038529136932746E-4</v>
      </c>
      <c r="Q556">
        <v>2.5209999999999999</v>
      </c>
      <c r="R556">
        <v>-3.6661190965092405E-2</v>
      </c>
      <c r="S556">
        <v>-1.533980788E-3</v>
      </c>
      <c r="T556">
        <v>-0.65410888195037842</v>
      </c>
    </row>
    <row r="557" spans="1:20" x14ac:dyDescent="0.25">
      <c r="A557">
        <v>5.55</v>
      </c>
      <c r="B557">
        <v>-5.5183971555286902E-5</v>
      </c>
      <c r="C557">
        <v>7.3368287100225742E-6</v>
      </c>
      <c r="D557">
        <v>-3.0137329004597682E-6</v>
      </c>
      <c r="F557" s="1">
        <v>2.8149999999999995</v>
      </c>
      <c r="G557">
        <f>(-0.0207227926078029*(-1))*-1</f>
        <v>-2.0722792607802874E-2</v>
      </c>
      <c r="H557">
        <v>-4.6019423639999998E-3</v>
      </c>
      <c r="I557">
        <v>-0.71269047260284424</v>
      </c>
      <c r="L557" s="2">
        <v>5.55</v>
      </c>
      <c r="M557" s="2">
        <v>1.2862967796381714E-2</v>
      </c>
      <c r="N557" s="2">
        <v>-5.3362234439702635E-3</v>
      </c>
      <c r="O557" s="2">
        <v>1.3973552631493487E-4</v>
      </c>
      <c r="Q557">
        <v>2.5259999999999998</v>
      </c>
      <c r="R557">
        <v>-3.6665297741273098E-2</v>
      </c>
      <c r="S557">
        <v>-1.533980788E-3</v>
      </c>
      <c r="T557">
        <v>-0.64643484354019165</v>
      </c>
    </row>
    <row r="558" spans="1:20" x14ac:dyDescent="0.25">
      <c r="A558">
        <v>5.5600000000000005</v>
      </c>
      <c r="B558">
        <v>-5.4115271423989234E-5</v>
      </c>
      <c r="C558">
        <v>7.1947427096213238E-6</v>
      </c>
      <c r="D558">
        <v>-2.9553685479664994E-6</v>
      </c>
      <c r="F558" s="1">
        <v>2.8190000000000008</v>
      </c>
      <c r="G558">
        <f>(-0.0207843942505133*(-1))*-1</f>
        <v>-2.0784394250513347E-2</v>
      </c>
      <c r="H558">
        <v>-6.135923152E-3</v>
      </c>
      <c r="I558">
        <v>-0.46165892481803894</v>
      </c>
      <c r="L558" s="2">
        <v>5.5600000000000005</v>
      </c>
      <c r="M558" s="2">
        <v>1.2798162565516191E-2</v>
      </c>
      <c r="N558" s="2">
        <v>-5.3089606118111128E-3</v>
      </c>
      <c r="O558" s="2">
        <v>1.3908774376454616E-4</v>
      </c>
      <c r="Q558">
        <v>2.532</v>
      </c>
      <c r="R558">
        <v>-3.6665297741273098E-2</v>
      </c>
      <c r="S558">
        <v>-1.533980788E-3</v>
      </c>
      <c r="T558">
        <v>-0.63931727409362793</v>
      </c>
    </row>
    <row r="559" spans="1:20" x14ac:dyDescent="0.25">
      <c r="A559">
        <v>5.57</v>
      </c>
      <c r="B559">
        <v>-5.3067267881582726E-5</v>
      </c>
      <c r="C559">
        <v>7.0554083656010681E-6</v>
      </c>
      <c r="D559">
        <v>-2.8981344873031972E-6</v>
      </c>
      <c r="F559" s="1">
        <v>2.8249999999999993</v>
      </c>
      <c r="G559">
        <f>(-0.020870636550308*(-1))*-1</f>
        <v>-2.0870636550308009E-2</v>
      </c>
      <c r="H559">
        <v>-4.6019423639999998E-3</v>
      </c>
      <c r="I559">
        <v>-0.71922981739044189</v>
      </c>
      <c r="L559" s="2">
        <v>5.57</v>
      </c>
      <c r="M559" s="2">
        <v>1.273366517538313E-2</v>
      </c>
      <c r="N559" s="2">
        <v>-5.2818345462242802E-3</v>
      </c>
      <c r="O559" s="2">
        <v>1.3844195908482645E-4</v>
      </c>
      <c r="Q559">
        <v>2.5360000000000005</v>
      </c>
      <c r="R559">
        <v>-3.6665297741273098E-2</v>
      </c>
      <c r="S559">
        <v>-1.533980788E-3</v>
      </c>
      <c r="T559">
        <v>-0.63267433643341064</v>
      </c>
    </row>
    <row r="560" spans="1:20" x14ac:dyDescent="0.25">
      <c r="A560">
        <v>5.58</v>
      </c>
      <c r="B560">
        <v>-5.2039560115171727E-5</v>
      </c>
      <c r="C560">
        <v>6.9187723890181801E-6</v>
      </c>
      <c r="D560">
        <v>-2.8420088290872349E-6</v>
      </c>
      <c r="F560" s="1">
        <v>2.8290000000000006</v>
      </c>
      <c r="G560">
        <f>(-0.0209034907597536*(-1))*-1</f>
        <v>-2.0903490759753594E-2</v>
      </c>
      <c r="H560">
        <v>-4.6019423639999998E-3</v>
      </c>
      <c r="I560">
        <v>-0.7156720757484436</v>
      </c>
      <c r="L560" s="2">
        <v>5.58</v>
      </c>
      <c r="M560" s="2">
        <v>1.2669474521788848E-2</v>
      </c>
      <c r="N560" s="2">
        <v>-5.2548446088025143E-3</v>
      </c>
      <c r="O560" s="2">
        <v>1.3779818708273142E-4</v>
      </c>
      <c r="Q560">
        <v>2.54</v>
      </c>
      <c r="R560">
        <v>-3.6665297741273098E-2</v>
      </c>
      <c r="S560">
        <v>-1.533980788E-3</v>
      </c>
      <c r="T560">
        <v>-0.6276860237121582</v>
      </c>
    </row>
    <row r="561" spans="1:20" x14ac:dyDescent="0.25">
      <c r="A561">
        <v>5.59</v>
      </c>
      <c r="B561">
        <v>-5.1031755074056956E-5</v>
      </c>
      <c r="C561">
        <v>6.7847825229298158E-6</v>
      </c>
      <c r="D561">
        <v>-2.7869701078487023E-6</v>
      </c>
      <c r="F561" s="1">
        <v>2.8320000000000007</v>
      </c>
      <c r="G561">
        <f>(-0.0209240246406571*(-1))*-1</f>
        <v>-2.0924024640657086E-2</v>
      </c>
      <c r="H561">
        <v>-4.6019423639999998E-3</v>
      </c>
      <c r="I561">
        <v>-0.70409804582595825</v>
      </c>
      <c r="L561" s="2">
        <v>5.59</v>
      </c>
      <c r="M561" s="2">
        <v>1.260558949720933E-2</v>
      </c>
      <c r="N561" s="2">
        <v>-5.2279901631990646E-3</v>
      </c>
      <c r="O561" s="2">
        <v>1.3715644201742419E-4</v>
      </c>
      <c r="Q561">
        <v>2.5440000000000005</v>
      </c>
      <c r="R561">
        <v>-3.6665297741273098E-2</v>
      </c>
      <c r="S561">
        <v>-1.533980788E-3</v>
      </c>
      <c r="T561">
        <v>-0.62219494581222534</v>
      </c>
    </row>
    <row r="562" spans="1:20" x14ac:dyDescent="0.25">
      <c r="A562">
        <v>5.6000000000000005</v>
      </c>
      <c r="B562">
        <v>-5.0043467319411231E-5</v>
      </c>
      <c r="C562">
        <v>6.6533875224080488E-6</v>
      </c>
      <c r="D562">
        <v>-2.7329972738208559E-6</v>
      </c>
      <c r="F562" s="1">
        <v>2.8369999999999997</v>
      </c>
      <c r="G562">
        <f>(-0.0209281314168378*(-1))*-1</f>
        <v>-2.0928131416837782E-2</v>
      </c>
      <c r="H562">
        <v>-4.6019423639999998E-3</v>
      </c>
      <c r="I562">
        <v>-0.68779033422470093</v>
      </c>
      <c r="L562" s="2">
        <v>5.6000000000000005</v>
      </c>
      <c r="M562" s="2">
        <v>1.254200899097635E-2</v>
      </c>
      <c r="N562" s="2">
        <v>-5.2012705751400832E-3</v>
      </c>
      <c r="O562" s="2">
        <v>1.3651673761196095E-4</v>
      </c>
      <c r="Q562">
        <v>2.5510000000000002</v>
      </c>
      <c r="R562">
        <v>-3.6669404517453798E-2</v>
      </c>
      <c r="S562">
        <v>-1.533980788E-3</v>
      </c>
      <c r="T562">
        <v>-0.61782848834991455</v>
      </c>
    </row>
    <row r="563" spans="1:20" x14ac:dyDescent="0.25">
      <c r="A563">
        <v>5.61</v>
      </c>
      <c r="B563">
        <v>-4.9074318876867089E-5</v>
      </c>
      <c r="C563">
        <v>6.5245371349410546E-6</v>
      </c>
      <c r="D563">
        <v>-2.6800696848895554E-6</v>
      </c>
      <c r="F563" s="1">
        <v>2.8409999999999993</v>
      </c>
      <c r="G563">
        <f>(-0.0209322381930185*(-1))*-1</f>
        <v>-2.0932238193018482E-2</v>
      </c>
      <c r="H563">
        <v>-4.6019423639999998E-3</v>
      </c>
      <c r="I563">
        <v>-0.66796422004699707</v>
      </c>
      <c r="L563" s="2">
        <v>5.61</v>
      </c>
      <c r="M563" s="2">
        <v>1.2478731889459943E-2</v>
      </c>
      <c r="N563" s="2">
        <v>-5.1746852124365268E-3</v>
      </c>
      <c r="O563" s="2">
        <v>1.3587908706474961E-4</v>
      </c>
      <c r="Q563">
        <v>2.5549999999999997</v>
      </c>
      <c r="R563">
        <v>-3.6669404517453798E-2</v>
      </c>
      <c r="S563">
        <v>-1.533980788E-3</v>
      </c>
      <c r="T563">
        <v>-0.6127249002456665</v>
      </c>
    </row>
    <row r="564" spans="1:20" x14ac:dyDescent="0.25">
      <c r="A564">
        <v>5.62</v>
      </c>
      <c r="B564">
        <v>-4.8123939091959198E-5</v>
      </c>
      <c r="C564">
        <v>6.3981820812138459E-6</v>
      </c>
      <c r="D564">
        <v>-2.6281670986986103E-6</v>
      </c>
      <c r="F564" s="1">
        <v>2.8450000000000006</v>
      </c>
      <c r="G564">
        <f>(-0.0209363449691992*(-1))*-1</f>
        <v>-2.0936344969199178E-2</v>
      </c>
      <c r="H564">
        <v>-4.6019423639999998E-3</v>
      </c>
      <c r="I564">
        <v>-0.65307724475860596</v>
      </c>
      <c r="L564" s="2">
        <v>5.62</v>
      </c>
      <c r="M564" s="2">
        <v>1.2415757076246897E-2</v>
      </c>
      <c r="N564" s="2">
        <v>-5.1482334449955789E-3</v>
      </c>
      <c r="O564" s="2">
        <v>1.3524350306078618E-4</v>
      </c>
      <c r="Q564">
        <v>2.5590000000000002</v>
      </c>
      <c r="R564">
        <v>-3.6669404517453798E-2</v>
      </c>
      <c r="S564">
        <v>-1.533980788E-3</v>
      </c>
      <c r="T564">
        <v>-0.60891366004943848</v>
      </c>
    </row>
    <row r="565" spans="1:20" x14ac:dyDescent="0.25">
      <c r="A565">
        <v>5.63</v>
      </c>
      <c r="B565">
        <v>-4.7191964488365858E-5</v>
      </c>
      <c r="C565">
        <v>6.2742740362612153E-6</v>
      </c>
      <c r="D565">
        <v>-2.5772696649080133E-6</v>
      </c>
      <c r="F565" s="1">
        <v>2.8490000000000002</v>
      </c>
      <c r="G565">
        <f>(-0.0209363449691992*(-1))*-1</f>
        <v>-2.0936344969199178E-2</v>
      </c>
      <c r="H565">
        <v>-4.6019423639999998E-3</v>
      </c>
      <c r="I565">
        <v>-0.63746613264083862</v>
      </c>
      <c r="L565" s="2">
        <v>5.63</v>
      </c>
      <c r="M565" s="2">
        <v>1.2353083432314893E-2</v>
      </c>
      <c r="N565" s="2">
        <v>-5.1219146448315891E-3</v>
      </c>
      <c r="O565" s="2">
        <v>1.3460999778267259E-4</v>
      </c>
      <c r="Q565">
        <v>2.5640000000000001</v>
      </c>
      <c r="R565">
        <v>-3.6669404517453798E-2</v>
      </c>
      <c r="S565">
        <v>-1.533980788E-3</v>
      </c>
      <c r="T565">
        <v>-0.60533344745635986</v>
      </c>
    </row>
    <row r="566" spans="1:20" x14ac:dyDescent="0.25">
      <c r="A566">
        <v>5.64</v>
      </c>
      <c r="B566">
        <v>-4.6278038628896529E-5</v>
      </c>
      <c r="C566">
        <v>6.1527656109856678E-6</v>
      </c>
      <c r="D566">
        <v>-2.5273579176021018E-6</v>
      </c>
      <c r="F566" s="1">
        <v>2.8539999999999992</v>
      </c>
      <c r="G566">
        <f>(-0.0209363449691992*(-1))*-1</f>
        <v>-2.0936344969199178E-2</v>
      </c>
      <c r="H566">
        <v>-4.6019423639999998E-3</v>
      </c>
      <c r="I566">
        <v>-0.62247025966644287</v>
      </c>
      <c r="L566" s="2">
        <v>5.64</v>
      </c>
      <c r="M566" s="2">
        <v>1.2290709836203173E-2</v>
      </c>
      <c r="N566" s="2">
        <v>-5.0957281860765568E-3</v>
      </c>
      <c r="O566" s="2">
        <v>1.339785829214204E-4</v>
      </c>
      <c r="Q566">
        <v>2.5680000000000005</v>
      </c>
      <c r="R566">
        <v>-3.6669404517453798E-2</v>
      </c>
      <c r="S566">
        <v>-1.533980788E-3</v>
      </c>
      <c r="T566">
        <v>-0.60116934776306152</v>
      </c>
    </row>
    <row r="567" spans="1:20" x14ac:dyDescent="0.25">
      <c r="A567">
        <v>5.65</v>
      </c>
      <c r="B567">
        <v>-4.5381811979170409E-5</v>
      </c>
      <c r="C567">
        <v>6.033610334033283E-6</v>
      </c>
      <c r="D567">
        <v>-2.4784127678447465E-6</v>
      </c>
      <c r="F567" s="1">
        <v>2.859</v>
      </c>
      <c r="G567">
        <f>(-0.0209363449691992*(-1))*-1</f>
        <v>-2.0936344969199178E-2</v>
      </c>
      <c r="H567">
        <v>-3.067961576E-3</v>
      </c>
      <c r="I567">
        <v>-0.85499608516693115</v>
      </c>
      <c r="L567" s="2">
        <v>5.65</v>
      </c>
      <c r="M567" s="2">
        <v>1.2228635164178936E-2</v>
      </c>
      <c r="N567" s="2">
        <v>-5.0696734449901509E-3</v>
      </c>
      <c r="O567" s="2">
        <v>1.333492696870444E-4</v>
      </c>
      <c r="Q567">
        <v>2.5720000000000001</v>
      </c>
      <c r="R567">
        <v>-3.6669404517453798E-2</v>
      </c>
      <c r="S567">
        <v>-1.533980788E-3</v>
      </c>
      <c r="T567">
        <v>-0.59807640314102173</v>
      </c>
    </row>
    <row r="568" spans="1:20" x14ac:dyDescent="0.25">
      <c r="A568">
        <v>5.66</v>
      </c>
      <c r="B568">
        <v>-4.4502941773936703E-5</v>
      </c>
      <c r="C568">
        <v>5.9167626340205689E-6</v>
      </c>
      <c r="D568">
        <v>-2.4304154963787139E-6</v>
      </c>
      <c r="F568" s="1">
        <v>2.8640000000000008</v>
      </c>
      <c r="G568">
        <f>(-0.0209363449691992*(-1))*-1</f>
        <v>-2.0936344969199178E-2</v>
      </c>
      <c r="H568">
        <v>-3.067961576E-3</v>
      </c>
      <c r="I568">
        <v>-0.83578282594680786</v>
      </c>
      <c r="L568" s="2">
        <v>5.66</v>
      </c>
      <c r="M568" s="2">
        <v>1.2166858290400526E-2</v>
      </c>
      <c r="N568" s="2">
        <v>-5.0437497999692915E-3</v>
      </c>
      <c r="O568" s="2">
        <v>1.3272206881895004E-4</v>
      </c>
      <c r="Q568">
        <v>2.5760000000000005</v>
      </c>
      <c r="R568">
        <v>-3.6669404517453798E-2</v>
      </c>
      <c r="S568">
        <v>-1.533980788E-3</v>
      </c>
      <c r="T568">
        <v>-0.59518623352050781</v>
      </c>
    </row>
    <row r="569" spans="1:20" x14ac:dyDescent="0.25">
      <c r="A569">
        <v>5.67</v>
      </c>
      <c r="B569">
        <v>-4.3641091885981548E-5</v>
      </c>
      <c r="C569">
        <v>5.8021778221055161E-6</v>
      </c>
      <c r="D569">
        <v>-2.3833477464664156E-6</v>
      </c>
      <c r="F569" s="1">
        <v>2.8689999999999998</v>
      </c>
      <c r="G569">
        <f>(-0.0209445585215606*(-1))*-1</f>
        <v>-2.0944558521560575E-2</v>
      </c>
      <c r="H569">
        <v>-3.067961576E-3</v>
      </c>
      <c r="I569">
        <v>-0.8122827410697937</v>
      </c>
      <c r="L569" s="2">
        <v>5.67</v>
      </c>
      <c r="M569" s="2">
        <v>1.2105378087076152E-2</v>
      </c>
      <c r="N569" s="2">
        <v>-5.0179566315572931E-3</v>
      </c>
      <c r="O569" s="2">
        <v>1.3209699059611875E-4</v>
      </c>
      <c r="Q569">
        <v>2.5810000000000004</v>
      </c>
      <c r="R569">
        <v>-3.6669404517453798E-2</v>
      </c>
      <c r="S569">
        <v>-1.533980788E-3</v>
      </c>
      <c r="T569">
        <v>-0.59184646606445313</v>
      </c>
    </row>
    <row r="570" spans="1:20" x14ac:dyDescent="0.25">
      <c r="A570">
        <v>5.68</v>
      </c>
      <c r="B570">
        <v>-4.2795932697575904E-5</v>
      </c>
      <c r="C570">
        <v>5.6898120748961809E-6</v>
      </c>
      <c r="D570">
        <v>-2.3371915168693048E-6</v>
      </c>
      <c r="F570" s="1">
        <v>2.875</v>
      </c>
      <c r="G570">
        <f>(-0.0209650924024641*(-1))*-1</f>
        <v>-2.0965092402464067E-2</v>
      </c>
      <c r="H570">
        <v>-3.067961576E-3</v>
      </c>
      <c r="I570">
        <v>-0.79277312755584717</v>
      </c>
      <c r="L570" s="2">
        <v>5.68</v>
      </c>
      <c r="M570" s="2">
        <v>1.2044193424619862E-2</v>
      </c>
      <c r="N570" s="2">
        <v>-4.9922933224525847E-3</v>
      </c>
      <c r="O570" s="2">
        <v>1.3147404484709476E-4</v>
      </c>
      <c r="Q570">
        <v>2.585</v>
      </c>
      <c r="R570">
        <v>-3.6669404517453798E-2</v>
      </c>
      <c r="S570">
        <v>-1.533980788E-3</v>
      </c>
      <c r="T570">
        <v>-0.58938384056091309</v>
      </c>
    </row>
    <row r="571" spans="1:20" x14ac:dyDescent="0.25">
      <c r="A571">
        <v>5.69</v>
      </c>
      <c r="B571">
        <v>-4.196714097441135E-5</v>
      </c>
      <c r="C571">
        <v>5.5796224176902635E-6</v>
      </c>
      <c r="D571">
        <v>-2.2919291549632333E-6</v>
      </c>
      <c r="F571" s="1">
        <v>2.8789999999999996</v>
      </c>
      <c r="G571">
        <f>(-0.0209815195071869*(-1))*-1</f>
        <v>-2.0981519507186859E-2</v>
      </c>
      <c r="H571">
        <v>-3.067961576E-3</v>
      </c>
      <c r="I571">
        <v>-0.78128468990325928</v>
      </c>
      <c r="L571" s="2">
        <v>5.69</v>
      </c>
      <c r="M571" s="2">
        <v>1.198330317180335E-2</v>
      </c>
      <c r="N571" s="2">
        <v>-4.9667592575170097E-3</v>
      </c>
      <c r="O571" s="2">
        <v>1.3085324095977725E-4</v>
      </c>
      <c r="Q571">
        <v>2.59</v>
      </c>
      <c r="R571">
        <v>-3.6669404517453798E-2</v>
      </c>
      <c r="S571">
        <v>-1.533980788E-3</v>
      </c>
      <c r="T571">
        <v>-0.58709913492202759</v>
      </c>
    </row>
    <row r="572" spans="1:20" x14ac:dyDescent="0.25">
      <c r="A572">
        <v>5.7</v>
      </c>
      <c r="B572">
        <v>-4.1154399741978348E-5</v>
      </c>
      <c r="C572">
        <v>5.4715667080392703E-6</v>
      </c>
      <c r="D572">
        <v>-2.2475433499871386E-6</v>
      </c>
      <c r="F572" s="1">
        <v>2.8849999999999998</v>
      </c>
      <c r="G572">
        <f>(-0.0209979466119097*(-1))*-1</f>
        <v>-2.0997946611909651E-2</v>
      </c>
      <c r="H572">
        <v>-3.067961576E-3</v>
      </c>
      <c r="I572">
        <v>-0.76497793197631836</v>
      </c>
      <c r="L572" s="2">
        <v>5.7</v>
      </c>
      <c r="M572" s="2">
        <v>1.1922706195904673E-2</v>
      </c>
      <c r="N572" s="2">
        <v>-4.9413538237837217E-3</v>
      </c>
      <c r="O572" s="2">
        <v>1.3023458789102177E-4</v>
      </c>
      <c r="Q572">
        <v>2.5949999999999998</v>
      </c>
      <c r="R572">
        <v>-3.6669404517453798E-2</v>
      </c>
      <c r="S572">
        <v>-1.533980788E-3</v>
      </c>
      <c r="T572">
        <v>-0.58448284864425659</v>
      </c>
    </row>
    <row r="573" spans="1:20" x14ac:dyDescent="0.25">
      <c r="A573">
        <v>5.71</v>
      </c>
      <c r="B573">
        <v>-4.0357398164337879E-5</v>
      </c>
      <c r="C573">
        <v>5.365603619630979E-6</v>
      </c>
      <c r="D573">
        <v>-2.2040171264224781E-6</v>
      </c>
      <c r="F573" s="1">
        <v>2.8889999999999993</v>
      </c>
      <c r="G573">
        <f>(-0.0210143737166324*(-1))*-1</f>
        <v>-2.1014373716632444E-2</v>
      </c>
      <c r="H573">
        <v>-3.067961576E-3</v>
      </c>
      <c r="I573">
        <v>-0.75461661815643311</v>
      </c>
      <c r="L573" s="2">
        <v>5.71</v>
      </c>
      <c r="M573" s="2">
        <v>1.1862401362853436E-2</v>
      </c>
      <c r="N573" s="2">
        <v>-4.9160764104646806E-3</v>
      </c>
      <c r="O573" s="2">
        <v>1.2961809417605407E-4</v>
      </c>
      <c r="Q573">
        <v>2.5990000000000002</v>
      </c>
      <c r="R573">
        <v>-3.6669404517453798E-2</v>
      </c>
      <c r="S573">
        <v>-1.533980788E-3</v>
      </c>
      <c r="T573">
        <v>-0.58212059736251831</v>
      </c>
    </row>
    <row r="574" spans="1:20" x14ac:dyDescent="0.25">
      <c r="A574">
        <v>5.72</v>
      </c>
      <c r="B574">
        <v>-3.9575831425240965E-5</v>
      </c>
      <c r="C574">
        <v>5.2616926264840303E-6</v>
      </c>
      <c r="D574">
        <v>-2.1613338375008766E-6</v>
      </c>
      <c r="F574" s="1">
        <v>2.8930000000000007</v>
      </c>
      <c r="G574">
        <f>(-0.0210184804928131*(-1))*-1</f>
        <v>-2.101848049281314E-2</v>
      </c>
      <c r="H574">
        <v>-3.067961576E-3</v>
      </c>
      <c r="I574">
        <v>-0.73836535215377808</v>
      </c>
      <c r="L574" s="2">
        <v>5.72</v>
      </c>
      <c r="M574" s="2">
        <v>1.1802387537372394E-2</v>
      </c>
      <c r="N574" s="2">
        <v>-4.8909264089577621E-3</v>
      </c>
      <c r="O574" s="2">
        <v>1.2900376793770064E-4</v>
      </c>
      <c r="Q574">
        <v>2.6029999999999998</v>
      </c>
      <c r="R574">
        <v>-3.6669404517453798E-2</v>
      </c>
      <c r="S574">
        <v>-1.533980788E-3</v>
      </c>
      <c r="T574">
        <v>-0.58040529489517212</v>
      </c>
    </row>
    <row r="575" spans="1:20" x14ac:dyDescent="0.25">
      <c r="A575">
        <v>5.73</v>
      </c>
      <c r="B575">
        <v>-3.8809400611551033E-5</v>
      </c>
      <c r="C575">
        <v>5.1597939874486162E-6</v>
      </c>
      <c r="D575">
        <v>-2.1194771588375065E-6</v>
      </c>
      <c r="F575" s="1">
        <v>2.8970000000000002</v>
      </c>
      <c r="G575">
        <f>(-0.0210225872689938*(-1))*-1</f>
        <v>-2.102258726899384E-2</v>
      </c>
      <c r="H575">
        <v>-3.067961576E-3</v>
      </c>
      <c r="I575">
        <v>-0.72517013549804688</v>
      </c>
      <c r="L575" s="2">
        <v>5.73</v>
      </c>
      <c r="M575" s="2">
        <v>1.1742663583116375E-2</v>
      </c>
      <c r="N575" s="2">
        <v>-4.86590321285348E-3</v>
      </c>
      <c r="O575" s="2">
        <v>1.2839161689543846E-4</v>
      </c>
      <c r="Q575">
        <v>2.6080000000000005</v>
      </c>
      <c r="R575">
        <v>-3.6669404517453798E-2</v>
      </c>
      <c r="S575">
        <v>-1.533980788E-3</v>
      </c>
      <c r="T575">
        <v>-0.57883846759796143</v>
      </c>
    </row>
    <row r="576" spans="1:20" x14ac:dyDescent="0.25">
      <c r="A576">
        <v>5.74</v>
      </c>
      <c r="B576">
        <v>-3.8057812598922888E-5</v>
      </c>
      <c r="C576">
        <v>5.0598687310073266E-6</v>
      </c>
      <c r="D576">
        <v>-2.0784310821877649E-6</v>
      </c>
      <c r="F576" s="1">
        <v>2.9009999999999998</v>
      </c>
      <c r="G576">
        <f>(-0.0210266940451745*(-1))*-1</f>
        <v>-2.1026694045174536E-2</v>
      </c>
      <c r="H576">
        <v>-3.067961576E-3</v>
      </c>
      <c r="I576">
        <v>-0.71117264032363892</v>
      </c>
      <c r="L576" s="2">
        <v>5.74</v>
      </c>
      <c r="M576" s="2">
        <v>1.1683228362807274E-2</v>
      </c>
      <c r="N576" s="2">
        <v>-4.8410062179413422E-3</v>
      </c>
      <c r="O576" s="2">
        <v>1.277816483742683E-4</v>
      </c>
      <c r="Q576">
        <v>2.6120000000000001</v>
      </c>
      <c r="R576">
        <v>-3.6669404517453798E-2</v>
      </c>
      <c r="S576">
        <v>-1.533980788E-3</v>
      </c>
      <c r="T576">
        <v>-0.57741427421569824</v>
      </c>
    </row>
    <row r="577" spans="1:20" x14ac:dyDescent="0.25">
      <c r="A577">
        <v>5.75</v>
      </c>
      <c r="B577">
        <v>-3.7320779939696643E-5</v>
      </c>
      <c r="C577">
        <v>4.9618786403703451E-6</v>
      </c>
      <c r="D577">
        <v>-2.0381799093248597E-6</v>
      </c>
      <c r="F577" s="1">
        <v>2.907</v>
      </c>
      <c r="G577">
        <f>(-0.0210266940451745*(-1))*-1</f>
        <v>-2.1026694045174536E-2</v>
      </c>
      <c r="H577">
        <v>-3.067961576E-3</v>
      </c>
      <c r="I577">
        <v>-0.69444876909255981</v>
      </c>
      <c r="L577" s="2">
        <v>5.75</v>
      </c>
      <c r="M577" s="2">
        <v>1.1624080738366668E-2</v>
      </c>
      <c r="N577" s="2">
        <v>-4.8162348222158405E-3</v>
      </c>
      <c r="O577" s="2">
        <v>1.2717386931341442E-4</v>
      </c>
      <c r="Q577">
        <v>2.6160000000000005</v>
      </c>
      <c r="R577">
        <v>-3.6669404517453798E-2</v>
      </c>
      <c r="S577">
        <v>-1.533980788E-3</v>
      </c>
      <c r="T577">
        <v>-0.57582616806030273</v>
      </c>
    </row>
    <row r="578" spans="1:20" x14ac:dyDescent="0.25">
      <c r="A578">
        <v>5.76</v>
      </c>
      <c r="B578">
        <v>-3.659802075296167E-5</v>
      </c>
      <c r="C578">
        <v>4.8657862388592966E-6</v>
      </c>
      <c r="D578">
        <v>-1.9987082460359626E-6</v>
      </c>
      <c r="F578" s="1">
        <v>2.9120000000000008</v>
      </c>
      <c r="G578">
        <f>(-0.0210266940451745*(-1))*-1</f>
        <v>-2.1026694045174536E-2</v>
      </c>
      <c r="H578">
        <v>-1.533980788E-3</v>
      </c>
      <c r="I578">
        <v>-0.92234879732131958</v>
      </c>
      <c r="L578" s="2">
        <v>5.76</v>
      </c>
      <c r="M578" s="2">
        <v>1.1565219571044769E-2</v>
      </c>
      <c r="N578" s="2">
        <v>-4.7915884258820825E-3</v>
      </c>
      <c r="O578" s="2">
        <v>1.2656828627485408E-4</v>
      </c>
      <c r="Q578">
        <v>2.6210000000000004</v>
      </c>
      <c r="R578">
        <v>-3.6669404517453798E-2</v>
      </c>
      <c r="S578">
        <v>-1.533980788E-3</v>
      </c>
      <c r="T578">
        <v>-0.57444167137145996</v>
      </c>
    </row>
    <row r="579" spans="1:20" x14ac:dyDescent="0.25">
      <c r="A579">
        <v>5.7700000000000005</v>
      </c>
      <c r="B579">
        <v>-3.5889258616751171E-5</v>
      </c>
      <c r="C579">
        <v>4.7715547755741453E-6</v>
      </c>
      <c r="D579">
        <v>-1.9600009962346333E-6</v>
      </c>
      <c r="F579" s="1">
        <v>2.9179999999999993</v>
      </c>
      <c r="G579">
        <f>(-0.0210390143737166*(-1))*-1</f>
        <v>-2.1039014373716632E-2</v>
      </c>
      <c r="H579">
        <v>-1.533980788E-3</v>
      </c>
      <c r="I579">
        <v>-0.90167838335037231</v>
      </c>
      <c r="L579" s="2">
        <v>5.7700000000000005</v>
      </c>
      <c r="M579" s="2">
        <v>1.1506643721546472E-2</v>
      </c>
      <c r="N579" s="2">
        <v>-4.7670664313610774E-3</v>
      </c>
      <c r="O579" s="2">
        <v>1.2596490545168016E-4</v>
      </c>
      <c r="Q579">
        <v>2.6260000000000003</v>
      </c>
      <c r="R579">
        <v>-3.6669404517453798E-2</v>
      </c>
      <c r="S579">
        <v>-1.533980788E-3</v>
      </c>
      <c r="T579">
        <v>-0.57347393035888672</v>
      </c>
    </row>
    <row r="580" spans="1:20" x14ac:dyDescent="0.25">
      <c r="A580">
        <v>5.78</v>
      </c>
      <c r="B580">
        <v>-3.5194222462322498E-5</v>
      </c>
      <c r="C580">
        <v>4.6791482113376802E-6</v>
      </c>
      <c r="D580">
        <v>-1.9220433561872651E-6</v>
      </c>
      <c r="F580" s="1">
        <v>2.9250000000000007</v>
      </c>
      <c r="G580">
        <f>(-0.0210718685831622*(-1))*-1</f>
        <v>-2.1071868583162217E-2</v>
      </c>
      <c r="H580">
        <v>-1.533980788E-3</v>
      </c>
      <c r="I580">
        <v>-0.88616567850112915</v>
      </c>
      <c r="L580" s="2">
        <v>5.78</v>
      </c>
      <c r="M580" s="2">
        <v>1.1448352050154792E-2</v>
      </c>
      <c r="N580" s="2">
        <v>-4.7426682432946824E-3</v>
      </c>
      <c r="O580" s="2">
        <v>1.2536373267629997E-4</v>
      </c>
      <c r="Q580">
        <v>2.63</v>
      </c>
      <c r="R580">
        <v>-3.6669404517453798E-2</v>
      </c>
      <c r="S580">
        <v>-1.533980788E-3</v>
      </c>
      <c r="T580">
        <v>-0.57243114709854126</v>
      </c>
    </row>
    <row r="581" spans="1:20" x14ac:dyDescent="0.25">
      <c r="A581">
        <v>5.79</v>
      </c>
      <c r="B581">
        <v>-3.4512646470486671E-5</v>
      </c>
      <c r="C581">
        <v>4.5885312049121913E-6</v>
      </c>
      <c r="D581">
        <v>-1.8848208088513393E-6</v>
      </c>
      <c r="F581" s="1">
        <v>2.9309999999999992</v>
      </c>
      <c r="G581">
        <f>(-0.0211006160164271*(-1))*-1</f>
        <v>-2.1100616016427105E-2</v>
      </c>
      <c r="H581">
        <v>-1.533980788E-3</v>
      </c>
      <c r="I581">
        <v>-0.87160855531692505</v>
      </c>
      <c r="L581" s="2">
        <v>5.79</v>
      </c>
      <c r="M581" s="2">
        <v>1.1390343416850898E-2</v>
      </c>
      <c r="N581" s="2">
        <v>-4.7183932685502129E-3</v>
      </c>
      <c r="O581" s="2">
        <v>1.2476477342847345E-4</v>
      </c>
      <c r="Q581">
        <v>2.6340000000000003</v>
      </c>
      <c r="R581">
        <v>-3.6669404517453798E-2</v>
      </c>
      <c r="S581">
        <v>-1.533980788E-3</v>
      </c>
      <c r="T581">
        <v>-0.57172471284866333</v>
      </c>
    </row>
    <row r="582" spans="1:20" x14ac:dyDescent="0.25">
      <c r="A582">
        <v>5.8</v>
      </c>
      <c r="B582">
        <v>-3.384426996994444E-5</v>
      </c>
      <c r="C582">
        <v>4.4996690994830825E-6</v>
      </c>
      <c r="D582">
        <v>-1.8483191183233274E-6</v>
      </c>
      <c r="F582" s="1">
        <v>2.9359999999999999</v>
      </c>
      <c r="G582">
        <f>(-0.0211211498973306*(-1))*-1</f>
        <v>-2.1121149897330594E-2</v>
      </c>
      <c r="H582">
        <v>-1.533980788E-3</v>
      </c>
      <c r="I582">
        <v>-0.85795068740844727</v>
      </c>
      <c r="L582" s="2">
        <v>5.8</v>
      </c>
      <c r="M582" s="2">
        <v>1.1332616681431817E-2</v>
      </c>
      <c r="N582" s="2">
        <v>-4.6942409162247295E-3</v>
      </c>
      <c r="O582" s="2">
        <v>1.2416803284319368E-4</v>
      </c>
      <c r="Q582">
        <v>2.6390000000000002</v>
      </c>
      <c r="R582">
        <v>-3.6669404517453798E-2</v>
      </c>
      <c r="S582">
        <v>-1.533980788E-3</v>
      </c>
      <c r="T582">
        <v>-0.57112705707550049</v>
      </c>
    </row>
    <row r="583" spans="1:20" x14ac:dyDescent="0.25">
      <c r="A583">
        <v>5.8100000000000005</v>
      </c>
      <c r="B583">
        <v>-3.3188837337591396E-5</v>
      </c>
      <c r="C583">
        <v>4.4125279094042431E-6</v>
      </c>
      <c r="D583">
        <v>-1.8125243243941157E-6</v>
      </c>
      <c r="F583" s="1">
        <v>2.9420000000000002</v>
      </c>
      <c r="G583">
        <f>(-0.0211498973305955*(-1))*-1</f>
        <v>-2.1149897330595482E-2</v>
      </c>
      <c r="H583">
        <v>-1.533980788E-3</v>
      </c>
      <c r="I583">
        <v>-0.84381139278411865</v>
      </c>
      <c r="L583" s="2">
        <v>5.8100000000000005</v>
      </c>
      <c r="M583" s="2">
        <v>1.1275170703624909E-2</v>
      </c>
      <c r="N583" s="2">
        <v>-4.6702105976490077E-3</v>
      </c>
      <c r="O583" s="2">
        <v>1.235735157184128E-4</v>
      </c>
      <c r="Q583">
        <v>2.6509999999999998</v>
      </c>
      <c r="R583">
        <v>-3.6669404517453798E-2</v>
      </c>
      <c r="S583">
        <v>-1.533980788E-3</v>
      </c>
      <c r="T583">
        <v>-0.56994444131851196</v>
      </c>
    </row>
    <row r="584" spans="1:20" x14ac:dyDescent="0.25">
      <c r="A584">
        <v>5.82</v>
      </c>
      <c r="B584">
        <v>-3.2546097900754625E-5</v>
      </c>
      <c r="C584">
        <v>4.3270743072001061E-6</v>
      </c>
      <c r="D584">
        <v>-1.7774227372098699E-6</v>
      </c>
      <c r="F584" s="1">
        <v>2.9459999999999997</v>
      </c>
      <c r="G584">
        <f>(-0.0211663244353183*(-1))*-1</f>
        <v>-2.1166324435318275E-2</v>
      </c>
      <c r="H584">
        <v>-1.533980788E-3</v>
      </c>
      <c r="I584">
        <v>-0.83487135171890259</v>
      </c>
      <c r="L584" s="2">
        <v>5.82</v>
      </c>
      <c r="M584" s="2">
        <v>1.1218004343199847E-2</v>
      </c>
      <c r="N584" s="2">
        <v>-4.6463017263911974E-3</v>
      </c>
      <c r="O584" s="2">
        <v>1.2298122652261645E-4</v>
      </c>
      <c r="Q584">
        <v>2.657</v>
      </c>
      <c r="R584">
        <v>-3.6669404517453798E-2</v>
      </c>
      <c r="S584">
        <v>-1.533980788E-3</v>
      </c>
      <c r="T584">
        <v>-0.56967222690582275</v>
      </c>
    </row>
    <row r="585" spans="1:20" x14ac:dyDescent="0.25">
      <c r="A585">
        <v>5.83</v>
      </c>
      <c r="B585">
        <v>-3.1915805841321286E-5</v>
      </c>
      <c r="C585">
        <v>4.243275610819434E-6</v>
      </c>
      <c r="D585">
        <v>-1.7430009320362984E-6</v>
      </c>
      <c r="F585" s="1">
        <v>2.952</v>
      </c>
      <c r="G585">
        <f>(-0.0211868583162218*(-1))*-1</f>
        <v>-2.1186858316221767E-2</v>
      </c>
      <c r="H585">
        <v>-1.533980788E-3</v>
      </c>
      <c r="I585">
        <v>-0.82289975881576538</v>
      </c>
      <c r="L585" s="2">
        <v>5.83</v>
      </c>
      <c r="M585" s="2">
        <v>1.1161116460077988E-2</v>
      </c>
      <c r="N585" s="2">
        <v>-4.6225137182601753E-3</v>
      </c>
      <c r="O585" s="2">
        <v>1.2239116940224919E-4</v>
      </c>
      <c r="Q585">
        <v>2.6610000000000005</v>
      </c>
      <c r="R585">
        <v>-3.6669404517453798E-2</v>
      </c>
      <c r="S585">
        <v>-1.533980788E-3</v>
      </c>
      <c r="T585">
        <v>-0.56959569454193115</v>
      </c>
    </row>
    <row r="586" spans="1:20" x14ac:dyDescent="0.25">
      <c r="A586">
        <v>5.84</v>
      </c>
      <c r="B586">
        <v>-3.1297720101724969E-5</v>
      </c>
      <c r="C586">
        <v>4.161099771135942E-6</v>
      </c>
      <c r="D586">
        <v>-1.7092457441243118E-6</v>
      </c>
      <c r="F586" s="1">
        <v>2.9570000000000007</v>
      </c>
      <c r="G586">
        <f>(-0.0211950718685832*(-1))*-1</f>
        <v>-2.1195071868583163E-2</v>
      </c>
      <c r="H586">
        <v>-1.533980788E-3</v>
      </c>
      <c r="I586">
        <v>-0.80570542812347412</v>
      </c>
      <c r="L586" s="2">
        <v>5.84</v>
      </c>
      <c r="M586" s="2">
        <v>1.1104505914438817E-2</v>
      </c>
      <c r="N586" s="2">
        <v>-4.5988459913086045E-3</v>
      </c>
      <c r="O586" s="2">
        <v>1.2180334818899403E-4</v>
      </c>
      <c r="Q586">
        <v>2.6660000000000004</v>
      </c>
      <c r="R586">
        <v>-3.6669404517453798E-2</v>
      </c>
      <c r="S586">
        <v>-1.533980788E-3</v>
      </c>
      <c r="T586">
        <v>-0.56962805986404419</v>
      </c>
    </row>
    <row r="587" spans="1:20" x14ac:dyDescent="0.25">
      <c r="A587">
        <v>5.8500000000000005</v>
      </c>
      <c r="B587">
        <v>-3.0691604292751982E-5</v>
      </c>
      <c r="C587">
        <v>4.0805153596909896E-6</v>
      </c>
      <c r="D587">
        <v>-1.6761442636751141E-6</v>
      </c>
      <c r="F587" s="1">
        <v>2.9610000000000003</v>
      </c>
      <c r="G587">
        <f>(-0.0211991786447639*(-1))*-1</f>
        <v>-2.1199178644763859E-2</v>
      </c>
      <c r="H587">
        <v>-1.533980788E-3</v>
      </c>
      <c r="I587">
        <v>-0.79436600208282471</v>
      </c>
      <c r="L587" s="2">
        <v>5.8500000000000005</v>
      </c>
      <c r="M587" s="2">
        <v>1.1048171566824194E-2</v>
      </c>
      <c r="N587" s="2">
        <v>-4.5752979658357021E-3</v>
      </c>
      <c r="O587" s="2">
        <v>1.2121776640690891E-4</v>
      </c>
      <c r="Q587">
        <v>2.67</v>
      </c>
      <c r="R587">
        <v>-3.6669404517453798E-2</v>
      </c>
      <c r="S587">
        <v>-1.533980788E-3</v>
      </c>
      <c r="T587">
        <v>-0.56978011131286621</v>
      </c>
    </row>
    <row r="588" spans="1:20" x14ac:dyDescent="0.25">
      <c r="A588">
        <v>5.86</v>
      </c>
      <c r="B588">
        <v>-3.0097226603133894E-5</v>
      </c>
      <c r="C588">
        <v>4.0014915566736504E-6</v>
      </c>
      <c r="D588">
        <v>-1.643683830902801E-6</v>
      </c>
      <c r="F588" s="1">
        <v>2.9670000000000005</v>
      </c>
      <c r="G588">
        <f>(-0.0211991786447639*(-1))*-1</f>
        <v>-2.1199178644763859E-2</v>
      </c>
      <c r="H588">
        <v>-1.533980788E-3</v>
      </c>
      <c r="I588">
        <v>-0.77760624885559082</v>
      </c>
      <c r="L588" s="2">
        <v>5.86</v>
      </c>
      <c r="M588" s="2">
        <v>1.0992112278239902E-2</v>
      </c>
      <c r="N588" s="2">
        <v>-4.5518690643897236E-3</v>
      </c>
      <c r="O588" s="2">
        <v>1.2063442727942256E-4</v>
      </c>
      <c r="Q588">
        <v>2.6740000000000004</v>
      </c>
      <c r="R588">
        <v>-3.6669404517453798E-2</v>
      </c>
      <c r="S588">
        <v>-1.533980788E-3</v>
      </c>
      <c r="T588">
        <v>-0.56998729705810547</v>
      </c>
    </row>
    <row r="589" spans="1:20" x14ac:dyDescent="0.25">
      <c r="A589">
        <v>5.87</v>
      </c>
      <c r="B589">
        <v>-2.9514359710890047E-5</v>
      </c>
      <c r="C589">
        <v>3.9239981391335552E-6</v>
      </c>
      <c r="D589">
        <v>-1.6118520311925765E-6</v>
      </c>
      <c r="F589" s="1">
        <v>2.9730000000000008</v>
      </c>
      <c r="G589">
        <f>(-0.0212032854209446*(-1))*-1</f>
        <v>-2.1203285420944559E-2</v>
      </c>
      <c r="H589">
        <v>-1.533980788E-3</v>
      </c>
      <c r="I589">
        <v>-0.76328551769256592</v>
      </c>
      <c r="L589" s="2">
        <v>5.87</v>
      </c>
      <c r="M589" s="2">
        <v>1.0936326910254673E-2</v>
      </c>
      <c r="N589" s="2">
        <v>-4.5285587117701717E-3</v>
      </c>
      <c r="O589" s="2">
        <v>1.2005333373619269E-4</v>
      </c>
      <c r="Q589">
        <v>2.6790000000000003</v>
      </c>
      <c r="R589">
        <v>-3.6669404517453798E-2</v>
      </c>
      <c r="S589">
        <v>-1.533980788E-3</v>
      </c>
      <c r="T589">
        <v>-0.5702672004699707</v>
      </c>
    </row>
    <row r="590" spans="1:20" x14ac:dyDescent="0.25">
      <c r="A590">
        <v>5.88</v>
      </c>
      <c r="B590">
        <v>-2.8942780696387394E-5</v>
      </c>
      <c r="C590">
        <v>3.8480054694220152E-6</v>
      </c>
      <c r="D590">
        <v>-1.5806366903527368E-6</v>
      </c>
      <c r="F590" s="1">
        <v>2.9800000000000004</v>
      </c>
      <c r="G590">
        <f>(-0.0212032854209446*(-1))*-1</f>
        <v>-2.1203285420944559E-2</v>
      </c>
      <c r="H590">
        <v>0</v>
      </c>
      <c r="I590">
        <v>-0.99288284778594971</v>
      </c>
      <c r="L590" s="2">
        <v>5.88</v>
      </c>
      <c r="M590" s="2">
        <v>1.0880814325096883E-2</v>
      </c>
      <c r="N590" s="2">
        <v>-4.5053663350297334E-3</v>
      </c>
      <c r="O590" s="2">
        <v>1.1947448841982904E-4</v>
      </c>
      <c r="Q590">
        <v>2.6829999999999998</v>
      </c>
      <c r="R590">
        <v>-3.6669404517453798E-2</v>
      </c>
      <c r="S590">
        <v>-1.533980788E-3</v>
      </c>
      <c r="T590">
        <v>-0.5706169605255127</v>
      </c>
    </row>
    <row r="591" spans="1:20" x14ac:dyDescent="0.25">
      <c r="A591">
        <v>5.89</v>
      </c>
      <c r="B591">
        <v>-2.8382270957084302E-5</v>
      </c>
      <c r="C591">
        <v>3.7734844838569895E-6</v>
      </c>
      <c r="D591">
        <v>-1.5500258699586036E-6</v>
      </c>
      <c r="F591" s="1">
        <v>2.9849999999999994</v>
      </c>
      <c r="G591">
        <f>(-0.0212032854209446*(-1))*-1</f>
        <v>-2.1203285420944559E-2</v>
      </c>
      <c r="H591">
        <v>0</v>
      </c>
      <c r="I591">
        <v>-0.97724044322967529</v>
      </c>
      <c r="L591" s="2">
        <v>5.89</v>
      </c>
      <c r="M591" s="2">
        <v>1.0825573385748813E-2</v>
      </c>
      <c r="N591" s="2">
        <v>-4.4822913634759536E-3</v>
      </c>
      <c r="O591" s="2">
        <v>1.1889789369248376E-4</v>
      </c>
      <c r="Q591">
        <v>2.6870000000000003</v>
      </c>
      <c r="R591">
        <v>-3.6669404517453798E-2</v>
      </c>
      <c r="S591">
        <v>-3.067961576E-3</v>
      </c>
      <c r="T591">
        <v>-0.30776533484458923</v>
      </c>
    </row>
    <row r="592" spans="1:20" x14ac:dyDescent="0.25">
      <c r="A592">
        <v>5.9</v>
      </c>
      <c r="B592">
        <v>-2.7832616123925059E-5</v>
      </c>
      <c r="C592">
        <v>3.7004066816075701E-6</v>
      </c>
      <c r="D592">
        <v>-1.5200078627866285E-6</v>
      </c>
      <c r="F592" s="1">
        <v>2.9890000000000008</v>
      </c>
      <c r="G592">
        <f>(-0.021211498973306*(-1))*-1</f>
        <v>-2.1211498973305955E-2</v>
      </c>
      <c r="H592">
        <v>0</v>
      </c>
      <c r="I592">
        <v>-0.96484500169754028</v>
      </c>
      <c r="L592" s="2">
        <v>5.9</v>
      </c>
      <c r="M592" s="2">
        <v>1.0770602956038752E-2</v>
      </c>
      <c r="N592" s="2">
        <v>-4.4593332286726505E-3</v>
      </c>
      <c r="O592" s="2">
        <v>1.183235516423118E-4</v>
      </c>
      <c r="Q592">
        <v>2.6909999999999998</v>
      </c>
      <c r="R592">
        <v>-3.6669404517453798E-2</v>
      </c>
      <c r="S592">
        <v>-3.067961576E-3</v>
      </c>
      <c r="T592">
        <v>-0.31401070952415466</v>
      </c>
    </row>
    <row r="593" spans="1:20" x14ac:dyDescent="0.25">
      <c r="A593">
        <v>5.91</v>
      </c>
      <c r="B593">
        <v>-2.7293605979353513E-5</v>
      </c>
      <c r="C593">
        <v>3.6287441137937337E-6</v>
      </c>
      <c r="D593">
        <v>-1.4905711883369205E-6</v>
      </c>
      <c r="F593" s="1">
        <v>2.9939999999999998</v>
      </c>
      <c r="G593">
        <f>(-0.0212279260780287*(-1))*-1</f>
        <v>-2.1227926078028748E-2</v>
      </c>
      <c r="H593">
        <v>0</v>
      </c>
      <c r="I593">
        <v>-0.94976115226745605</v>
      </c>
      <c r="L593" s="2">
        <v>5.91</v>
      </c>
      <c r="M593" s="2">
        <v>1.0715901900730573E-2</v>
      </c>
      <c r="N593" s="2">
        <v>-4.4364913644410796E-3</v>
      </c>
      <c r="O593" s="2">
        <v>1.1775146408980374E-4</v>
      </c>
      <c r="Q593">
        <v>2.6959999999999997</v>
      </c>
      <c r="R593">
        <v>-3.6669404517453798E-2</v>
      </c>
      <c r="S593">
        <v>-3.067961576E-3</v>
      </c>
      <c r="T593">
        <v>-0.32158592343330383</v>
      </c>
    </row>
    <row r="594" spans="1:20" x14ac:dyDescent="0.25">
      <c r="A594">
        <v>5.92</v>
      </c>
      <c r="B594">
        <v>-2.6765034376914827E-5</v>
      </c>
      <c r="C594">
        <v>3.5584693727971852E-6</v>
      </c>
      <c r="D594">
        <v>-1.4617045884424856E-6</v>
      </c>
      <c r="F594" s="1">
        <v>2.9979999999999993</v>
      </c>
      <c r="G594">
        <f>(-0.0212484599589322*(-1))*-1</f>
        <v>-2.1248459958932236E-2</v>
      </c>
      <c r="H594">
        <v>0</v>
      </c>
      <c r="I594">
        <v>-0.94238960742950439</v>
      </c>
      <c r="L594" s="2">
        <v>5.92</v>
      </c>
      <c r="M594" s="2">
        <v>1.0661469085611303E-2</v>
      </c>
      <c r="N594" s="2">
        <v>-4.4137652068608505E-3</v>
      </c>
      <c r="O594" s="2">
        <v>1.1718163259399343E-4</v>
      </c>
      <c r="Q594">
        <v>2.7010000000000005</v>
      </c>
      <c r="R594">
        <v>-3.6669404517453798E-2</v>
      </c>
      <c r="S594">
        <v>-3.067961576E-3</v>
      </c>
      <c r="T594">
        <v>-0.32746875286102295</v>
      </c>
    </row>
    <row r="595" spans="1:20" x14ac:dyDescent="0.25">
      <c r="A595">
        <v>5.93</v>
      </c>
      <c r="B595">
        <v>-2.624669916241371E-5</v>
      </c>
      <c r="C595">
        <v>3.4895555817792129E-6</v>
      </c>
      <c r="D595">
        <v>-1.4333970229634973E-6</v>
      </c>
      <c r="F595" s="1">
        <v>3.0020000000000007</v>
      </c>
      <c r="G595">
        <f>(-0.0212689938398357*(-1))*-1</f>
        <v>-2.1268993839835729E-2</v>
      </c>
      <c r="H595">
        <v>0</v>
      </c>
      <c r="I595">
        <v>-0.93664675951004028</v>
      </c>
      <c r="L595" s="2">
        <v>5.93</v>
      </c>
      <c r="M595" s="2">
        <v>1.0607303377576371E-2</v>
      </c>
      <c r="N595" s="2">
        <v>-4.3911541942706052E-3</v>
      </c>
      <c r="O595" s="2">
        <v>1.1661405845854283E-4</v>
      </c>
      <c r="Q595">
        <v>2.7050000000000001</v>
      </c>
      <c r="R595">
        <v>-3.6669404517453798E-2</v>
      </c>
      <c r="S595">
        <v>-3.067961576E-3</v>
      </c>
      <c r="T595">
        <v>-0.33461081981658936</v>
      </c>
    </row>
    <row r="596" spans="1:20" x14ac:dyDescent="0.25">
      <c r="A596">
        <v>5.94</v>
      </c>
      <c r="B596">
        <v>-2.5738402096599919E-5</v>
      </c>
      <c r="C596">
        <v>3.4219763844015388E-6</v>
      </c>
      <c r="D596">
        <v>-1.4056376655649541E-6</v>
      </c>
      <c r="F596" s="1">
        <v>3.0079999999999991</v>
      </c>
      <c r="G596">
        <f>(-0.0213141683778234*(-1))*-1</f>
        <v>-2.1314168377823409E-2</v>
      </c>
      <c r="H596">
        <v>0</v>
      </c>
      <c r="I596">
        <v>-0.9317900538444519</v>
      </c>
      <c r="L596" s="2">
        <v>5.94</v>
      </c>
      <c r="M596" s="2">
        <v>1.0553403644712744E-2</v>
      </c>
      <c r="N596" s="2">
        <v>-4.3686577672684586E-3</v>
      </c>
      <c r="O596" s="2">
        <v>1.1604874273770655E-4</v>
      </c>
      <c r="Q596">
        <v>2.71</v>
      </c>
      <c r="R596">
        <v>-3.6669404517453798E-2</v>
      </c>
      <c r="S596">
        <v>-3.067961576E-3</v>
      </c>
      <c r="T596">
        <v>-0.34152862429618835</v>
      </c>
    </row>
    <row r="597" spans="1:20" x14ac:dyDescent="0.25">
      <c r="A597">
        <v>5.95</v>
      </c>
      <c r="B597">
        <v>-2.5239948779351078E-5</v>
      </c>
      <c r="C597">
        <v>3.355705934746239E-6</v>
      </c>
      <c r="D597">
        <v>-1.3784158995761054E-6</v>
      </c>
      <c r="F597" s="1">
        <v>3.0120000000000005</v>
      </c>
      <c r="G597">
        <f>(-0.0213593429158111*(-1))*-1</f>
        <v>-2.1359342915811087E-2</v>
      </c>
      <c r="H597">
        <v>0</v>
      </c>
      <c r="I597">
        <v>-0.92982882261276245</v>
      </c>
      <c r="L597" s="2">
        <v>5.95</v>
      </c>
      <c r="M597" s="2">
        <v>1.0499768756380007E-2</v>
      </c>
      <c r="N597" s="2">
        <v>-4.3462753687122145E-3</v>
      </c>
      <c r="O597" s="2">
        <v>1.1548568624217808E-4</v>
      </c>
      <c r="Q597">
        <v>2.7160000000000002</v>
      </c>
      <c r="R597">
        <v>-3.6669404517453798E-2</v>
      </c>
      <c r="S597">
        <v>-3.067961576E-3</v>
      </c>
      <c r="T597">
        <v>-0.34954947233200073</v>
      </c>
    </row>
    <row r="598" spans="1:20" x14ac:dyDescent="0.25">
      <c r="A598">
        <v>5.96</v>
      </c>
      <c r="B598">
        <v>-2.4751148575323256E-5</v>
      </c>
      <c r="C598">
        <v>3.2907188874308743E-6</v>
      </c>
      <c r="D598">
        <v>-1.3517213139300661E-6</v>
      </c>
      <c r="F598" s="1">
        <v>3.0169999999999995</v>
      </c>
      <c r="G598">
        <f>(-0.0214004106776181*(-1))*-1</f>
        <v>-2.1400410677618071E-2</v>
      </c>
      <c r="H598">
        <v>0</v>
      </c>
      <c r="I598">
        <v>-0.93063211441040039</v>
      </c>
      <c r="L598" s="2">
        <v>5.96</v>
      </c>
      <c r="M598" s="2">
        <v>1.0446397583289316E-2</v>
      </c>
      <c r="N598" s="2">
        <v>-4.3240064437193538E-3</v>
      </c>
      <c r="O598" s="2">
        <v>1.1492488954482037E-4</v>
      </c>
      <c r="Q598">
        <v>2.7240000000000002</v>
      </c>
      <c r="R598">
        <v>-3.6669404517453798E-2</v>
      </c>
      <c r="S598">
        <v>-3.067961576E-3</v>
      </c>
      <c r="T598">
        <v>-0.35854288935661316</v>
      </c>
    </row>
    <row r="599" spans="1:20" x14ac:dyDescent="0.25">
      <c r="A599">
        <v>5.97</v>
      </c>
      <c r="B599">
        <v>-2.4271814541042073E-5</v>
      </c>
      <c r="C599">
        <v>3.2269903879150545E-6</v>
      </c>
      <c r="D599">
        <v>-1.3255436991820643E-6</v>
      </c>
      <c r="F599" s="1">
        <v>3.0210000000000008</v>
      </c>
      <c r="G599">
        <f>(-0.0214496919917864*(-1))*-1</f>
        <v>-2.1449691991786448E-2</v>
      </c>
      <c r="H599">
        <v>0</v>
      </c>
      <c r="I599">
        <v>-0.93338501453399658</v>
      </c>
      <c r="L599" s="2">
        <v>5.97</v>
      </c>
      <c r="M599" s="2">
        <v>1.0393288997580533E-2</v>
      </c>
      <c r="N599" s="2">
        <v>-4.3018504396668067E-3</v>
      </c>
      <c r="O599" s="2">
        <v>1.1436635298628247E-4</v>
      </c>
      <c r="Q599">
        <v>2.7309999999999999</v>
      </c>
      <c r="R599">
        <v>-3.6669404517453798E-2</v>
      </c>
      <c r="S599">
        <v>-3.067961576E-3</v>
      </c>
      <c r="T599">
        <v>-0.36716943979263306</v>
      </c>
    </row>
    <row r="600" spans="1:20" x14ac:dyDescent="0.25">
      <c r="A600">
        <v>5.98</v>
      </c>
      <c r="B600">
        <v>-2.3801763353405275E-5</v>
      </c>
      <c r="C600">
        <v>3.1644960629947244E-6</v>
      </c>
      <c r="D600">
        <v>-1.2998730436048001E-6</v>
      </c>
      <c r="F600" s="1">
        <v>3.0259999999999998</v>
      </c>
      <c r="G600">
        <f>(-0.021523613963039*(-1))*-1</f>
        <v>-2.1523613963039014E-2</v>
      </c>
      <c r="H600">
        <v>0</v>
      </c>
      <c r="I600">
        <v>-0.94002944231033325</v>
      </c>
      <c r="L600" s="2">
        <v>5.98</v>
      </c>
      <c r="M600" s="2">
        <v>1.034044187289701E-2</v>
      </c>
      <c r="N600" s="2">
        <v>-4.2798068061905108E-3</v>
      </c>
      <c r="O600" s="2">
        <v>1.1381007668050486E-4</v>
      </c>
      <c r="Q600">
        <v>2.7359999999999998</v>
      </c>
      <c r="R600">
        <v>-3.6669404517453798E-2</v>
      </c>
      <c r="S600">
        <v>-3.067961576E-3</v>
      </c>
      <c r="T600">
        <v>-0.37312057614326477</v>
      </c>
    </row>
    <row r="601" spans="1:20" x14ac:dyDescent="0.25">
      <c r="A601">
        <v>5.99</v>
      </c>
      <c r="B601">
        <v>-2.3340815239570235E-5</v>
      </c>
      <c r="C601">
        <v>3.1032120114805411E-6</v>
      </c>
      <c r="D601">
        <v>-1.2746995293594231E-6</v>
      </c>
      <c r="F601" s="1">
        <v>3.0299999999999994</v>
      </c>
      <c r="G601">
        <f>(-0.0215934291581109*(-1))*-1</f>
        <v>-2.1593429158110883E-2</v>
      </c>
      <c r="H601">
        <v>0</v>
      </c>
      <c r="I601">
        <v>-0.9509853720664978</v>
      </c>
      <c r="L601" s="2">
        <v>5.99</v>
      </c>
      <c r="M601" s="2">
        <v>1.0287855084458827E-2</v>
      </c>
      <c r="N601" s="2">
        <v>-4.2578749951847619E-3</v>
      </c>
      <c r="O601" s="2">
        <v>1.1325606052011545E-4</v>
      </c>
      <c r="Q601">
        <v>2.7450000000000001</v>
      </c>
      <c r="R601">
        <v>-3.6669404517453798E-2</v>
      </c>
      <c r="S601">
        <v>-3.067961576E-3</v>
      </c>
      <c r="T601">
        <v>-0.38453331589698792</v>
      </c>
    </row>
    <row r="602" spans="1:20" x14ac:dyDescent="0.25">
      <c r="A602">
        <v>6</v>
      </c>
      <c r="B602">
        <v>-2.2888793908199139E-5</v>
      </c>
      <c r="C602">
        <v>3.0431147950567746E-6</v>
      </c>
      <c r="D602">
        <v>-1.2500135287406617E-6</v>
      </c>
      <c r="F602" s="1">
        <v>3.0340000000000007</v>
      </c>
      <c r="G602">
        <f>(-0.0216960985626283*(-1))*-1</f>
        <v>-2.1696098562628337E-2</v>
      </c>
      <c r="H602">
        <v>0</v>
      </c>
      <c r="I602">
        <v>-0.96495509147644043</v>
      </c>
      <c r="L602" s="2">
        <v>6</v>
      </c>
      <c r="M602" s="2">
        <v>1.0235527509133785E-2</v>
      </c>
      <c r="N602" s="2">
        <v>-4.2360544608013619E-3</v>
      </c>
      <c r="O602" s="2">
        <v>1.127043041817181E-4</v>
      </c>
      <c r="Q602">
        <v>2.75</v>
      </c>
      <c r="R602">
        <v>-3.6669404517453798E-2</v>
      </c>
      <c r="S602">
        <v>-3.067961576E-3</v>
      </c>
      <c r="T602">
        <v>-0.39001080393791199</v>
      </c>
    </row>
    <row r="603" spans="1:20" x14ac:dyDescent="0.25">
      <c r="A603">
        <v>6.01</v>
      </c>
      <c r="B603">
        <v>-2.2445526482035613E-5</v>
      </c>
      <c r="C603">
        <v>2.9841814293172346E-6</v>
      </c>
      <c r="D603">
        <v>-1.2258056004946717E-6</v>
      </c>
      <c r="F603" s="1">
        <v>3.0380000000000003</v>
      </c>
      <c r="G603">
        <f>(-0.0217659137577002*(-1))*-1</f>
        <v>-2.1765913757700206E-2</v>
      </c>
      <c r="H603">
        <v>-1.533980788E-3</v>
      </c>
      <c r="I603">
        <v>-0.73142892122268677</v>
      </c>
      <c r="L603" s="2">
        <v>6.01</v>
      </c>
      <c r="M603" s="2">
        <v>1.018345802550702E-2</v>
      </c>
      <c r="N603" s="2">
        <v>-4.214344659448567E-3</v>
      </c>
      <c r="O603" s="2">
        <v>1.1215480713107604E-4</v>
      </c>
      <c r="Q603">
        <v>2.7540000000000004</v>
      </c>
      <c r="R603">
        <v>-3.6669404517453798E-2</v>
      </c>
      <c r="S603">
        <v>-3.067961576E-3</v>
      </c>
      <c r="T603">
        <v>-0.3942897617816925</v>
      </c>
    </row>
    <row r="604" spans="1:20" x14ac:dyDescent="0.25">
      <c r="A604">
        <v>6.0200000000000005</v>
      </c>
      <c r="B604">
        <v>-2.201084343178728E-5</v>
      </c>
      <c r="C604">
        <v>2.9263893749747992E-6</v>
      </c>
      <c r="D604">
        <v>-1.2020664862081915E-6</v>
      </c>
      <c r="F604" s="1">
        <v>3.0419999999999998</v>
      </c>
      <c r="G604">
        <f>(-0.0218891170431211*(-1))*-1</f>
        <v>-2.1889117043121149E-2</v>
      </c>
      <c r="H604">
        <v>-1.533980788E-3</v>
      </c>
      <c r="I604">
        <v>-0.75379317998886108</v>
      </c>
      <c r="L604" s="2">
        <v>6.0200000000000005</v>
      </c>
      <c r="M604" s="2">
        <v>1.0131645513948337E-2</v>
      </c>
      <c r="N604" s="2">
        <v>-4.1927450497898453E-3</v>
      </c>
      <c r="O604" s="2">
        <v>1.1160756862819199E-4</v>
      </c>
      <c r="Q604">
        <v>2.7590000000000003</v>
      </c>
      <c r="R604">
        <v>-3.6669404517453798E-2</v>
      </c>
      <c r="S604">
        <v>-3.067961576E-3</v>
      </c>
      <c r="T604">
        <v>-0.39848101139068604</v>
      </c>
    </row>
    <row r="605" spans="1:20" x14ac:dyDescent="0.25">
      <c r="A605">
        <v>6.03</v>
      </c>
      <c r="B605">
        <v>-2.1584578511288609E-5</v>
      </c>
      <c r="C605">
        <v>2.869716529241179E-6</v>
      </c>
      <c r="D605">
        <v>-1.1787871067676281E-6</v>
      </c>
      <c r="F605" s="1">
        <v>3.0470000000000006</v>
      </c>
      <c r="G605">
        <f>(-0.0219794661190965*(-1))*-1</f>
        <v>-2.197946611909651E-2</v>
      </c>
      <c r="H605">
        <v>-1.533980788E-3</v>
      </c>
      <c r="I605">
        <v>-0.7767600417137146</v>
      </c>
      <c r="L605" s="2">
        <v>6.03</v>
      </c>
      <c r="M605" s="2">
        <v>1.008008885667773E-2</v>
      </c>
      <c r="N605" s="2">
        <v>-4.1712550927424461E-3</v>
      </c>
      <c r="O605" s="2">
        <v>1.1106258773228712E-4</v>
      </c>
      <c r="Q605">
        <v>2.7629999999999999</v>
      </c>
      <c r="R605">
        <v>-3.6669404517453798E-2</v>
      </c>
      <c r="S605">
        <v>-3.067961576E-3</v>
      </c>
      <c r="T605">
        <v>-0.40360197424888611</v>
      </c>
    </row>
    <row r="606" spans="1:20" x14ac:dyDescent="0.25">
      <c r="A606">
        <v>6.04</v>
      </c>
      <c r="B606">
        <v>-2.1166568693919352E-5</v>
      </c>
      <c r="C606">
        <v>2.8141412173736226E-6</v>
      </c>
      <c r="D606">
        <v>-1.1559585588867154E-6</v>
      </c>
      <c r="F606" s="1">
        <v>3.0510000000000002</v>
      </c>
      <c r="G606">
        <f>(-0.0220533880903491*(-1))*-1</f>
        <v>-2.2053388090349076E-2</v>
      </c>
      <c r="H606">
        <v>-1.533980788E-3</v>
      </c>
      <c r="I606">
        <v>-0.78841203451156616</v>
      </c>
      <c r="L606" s="2">
        <v>6.04</v>
      </c>
      <c r="M606" s="2">
        <v>1.002878693782977E-2</v>
      </c>
      <c r="N606" s="2">
        <v>-4.1498742514757807E-3</v>
      </c>
      <c r="O606" s="2">
        <v>1.1051986330668054E-4</v>
      </c>
      <c r="Q606">
        <v>2.7670000000000003</v>
      </c>
      <c r="R606">
        <v>-3.6669404517453798E-2</v>
      </c>
      <c r="S606">
        <v>-3.067961576E-3</v>
      </c>
      <c r="T606">
        <v>-0.40760836005210876</v>
      </c>
    </row>
    <row r="607" spans="1:20" x14ac:dyDescent="0.25">
      <c r="A607">
        <v>6.05</v>
      </c>
      <c r="B607">
        <v>-2.0756654110254604E-5</v>
      </c>
      <c r="C607">
        <v>2.7596421843853296E-6</v>
      </c>
      <c r="D607">
        <v>-1.1335721117014178E-6</v>
      </c>
      <c r="F607" s="1">
        <v>3.0549999999999997</v>
      </c>
      <c r="G607">
        <f>(-0.0221314168377823*(-1))*-1</f>
        <v>-2.2131416837782341E-2</v>
      </c>
      <c r="H607">
        <v>-1.533980788E-3</v>
      </c>
      <c r="I607">
        <v>-0.79707574844360352</v>
      </c>
      <c r="L607" s="2">
        <v>6.05</v>
      </c>
      <c r="M607" s="2">
        <v>9.9777386435155047E-3</v>
      </c>
      <c r="N607" s="2">
        <v>-4.1286019914096306E-3</v>
      </c>
      <c r="O607" s="2">
        <v>1.0997939402357155E-4</v>
      </c>
      <c r="Q607">
        <v>2.7720000000000002</v>
      </c>
      <c r="R607">
        <v>-3.6669404517453798E-2</v>
      </c>
      <c r="S607">
        <v>-3.067961576E-3</v>
      </c>
      <c r="T607">
        <v>-0.41250845789909363</v>
      </c>
    </row>
    <row r="608" spans="1:20" x14ac:dyDescent="0.25">
      <c r="A608">
        <v>6.0600000000000005</v>
      </c>
      <c r="B608">
        <v>-2.0354677986921798E-5</v>
      </c>
      <c r="C608">
        <v>2.7061985869164022E-6</v>
      </c>
      <c r="D608">
        <v>-1.1116192034307789E-6</v>
      </c>
      <c r="F608" s="1">
        <v>3.0600000000000005</v>
      </c>
      <c r="G608">
        <f>(-0.0221848049281314*(-1))*-1</f>
        <v>-2.2184804928131418E-2</v>
      </c>
      <c r="H608">
        <v>-1.533980788E-3</v>
      </c>
      <c r="I608">
        <v>-0.80393105745315552</v>
      </c>
      <c r="L608" s="2">
        <v>6.0600000000000005</v>
      </c>
      <c r="M608" s="2">
        <v>9.9269428618832672E-3</v>
      </c>
      <c r="N608" s="2">
        <v>-4.1074377802121755E-3</v>
      </c>
      <c r="O608" s="2">
        <v>1.0944117836872609E-4</v>
      </c>
      <c r="Q608">
        <v>2.7770000000000001</v>
      </c>
      <c r="R608">
        <v>-3.6669404517453798E-2</v>
      </c>
      <c r="S608">
        <v>-3.067961576E-3</v>
      </c>
      <c r="T608">
        <v>-0.41729417443275452</v>
      </c>
    </row>
    <row r="609" spans="1:20" x14ac:dyDescent="0.25">
      <c r="A609">
        <v>6.07</v>
      </c>
      <c r="B609">
        <v>-1.9960486586642624E-5</v>
      </c>
      <c r="C609">
        <v>2.6537899852622218E-6</v>
      </c>
      <c r="D609">
        <v>-1.0900914381024353E-6</v>
      </c>
      <c r="F609" s="1">
        <v>3.0649999999999995</v>
      </c>
      <c r="G609">
        <f>(-0.0222381930184805*(-1))*-1</f>
        <v>-2.2238193018480491E-2</v>
      </c>
      <c r="H609">
        <v>-1.533980788E-3</v>
      </c>
      <c r="I609">
        <v>-0.80558431148529053</v>
      </c>
      <c r="L609" s="2">
        <v>6.07</v>
      </c>
      <c r="M609" s="2">
        <v>9.8763984831774371E-3</v>
      </c>
      <c r="N609" s="2">
        <v>-4.086381087797855E-3</v>
      </c>
      <c r="O609" s="2">
        <v>1.0890521464606962E-4</v>
      </c>
      <c r="Q609">
        <v>2.7809999999999997</v>
      </c>
      <c r="R609">
        <v>-3.6669404517453798E-2</v>
      </c>
      <c r="S609">
        <v>-3.067961576E-3</v>
      </c>
      <c r="T609">
        <v>-0.15167723596096039</v>
      </c>
    </row>
    <row r="610" spans="1:20" x14ac:dyDescent="0.25">
      <c r="A610">
        <v>6.08</v>
      </c>
      <c r="B610">
        <v>-1.9573929149435113E-5</v>
      </c>
      <c r="C610">
        <v>2.6023963355562091E-6</v>
      </c>
      <c r="D610">
        <v>-1.0689805823415458E-6</v>
      </c>
      <c r="F610" s="1">
        <v>3.0690000000000008</v>
      </c>
      <c r="G610">
        <f>(-0.0222792607802875*(-1))*-1</f>
        <v>-2.2279260780287476E-2</v>
      </c>
      <c r="H610">
        <v>-3.067961576E-3</v>
      </c>
      <c r="I610">
        <v>-0.55470895767211914</v>
      </c>
      <c r="L610" s="2">
        <v>6.08</v>
      </c>
      <c r="M610" s="2">
        <v>9.8261043997960595E-3</v>
      </c>
      <c r="N610" s="2">
        <v>-4.0654313863250583E-3</v>
      </c>
      <c r="O610" s="2">
        <v>1.0837150098218795E-4</v>
      </c>
      <c r="Q610">
        <v>2.7850000000000001</v>
      </c>
      <c r="R610">
        <v>-3.6669404517453798E-2</v>
      </c>
      <c r="S610">
        <v>-4.6019423639999998E-3</v>
      </c>
      <c r="T610">
        <v>-0.16134448349475861</v>
      </c>
    </row>
    <row r="611" spans="1:20" x14ac:dyDescent="0.25">
      <c r="A611">
        <v>6.09</v>
      </c>
      <c r="B611">
        <v>-1.9194857834955305E-5</v>
      </c>
      <c r="C611">
        <v>2.5519979821039703E-6</v>
      </c>
      <c r="D611">
        <v>-1.0482785622219056E-6</v>
      </c>
      <c r="F611" s="1">
        <v>3.0730000000000004</v>
      </c>
      <c r="G611">
        <f>(-0.0223162217659138*(-1))*-1</f>
        <v>-2.2316221765913757E-2</v>
      </c>
      <c r="H611">
        <v>-3.067961576E-3</v>
      </c>
      <c r="I611">
        <v>-0.56169074773788452</v>
      </c>
      <c r="L611" s="2">
        <v>6.09</v>
      </c>
      <c r="M611" s="2">
        <v>9.7760595063462741E-3</v>
      </c>
      <c r="N611" s="2">
        <v>-4.0445881501936596E-3</v>
      </c>
      <c r="O611" s="2">
        <v>1.0784003533073795E-4</v>
      </c>
      <c r="Q611">
        <v>2.79</v>
      </c>
      <c r="R611">
        <v>-3.6669404517453798E-2</v>
      </c>
      <c r="S611">
        <v>-4.6019423639999998E-3</v>
      </c>
      <c r="T611">
        <v>-0.1730080246925354</v>
      </c>
    </row>
    <row r="612" spans="1:20" x14ac:dyDescent="0.25">
      <c r="A612">
        <v>6.1000000000000005</v>
      </c>
      <c r="B612">
        <v>-1.8823127665954938E-5</v>
      </c>
      <c r="C612">
        <v>2.5025756498659045E-6</v>
      </c>
      <c r="D612">
        <v>-1.0279774601780422E-6</v>
      </c>
      <c r="F612" s="1">
        <v>3.077</v>
      </c>
      <c r="G612">
        <f>(-0.0223408624229979*(-1))*-1</f>
        <v>-2.2340862422997945E-2</v>
      </c>
      <c r="H612">
        <v>-3.067961576E-3</v>
      </c>
      <c r="I612">
        <v>-0.56211197376251221</v>
      </c>
      <c r="L612" s="2">
        <v>6.1000000000000005</v>
      </c>
      <c r="M612" s="2">
        <v>9.726262699698715E-3</v>
      </c>
      <c r="N612" s="2">
        <v>-4.0238508560423887E-3</v>
      </c>
      <c r="O612" s="2">
        <v>1.0731081547676981E-4</v>
      </c>
      <c r="Q612">
        <v>2.7940000000000005</v>
      </c>
      <c r="R612">
        <v>-3.6669404517453798E-2</v>
      </c>
      <c r="S612">
        <v>-4.6019423639999998E-3</v>
      </c>
      <c r="T612">
        <v>-0.1820167750120163</v>
      </c>
    </row>
    <row r="613" spans="1:20" x14ac:dyDescent="0.25">
      <c r="A613">
        <v>6.11</v>
      </c>
      <c r="B613">
        <v>-1.8458596472834502E-5</v>
      </c>
      <c r="C613">
        <v>2.4541104370853902E-6</v>
      </c>
      <c r="D613">
        <v>-1.0080695119771133E-6</v>
      </c>
      <c r="F613" s="1">
        <v>3.0830000000000002</v>
      </c>
      <c r="G613">
        <f>(-0.0223490759753593*(-1))*-1</f>
        <v>-2.2349075975359341E-2</v>
      </c>
      <c r="H613">
        <v>-1.533980788E-3</v>
      </c>
      <c r="I613">
        <v>-0.80679869651794434</v>
      </c>
      <c r="L613" s="2">
        <v>6.11</v>
      </c>
      <c r="M613" s="2">
        <v>9.676712879040178E-3</v>
      </c>
      <c r="N613" s="2">
        <v>-4.0032189827460532E-3</v>
      </c>
      <c r="O613" s="2">
        <v>1.0678383904096241E-4</v>
      </c>
      <c r="Q613">
        <v>2.7990000000000004</v>
      </c>
      <c r="R613">
        <v>-3.6669404517453798E-2</v>
      </c>
      <c r="S613">
        <v>-4.6019423639999998E-3</v>
      </c>
      <c r="T613">
        <v>-0.19075149297714233</v>
      </c>
    </row>
    <row r="614" spans="1:20" x14ac:dyDescent="0.25">
      <c r="A614">
        <v>6.12</v>
      </c>
      <c r="B614">
        <v>-1.8101124839269745E-5</v>
      </c>
      <c r="C614">
        <v>2.4065838080597401E-6</v>
      </c>
      <c r="D614">
        <v>-9.8854710374944567E-7</v>
      </c>
      <c r="F614" s="1">
        <v>3.0879999999999992</v>
      </c>
      <c r="G614">
        <f>(-0.0223490759753593*(-1))*-1</f>
        <v>-2.2349075975359341E-2</v>
      </c>
      <c r="H614">
        <v>-1.533980788E-3</v>
      </c>
      <c r="I614">
        <v>-0.79262542724609375</v>
      </c>
      <c r="L614" s="2">
        <v>6.12</v>
      </c>
      <c r="M614" s="2">
        <v>9.6274089459248285E-3</v>
      </c>
      <c r="N614" s="2">
        <v>-3.9826920114126065E-3</v>
      </c>
      <c r="O614" s="2">
        <v>1.0625910348377367E-4</v>
      </c>
      <c r="Q614">
        <v>2.8029999999999999</v>
      </c>
      <c r="R614">
        <v>-3.6669404517453798E-2</v>
      </c>
      <c r="S614">
        <v>-4.6019423639999998E-3</v>
      </c>
      <c r="T614">
        <v>-0.20130085945129395</v>
      </c>
    </row>
    <row r="615" spans="1:20" x14ac:dyDescent="0.25">
      <c r="A615">
        <v>6.13</v>
      </c>
      <c r="B615">
        <v>-1.7750576048891616E-5</v>
      </c>
      <c r="C615">
        <v>2.359977586051149E-6</v>
      </c>
      <c r="D615">
        <v>-9.6940276907658255E-7</v>
      </c>
      <c r="F615" s="1">
        <v>3.0920000000000005</v>
      </c>
      <c r="G615">
        <f>(-0.0223572895277207*(-1))*-1</f>
        <v>-2.2357289527720738E-2</v>
      </c>
      <c r="H615">
        <v>-1.533980788E-3</v>
      </c>
      <c r="I615">
        <v>-0.78439462184906006</v>
      </c>
      <c r="L615" s="2">
        <v>6.13</v>
      </c>
      <c r="M615" s="2">
        <v>9.5783498043241072E-3</v>
      </c>
      <c r="N615" s="2">
        <v>-3.9622694253800706E-3</v>
      </c>
      <c r="O615" s="2">
        <v>1.0573660610950732E-4</v>
      </c>
      <c r="Q615">
        <v>2.8079999999999998</v>
      </c>
      <c r="R615">
        <v>-3.6669404517453798E-2</v>
      </c>
      <c r="S615">
        <v>-4.6019423639999998E-3</v>
      </c>
      <c r="T615">
        <v>-0.20945772528648376</v>
      </c>
    </row>
    <row r="616" spans="1:20" x14ac:dyDescent="0.25">
      <c r="A616">
        <v>6.1400000000000006</v>
      </c>
      <c r="B616">
        <v>-1.7406816032998386E-5</v>
      </c>
      <c r="C616">
        <v>2.3142739463349348E-6</v>
      </c>
      <c r="D616">
        <v>-9.506291861357231E-7</v>
      </c>
      <c r="F616" s="1">
        <v>3.0960000000000001</v>
      </c>
      <c r="G616">
        <f>(-0.0223696098562628*(-1))*-1</f>
        <v>-2.2369609856262834E-2</v>
      </c>
      <c r="H616">
        <v>-1.533980788E-3</v>
      </c>
      <c r="I616">
        <v>-0.77781319618225098</v>
      </c>
      <c r="L616" s="2">
        <v>6.1400000000000006</v>
      </c>
      <c r="M616" s="2">
        <v>9.5295343606747462E-3</v>
      </c>
      <c r="N616" s="2">
        <v>-3.9419507102133192E-3</v>
      </c>
      <c r="O616" s="2">
        <v>1.0521634407029785E-4</v>
      </c>
      <c r="Q616">
        <v>2.8120000000000003</v>
      </c>
      <c r="R616">
        <v>-3.6669404517453798E-2</v>
      </c>
      <c r="S616">
        <v>-4.6019423639999998E-3</v>
      </c>
      <c r="T616">
        <v>-0.21737410128116608</v>
      </c>
    </row>
    <row r="617" spans="1:20" x14ac:dyDescent="0.25">
      <c r="A617">
        <v>6.15</v>
      </c>
      <c r="B617">
        <v>-1.7069713319280659E-5</v>
      </c>
      <c r="C617">
        <v>2.2694554093824036E-6</v>
      </c>
      <c r="D617">
        <v>-9.3221917489946401E-7</v>
      </c>
      <c r="F617" s="1">
        <v>3.1020000000000003</v>
      </c>
      <c r="G617">
        <f>(-0.0223901437371663*(-1))*-1</f>
        <v>-2.2390143737166326E-2</v>
      </c>
      <c r="H617">
        <v>-1.533980788E-3</v>
      </c>
      <c r="I617">
        <v>-0.77160501480102539</v>
      </c>
      <c r="L617" s="2">
        <v>6.15</v>
      </c>
      <c r="M617" s="2">
        <v>9.4809615239261485E-3</v>
      </c>
      <c r="N617" s="2">
        <v>-3.9217353537007197E-3</v>
      </c>
      <c r="O617" s="2">
        <v>1.0469831437001526E-4</v>
      </c>
      <c r="Q617">
        <v>2.8159999999999998</v>
      </c>
      <c r="R617">
        <v>-3.6669404517453798E-2</v>
      </c>
      <c r="S617">
        <v>-4.6019423639999998E-3</v>
      </c>
      <c r="T617">
        <v>-0.22694575786590576</v>
      </c>
    </row>
    <row r="618" spans="1:20" x14ac:dyDescent="0.25">
      <c r="A618">
        <v>6.16</v>
      </c>
      <c r="B618">
        <v>-1.6739138981539229E-5</v>
      </c>
      <c r="C618">
        <v>2.2255048341757395E-6</v>
      </c>
      <c r="D618">
        <v>-9.1416569438977029E-7</v>
      </c>
      <c r="F618" s="1">
        <v>3.1080000000000005</v>
      </c>
      <c r="G618">
        <f>(-0.0224147843942505*(-1))*-1</f>
        <v>-2.2414784394250514E-2</v>
      </c>
      <c r="H618">
        <v>-1.533980788E-3</v>
      </c>
      <c r="I618">
        <v>-0.76346874237060547</v>
      </c>
      <c r="L618" s="2">
        <v>6.16</v>
      </c>
      <c r="M618" s="2">
        <v>9.4326302055857403E-3</v>
      </c>
      <c r="N618" s="2">
        <v>-3.9016228458506404E-3</v>
      </c>
      <c r="O618" s="2">
        <v>1.0418251386809068E-4</v>
      </c>
      <c r="Q618">
        <v>2.8209999999999997</v>
      </c>
      <c r="R618">
        <v>-3.6669404517453798E-2</v>
      </c>
      <c r="S618">
        <v>-4.6019423639999998E-3</v>
      </c>
      <c r="T618">
        <v>-0.23435510694980621</v>
      </c>
    </row>
    <row r="619" spans="1:20" x14ac:dyDescent="0.25">
      <c r="A619">
        <v>6.17</v>
      </c>
      <c r="B619">
        <v>-1.641496659037684E-5</v>
      </c>
      <c r="C619">
        <v>2.1824054116523567E-6</v>
      </c>
      <c r="D619">
        <v>-8.9646183998512713E-7</v>
      </c>
      <c r="F619" s="1">
        <v>3.1150000000000002</v>
      </c>
      <c r="G619">
        <f>(-0.0224476386036961*(-1))*-1</f>
        <v>-2.2447638603696099E-2</v>
      </c>
      <c r="H619">
        <v>-1.533980788E-3</v>
      </c>
      <c r="I619">
        <v>-0.75854653120040894</v>
      </c>
      <c r="L619" s="2">
        <v>6.17</v>
      </c>
      <c r="M619" s="2">
        <v>9.3845393197631854E-3</v>
      </c>
      <c r="N619" s="2">
        <v>-3.8816126788878279E-3</v>
      </c>
      <c r="O619" s="2">
        <v>1.0366893928326511E-4</v>
      </c>
      <c r="Q619">
        <v>2.8250000000000002</v>
      </c>
      <c r="R619">
        <v>-3.6669404517453798E-2</v>
      </c>
      <c r="S619">
        <v>-4.6019423639999998E-3</v>
      </c>
      <c r="T619">
        <v>-0.24332095682621002</v>
      </c>
    </row>
    <row r="620" spans="1:20" x14ac:dyDescent="0.25">
      <c r="A620">
        <v>6.18</v>
      </c>
      <c r="B620">
        <v>-1.6097072164844757E-5</v>
      </c>
      <c r="C620">
        <v>2.1401406582762115E-6</v>
      </c>
      <c r="D620">
        <v>-8.7910084077984074E-7</v>
      </c>
      <c r="F620" s="1">
        <v>3.1199999999999992</v>
      </c>
      <c r="G620">
        <f>(-0.0224804928131417*(-1))*-1</f>
        <v>-2.2480492813141684E-2</v>
      </c>
      <c r="H620">
        <v>-1.533980788E-3</v>
      </c>
      <c r="I620">
        <v>-0.75471657514572144</v>
      </c>
      <c r="L620" s="2">
        <v>6.18</v>
      </c>
      <c r="M620" s="2">
        <v>9.3366877832134765E-3</v>
      </c>
      <c r="N620" s="2">
        <v>-3.861704347249654E-3</v>
      </c>
      <c r="O620" s="2">
        <v>1.0315758719726208E-4</v>
      </c>
      <c r="Q620">
        <v>2.8289999999999997</v>
      </c>
      <c r="R620">
        <v>-3.6669404517453798E-2</v>
      </c>
      <c r="S620">
        <v>-4.6019423639999998E-3</v>
      </c>
      <c r="T620">
        <v>-0.25026708841323853</v>
      </c>
    </row>
    <row r="621" spans="1:20" x14ac:dyDescent="0.25">
      <c r="A621">
        <v>6.19</v>
      </c>
      <c r="B621">
        <v>-1.5785334125025816E-5</v>
      </c>
      <c r="C621">
        <v>2.0986944097336113E-6</v>
      </c>
      <c r="D621">
        <v>-8.6207605699448014E-7</v>
      </c>
      <c r="F621" s="1">
        <v>3.1259999999999994</v>
      </c>
      <c r="G621">
        <f>(-0.0225092402464066*(-1))*-1</f>
        <v>-2.2509240246406572E-2</v>
      </c>
      <c r="H621">
        <v>-1.533980788E-3</v>
      </c>
      <c r="I621">
        <v>-0.75273925065994263</v>
      </c>
      <c r="L621" s="2">
        <v>6.19</v>
      </c>
      <c r="M621" s="2">
        <v>9.2890745153786092E-3</v>
      </c>
      <c r="N621" s="2">
        <v>-3.8418973475822411E-3</v>
      </c>
      <c r="O621" s="2">
        <v>1.0264845405838606E-4</v>
      </c>
      <c r="Q621">
        <v>2.8340000000000005</v>
      </c>
      <c r="R621">
        <v>-3.6669404517453798E-2</v>
      </c>
      <c r="S621">
        <v>-6.135923152E-3</v>
      </c>
      <c r="T621">
        <v>4.7034146264195442E-3</v>
      </c>
    </row>
    <row r="622" spans="1:20" x14ac:dyDescent="0.25">
      <c r="A622">
        <v>6.2</v>
      </c>
      <c r="B622">
        <v>-1.5479633245535634E-5</v>
      </c>
      <c r="C622">
        <v>2.0580508147511123E-6</v>
      </c>
      <c r="D622">
        <v>-8.4538097743646826E-7</v>
      </c>
      <c r="F622" s="1">
        <v>3.1300000000000008</v>
      </c>
      <c r="G622">
        <f>(-0.0225338809034908*(-1))*-1</f>
        <v>-2.2533880903490761E-2</v>
      </c>
      <c r="H622">
        <v>-1.533980788E-3</v>
      </c>
      <c r="I622">
        <v>-0.75021243095397949</v>
      </c>
      <c r="L622" s="2">
        <v>6.2</v>
      </c>
      <c r="M622" s="2">
        <v>9.2416984384278977E-3</v>
      </c>
      <c r="N622" s="2">
        <v>-3.8221911787364635E-3</v>
      </c>
      <c r="O622" s="2">
        <v>1.0214153618504802E-4</v>
      </c>
      <c r="Q622">
        <v>2.8390000000000004</v>
      </c>
      <c r="R622">
        <v>-3.6665297741273098E-2</v>
      </c>
      <c r="S622">
        <v>-6.135923152E-3</v>
      </c>
      <c r="T622">
        <v>-9.0845059603452682E-3</v>
      </c>
    </row>
    <row r="623" spans="1:20" x14ac:dyDescent="0.25">
      <c r="A623">
        <v>6.21</v>
      </c>
      <c r="B623">
        <v>-1.517985260992456E-5</v>
      </c>
      <c r="C623">
        <v>2.0181943290331402E-6</v>
      </c>
      <c r="D623">
        <v>-8.2900921700985195E-7</v>
      </c>
      <c r="F623" s="1">
        <v>3.1349999999999998</v>
      </c>
      <c r="G623">
        <f>(-0.0225585215605749*(-1))*-1</f>
        <v>-2.2558521560574949E-2</v>
      </c>
      <c r="H623">
        <v>-1.533980788E-3</v>
      </c>
      <c r="I623">
        <v>-0.74779587984085083</v>
      </c>
      <c r="L623" s="2">
        <v>6.21</v>
      </c>
      <c r="M623" s="2">
        <v>9.1945584772972905E-3</v>
      </c>
      <c r="N623" s="2">
        <v>-3.8025853417638332E-3</v>
      </c>
      <c r="O623" s="2">
        <v>1.0163682976921935E-4</v>
      </c>
      <c r="Q623">
        <v>2.843</v>
      </c>
      <c r="R623">
        <v>-3.6661190965092405E-2</v>
      </c>
      <c r="S623">
        <v>-6.135923152E-3</v>
      </c>
      <c r="T623">
        <v>-1.9419359043240547E-2</v>
      </c>
    </row>
    <row r="624" spans="1:20" x14ac:dyDescent="0.25">
      <c r="A624">
        <v>6.22</v>
      </c>
      <c r="B624">
        <v>-1.4885877565962365E-5</v>
      </c>
      <c r="C624">
        <v>1.9791097093170163E-6</v>
      </c>
      <c r="D624">
        <v>-8.1295451427329746E-7</v>
      </c>
      <c r="F624" s="1">
        <v>3.1379999999999999</v>
      </c>
      <c r="G624">
        <f>(-0.0225749486652977*(-1))*-1</f>
        <v>-2.2574948665297741E-2</v>
      </c>
      <c r="H624">
        <v>-1.533980788E-3</v>
      </c>
      <c r="I624">
        <v>-0.74681282043457031</v>
      </c>
      <c r="L624" s="2">
        <v>6.22</v>
      </c>
      <c r="M624" s="2">
        <v>9.1476535597272146E-3</v>
      </c>
      <c r="N624" s="2">
        <v>-3.7830793399122697E-3</v>
      </c>
      <c r="O624" s="2">
        <v>1.0113433087981573E-4</v>
      </c>
      <c r="Q624">
        <v>2.8490000000000002</v>
      </c>
      <c r="R624">
        <v>-3.6657084188911705E-2</v>
      </c>
      <c r="S624">
        <v>-6.135923152E-3</v>
      </c>
      <c r="T624">
        <v>-3.5024348646402359E-2</v>
      </c>
    </row>
    <row r="625" spans="1:20" x14ac:dyDescent="0.25">
      <c r="A625">
        <v>6.23</v>
      </c>
      <c r="B625">
        <v>-1.4597595681789252E-5</v>
      </c>
      <c r="C625">
        <v>1.9407820075431135E-6</v>
      </c>
      <c r="D625">
        <v>-7.9721072904537897E-7</v>
      </c>
      <c r="F625" s="1">
        <v>3.1419999999999995</v>
      </c>
      <c r="G625">
        <f>(-0.0225954825462012*(-1))*-1</f>
        <v>-2.2595482546201234E-2</v>
      </c>
      <c r="H625">
        <v>-1.533980788E-3</v>
      </c>
      <c r="I625">
        <v>-0.74327701330184937</v>
      </c>
      <c r="L625" s="2">
        <v>6.23</v>
      </c>
      <c r="M625" s="2">
        <v>9.1009826162995189E-3</v>
      </c>
      <c r="N625" s="2">
        <v>-3.7636726786217582E-3</v>
      </c>
      <c r="O625" s="2">
        <v>1.0063403546601215E-4</v>
      </c>
      <c r="Q625">
        <v>2.8540000000000001</v>
      </c>
      <c r="R625">
        <v>-3.6657084188911705E-2</v>
      </c>
      <c r="S625">
        <v>-6.135923152E-3</v>
      </c>
      <c r="T625">
        <v>-4.8705462366342545E-2</v>
      </c>
    </row>
    <row r="626" spans="1:20" x14ac:dyDescent="0.25">
      <c r="A626">
        <v>6.24</v>
      </c>
      <c r="B626">
        <v>-1.4314896702915714E-5</v>
      </c>
      <c r="C626">
        <v>1.903196565137916E-6</v>
      </c>
      <c r="D626">
        <v>-7.8177184005624256E-7</v>
      </c>
      <c r="F626" s="1">
        <v>3.1460000000000008</v>
      </c>
      <c r="G626">
        <f>(-0.0226201232032854*(-1))*-1</f>
        <v>-2.2620123203285422E-2</v>
      </c>
      <c r="H626">
        <v>-1.533980788E-3</v>
      </c>
      <c r="I626">
        <v>-0.74120199680328369</v>
      </c>
      <c r="L626" s="2">
        <v>6.24</v>
      </c>
      <c r="M626" s="2">
        <v>9.054544580473084E-3</v>
      </c>
      <c r="N626" s="2">
        <v>-3.7443648655199006E-3</v>
      </c>
      <c r="O626" s="2">
        <v>1.0013593936049048E-4</v>
      </c>
      <c r="Q626">
        <v>2.859</v>
      </c>
      <c r="R626">
        <v>-3.6657084188911705E-2</v>
      </c>
      <c r="S626">
        <v>-6.135923152E-3</v>
      </c>
      <c r="T626">
        <v>-5.9256847947835922E-2</v>
      </c>
    </row>
    <row r="627" spans="1:20" x14ac:dyDescent="0.25">
      <c r="A627">
        <v>6.25</v>
      </c>
      <c r="B627">
        <v>-1.4037672510055344E-5</v>
      </c>
      <c r="C627">
        <v>1.8663390074077921E-6</v>
      </c>
      <c r="D627">
        <v>-7.6663194264474912E-7</v>
      </c>
      <c r="F627" s="1">
        <v>3.1500000000000004</v>
      </c>
      <c r="G627">
        <f>(-0.0226324435318275*(-1))*-1</f>
        <v>-2.2632443531827515E-2</v>
      </c>
      <c r="H627">
        <v>-1.533980788E-3</v>
      </c>
      <c r="I627">
        <v>-0.73792821168899536</v>
      </c>
      <c r="L627" s="2">
        <v>6.25</v>
      </c>
      <c r="M627" s="2">
        <v>9.0083383886183782E-3</v>
      </c>
      <c r="N627" s="2">
        <v>-3.7251554104173585E-3</v>
      </c>
      <c r="O627" s="2">
        <v>9.96400382826207E-5</v>
      </c>
      <c r="Q627">
        <v>2.8630000000000004</v>
      </c>
      <c r="R627">
        <v>-3.6657084188911705E-2</v>
      </c>
      <c r="S627">
        <v>-6.135923152E-3</v>
      </c>
      <c r="T627">
        <v>-6.9473348557949066E-2</v>
      </c>
    </row>
    <row r="628" spans="1:20" x14ac:dyDescent="0.25">
      <c r="A628">
        <v>6.26</v>
      </c>
      <c r="B628">
        <v>-1.3765817077774256E-5</v>
      </c>
      <c r="C628">
        <v>1.8301952380413383E-6</v>
      </c>
      <c r="D628">
        <v>-7.5178524650021425E-7</v>
      </c>
      <c r="F628" s="1">
        <v>3.1549999999999994</v>
      </c>
      <c r="G628">
        <f>(-0.0226488706365503*(-1))*-1</f>
        <v>-2.2648870636550307E-2</v>
      </c>
      <c r="H628">
        <v>-1.533980788E-3</v>
      </c>
      <c r="I628">
        <v>-0.73347491025924683</v>
      </c>
      <c r="L628" s="2">
        <v>6.26</v>
      </c>
      <c r="M628" s="2">
        <v>8.9623629800508198E-3</v>
      </c>
      <c r="N628" s="2">
        <v>-3.7060438253031973E-3</v>
      </c>
      <c r="O628" s="2">
        <v>9.9146327841577523E-5</v>
      </c>
      <c r="Q628">
        <v>2.867</v>
      </c>
      <c r="R628">
        <v>-3.6657084188911705E-2</v>
      </c>
      <c r="S628">
        <v>-6.135923152E-3</v>
      </c>
      <c r="T628">
        <v>-8.179309219121933E-2</v>
      </c>
    </row>
    <row r="629" spans="1:20" x14ac:dyDescent="0.25">
      <c r="A629">
        <v>6.2700000000000005</v>
      </c>
      <c r="B629">
        <v>-1.349922643394118E-5</v>
      </c>
      <c r="C629">
        <v>1.7947514337181927E-6</v>
      </c>
      <c r="D629">
        <v>-7.3722607344788195E-7</v>
      </c>
      <c r="F629" s="1">
        <v>3.1590000000000007</v>
      </c>
      <c r="G629">
        <f>(-0.0226611909650924*(-1))*-1</f>
        <v>-2.2661190965092403E-2</v>
      </c>
      <c r="H629">
        <v>-1.533980788E-3</v>
      </c>
      <c r="I629">
        <v>-0.72921007871627808</v>
      </c>
      <c r="L629" s="2">
        <v>6.2700000000000005</v>
      </c>
      <c r="M629" s="2">
        <v>8.9166172970631813E-3</v>
      </c>
      <c r="N629" s="2">
        <v>-3.6870296243401283E-3</v>
      </c>
      <c r="O629" s="2">
        <v>9.8654803539393099E-5</v>
      </c>
      <c r="Q629">
        <v>2.8719999999999999</v>
      </c>
      <c r="R629">
        <v>-3.6657084188911705E-2</v>
      </c>
      <c r="S629">
        <v>-6.135923152E-3</v>
      </c>
      <c r="T629">
        <v>-9.3634828925132751E-2</v>
      </c>
    </row>
    <row r="630" spans="1:20" x14ac:dyDescent="0.25">
      <c r="A630">
        <v>6.28</v>
      </c>
      <c r="B630">
        <v>-1.3237798619962991E-5</v>
      </c>
      <c r="C630">
        <v>1.7599940388222535E-6</v>
      </c>
      <c r="D630">
        <v>-7.2294885527728553E-7</v>
      </c>
      <c r="F630" s="1">
        <v>3.1630000000000003</v>
      </c>
      <c r="G630">
        <f>(-0.0226735112936345*(-1))*-1</f>
        <v>-2.2673511293634496E-2</v>
      </c>
      <c r="H630">
        <v>-1.533980788E-3</v>
      </c>
      <c r="I630">
        <v>-0.72513967752456665</v>
      </c>
      <c r="L630" s="2">
        <v>6.28</v>
      </c>
      <c r="M630" s="2">
        <v>8.8711002849568565E-3</v>
      </c>
      <c r="N630" s="2">
        <v>-3.6681123238596529E-3</v>
      </c>
      <c r="O630" s="2">
        <v>9.816546077394731E-5</v>
      </c>
      <c r="Q630">
        <v>2.8790000000000004</v>
      </c>
      <c r="R630">
        <v>-3.6657084188911705E-2</v>
      </c>
      <c r="S630">
        <v>-7.6699039400000002E-3</v>
      </c>
      <c r="T630">
        <v>0.16060161590576172</v>
      </c>
    </row>
    <row r="631" spans="1:20" x14ac:dyDescent="0.25">
      <c r="A631">
        <v>6.29</v>
      </c>
      <c r="B631">
        <v>-1.2981433651790245E-5</v>
      </c>
      <c r="C631">
        <v>1.7259097602572832E-6</v>
      </c>
      <c r="D631">
        <v>-7.0894813161266401E-7</v>
      </c>
      <c r="F631" s="1">
        <v>3.1669999999999998</v>
      </c>
      <c r="G631">
        <f>(-0.0226817248459959*(-1))*-1</f>
        <v>-2.2681724845995892E-2</v>
      </c>
      <c r="H631">
        <v>-1.533980788E-3</v>
      </c>
      <c r="I631">
        <v>-0.719951331615448</v>
      </c>
      <c r="L631" s="2">
        <v>6.29</v>
      </c>
      <c r="M631" s="2">
        <v>8.8258108920721556E-3</v>
      </c>
      <c r="N631" s="2">
        <v>-3.6492914423571169E-3</v>
      </c>
      <c r="O631" s="2">
        <v>9.7678294841896878E-5</v>
      </c>
      <c r="Q631">
        <v>2.883</v>
      </c>
      <c r="R631">
        <v>-3.6657084188911705E-2</v>
      </c>
      <c r="S631">
        <v>-7.6699039400000002E-3</v>
      </c>
      <c r="T631">
        <v>0.143863245844841</v>
      </c>
    </row>
    <row r="632" spans="1:20" x14ac:dyDescent="0.25">
      <c r="A632">
        <v>6.3</v>
      </c>
      <c r="B632">
        <v>-1.2730033481677859E-5</v>
      </c>
      <c r="C632">
        <v>1.6924855623629138E-6</v>
      </c>
      <c r="D632">
        <v>-6.9521854782462127E-7</v>
      </c>
      <c r="F632" s="1">
        <v>3.1739999999999995</v>
      </c>
      <c r="G632">
        <f>(-0.0226858316221766*(-1))*-1</f>
        <v>-2.2685831622176592E-2</v>
      </c>
      <c r="H632">
        <v>-1.533980788E-3</v>
      </c>
      <c r="I632">
        <v>-0.70811986923217773</v>
      </c>
      <c r="L632" s="2">
        <v>6.3</v>
      </c>
      <c r="M632" s="2">
        <v>8.7807480698173929E-3</v>
      </c>
      <c r="N632" s="2">
        <v>-3.6305665004866699E-3</v>
      </c>
      <c r="O632" s="2">
        <v>9.7193300941544433E-5</v>
      </c>
      <c r="Q632">
        <v>2.8870000000000005</v>
      </c>
      <c r="R632">
        <v>-3.6648870636550306E-2</v>
      </c>
      <c r="S632">
        <v>-7.6699039400000002E-3</v>
      </c>
      <c r="T632">
        <v>0.1312764585018158</v>
      </c>
    </row>
    <row r="633" spans="1:20" x14ac:dyDescent="0.25">
      <c r="A633">
        <v>6.3100000000000005</v>
      </c>
      <c r="B633">
        <v>-1.2483501960686443E-5</v>
      </c>
      <c r="C633">
        <v>1.6597086619291095E-6</v>
      </c>
      <c r="D633">
        <v>-6.8175485298222745E-7</v>
      </c>
      <c r="F633" s="1">
        <v>3.1780000000000008</v>
      </c>
      <c r="G633">
        <f>(-0.0226899383983573*(-1))*-1</f>
        <v>-2.2689938398357288E-2</v>
      </c>
      <c r="H633">
        <v>-1.533980788E-3</v>
      </c>
      <c r="I633">
        <v>-0.95448100566864014</v>
      </c>
      <c r="L633" s="2">
        <v>6.3100000000000005</v>
      </c>
      <c r="M633" s="2">
        <v>8.7359107726973362E-3</v>
      </c>
      <c r="N633" s="2">
        <v>-3.6119370210561364E-3</v>
      </c>
      <c r="O633" s="2">
        <v>9.6710474175648508E-5</v>
      </c>
      <c r="Q633">
        <v>2.8920000000000003</v>
      </c>
      <c r="R633">
        <v>-3.6640657084188913E-2</v>
      </c>
      <c r="S633">
        <v>-7.6699039400000002E-3</v>
      </c>
      <c r="T633">
        <v>0.11721477657556534</v>
      </c>
    </row>
    <row r="634" spans="1:20" x14ac:dyDescent="0.25">
      <c r="A634">
        <v>6.32</v>
      </c>
      <c r="B634">
        <v>-1.2241744801909766E-5</v>
      </c>
      <c r="C634">
        <v>1.62756652330718E-6</v>
      </c>
      <c r="D634">
        <v>-6.6855189784478083E-7</v>
      </c>
      <c r="F634" s="1">
        <v>3.1820000000000004</v>
      </c>
      <c r="G634">
        <f>(-0.0226899383983573*(-1))*-1</f>
        <v>-2.2689938398357288E-2</v>
      </c>
      <c r="H634">
        <v>0</v>
      </c>
      <c r="I634">
        <v>-0.9419981837272644</v>
      </c>
      <c r="L634" s="2">
        <v>6.32</v>
      </c>
      <c r="M634" s="2">
        <v>8.6912979583402272E-3</v>
      </c>
      <c r="N634" s="2">
        <v>-3.5934025290218037E-3</v>
      </c>
      <c r="O634" s="2">
        <v>9.6229809554175964E-5</v>
      </c>
      <c r="Q634">
        <v>2.8959999999999999</v>
      </c>
      <c r="R634">
        <v>-3.6636550308008213E-2</v>
      </c>
      <c r="S634">
        <v>-7.6699039400000002E-3</v>
      </c>
      <c r="T634">
        <v>0.10548805445432663</v>
      </c>
    </row>
    <row r="635" spans="1:20" x14ac:dyDescent="0.25">
      <c r="A635">
        <v>6.33</v>
      </c>
      <c r="B635">
        <v>-1.2004669544414349E-5</v>
      </c>
      <c r="C635">
        <v>1.5960468536154743E-6</v>
      </c>
      <c r="D635">
        <v>-6.5560463289246111E-7</v>
      </c>
      <c r="F635" s="1">
        <v>3.1869999999999994</v>
      </c>
      <c r="G635">
        <f>(-0.022694045174538*(-1))*-1</f>
        <v>-2.2694045174537988E-2</v>
      </c>
      <c r="H635">
        <v>0</v>
      </c>
      <c r="I635">
        <v>-0.9297146201133728</v>
      </c>
      <c r="L635" s="2">
        <v>6.33</v>
      </c>
      <c r="M635" s="2">
        <v>8.6469085875243851E-3</v>
      </c>
      <c r="N635" s="2">
        <v>-3.5749625514831236E-3</v>
      </c>
      <c r="O635" s="2">
        <v>9.5751301996997612E-5</v>
      </c>
      <c r="Q635">
        <v>2.9009999999999998</v>
      </c>
      <c r="R635">
        <v>-3.6632443531827513E-2</v>
      </c>
      <c r="S635">
        <v>-7.6699039400000002E-3</v>
      </c>
      <c r="T635">
        <v>9.4136327505111694E-2</v>
      </c>
    </row>
    <row r="636" spans="1:20" x14ac:dyDescent="0.25">
      <c r="A636">
        <v>6.34</v>
      </c>
      <c r="B636">
        <v>-1.1772185517877421E-5</v>
      </c>
      <c r="C636">
        <v>1.5651375980379226E-6</v>
      </c>
      <c r="D636">
        <v>-6.4290810639512159E-7</v>
      </c>
      <c r="F636" s="1">
        <v>3.1910000000000007</v>
      </c>
      <c r="G636">
        <f>(-0.0227104722792608*(-1))*-1</f>
        <v>-2.271047227926078E-2</v>
      </c>
      <c r="H636">
        <v>0</v>
      </c>
      <c r="I636">
        <v>-0.92478072643280029</v>
      </c>
      <c r="L636" s="2">
        <v>6.34</v>
      </c>
      <c r="M636" s="2">
        <v>8.6027416242033111E-3</v>
      </c>
      <c r="N636" s="2">
        <v>-3.5566166176773332E-3</v>
      </c>
      <c r="O636" s="2">
        <v>9.5274946336528247E-5</v>
      </c>
      <c r="Q636">
        <v>2.9059999999999997</v>
      </c>
      <c r="R636">
        <v>-3.662833675564682E-2</v>
      </c>
      <c r="S636">
        <v>-7.6699039400000002E-3</v>
      </c>
      <c r="T636">
        <v>8.0113627016544342E-2</v>
      </c>
    </row>
    <row r="637" spans="1:20" x14ac:dyDescent="0.25">
      <c r="A637">
        <v>6.3500000000000005</v>
      </c>
      <c r="B637">
        <v>-1.1544203807909776E-5</v>
      </c>
      <c r="C637">
        <v>1.5348269352136258E-6</v>
      </c>
      <c r="D637">
        <v>-6.3045746251848126E-7</v>
      </c>
      <c r="F637" s="1">
        <v>3.1950000000000003</v>
      </c>
      <c r="G637">
        <f>(-0.0227392197125257*(-1))*-1</f>
        <v>-2.2739219712525668E-2</v>
      </c>
      <c r="H637">
        <v>0</v>
      </c>
      <c r="I637">
        <v>-0.92135447263717651</v>
      </c>
      <c r="L637" s="2">
        <v>6.3500000000000005</v>
      </c>
      <c r="M637" s="2">
        <v>8.5587960355303222E-3</v>
      </c>
      <c r="N637" s="2">
        <v>-3.5383642589739994E-3</v>
      </c>
      <c r="O637" s="2">
        <v>9.4800737320312268E-5</v>
      </c>
      <c r="Q637">
        <v>2.91</v>
      </c>
      <c r="R637">
        <v>-3.662833675564682E-2</v>
      </c>
      <c r="S637">
        <v>-7.6699039400000002E-3</v>
      </c>
      <c r="T637">
        <v>6.5198056399822235E-2</v>
      </c>
    </row>
    <row r="638" spans="1:20" x14ac:dyDescent="0.25">
      <c r="A638">
        <v>6.36</v>
      </c>
      <c r="B638">
        <v>-1.1320637222050066E-5</v>
      </c>
      <c r="C638">
        <v>1.505103272715732E-6</v>
      </c>
      <c r="D638">
        <v>-6.1824793946699267E-7</v>
      </c>
      <c r="F638" s="1">
        <v>3.1989999999999998</v>
      </c>
      <c r="G638">
        <f>(-0.0227720739219713*(-1))*-1</f>
        <v>-2.2772073921971253E-2</v>
      </c>
      <c r="H638">
        <v>0</v>
      </c>
      <c r="I638">
        <v>-0.92200124263763428</v>
      </c>
      <c r="L638" s="2">
        <v>6.36</v>
      </c>
      <c r="M638" s="2">
        <v>8.5150707918821011E-3</v>
      </c>
      <c r="N638" s="2">
        <v>-3.5202050088694852E-3</v>
      </c>
      <c r="O638" s="2">
        <v>9.4328669613555788E-5</v>
      </c>
      <c r="Q638">
        <v>2.9139999999999997</v>
      </c>
      <c r="R638">
        <v>-3.662833675564682E-2</v>
      </c>
      <c r="S638">
        <v>-9.2038847279999995E-3</v>
      </c>
      <c r="T638">
        <v>0.32306990027427673</v>
      </c>
    </row>
    <row r="639" spans="1:20" x14ac:dyDescent="0.25">
      <c r="A639">
        <v>6.37</v>
      </c>
      <c r="B639">
        <v>-1.1101400256417795E-5</v>
      </c>
      <c r="C639">
        <v>1.4759552426178694E-6</v>
      </c>
      <c r="D639">
        <v>-6.0627486766267518E-7</v>
      </c>
      <c r="F639" s="1">
        <v>3.2119999999999997</v>
      </c>
      <c r="G639">
        <f>(-0.0229240246406571*(-1))*-1</f>
        <v>-2.2924024640657084E-2</v>
      </c>
      <c r="H639">
        <v>-1.533980788E-3</v>
      </c>
      <c r="I639">
        <v>-0.68988370895385742</v>
      </c>
      <c r="L639" s="2">
        <v>6.37</v>
      </c>
      <c r="M639" s="2">
        <v>8.4715648668813454E-3</v>
      </c>
      <c r="N639" s="2">
        <v>-3.5021384029813437E-3</v>
      </c>
      <c r="O639" s="2">
        <v>9.3858737801606304E-5</v>
      </c>
      <c r="Q639">
        <v>2.9190000000000005</v>
      </c>
      <c r="R639">
        <v>-3.662833675564682E-2</v>
      </c>
      <c r="S639">
        <v>-9.2038847279999995E-3</v>
      </c>
      <c r="T639">
        <v>0.30596289038658142</v>
      </c>
    </row>
    <row r="640" spans="1:20" x14ac:dyDescent="0.25">
      <c r="A640">
        <v>6.38</v>
      </c>
      <c r="B640">
        <v>-1.0886409063011929E-5</v>
      </c>
      <c r="C640">
        <v>1.44737169714644E-6</v>
      </c>
      <c r="D640">
        <v>-5.945336679592173E-7</v>
      </c>
      <c r="F640" s="1">
        <v>3.2159999999999993</v>
      </c>
      <c r="G640">
        <f>(-0.0229774127310062*(-1))*-1</f>
        <v>-2.2977412731006161E-2</v>
      </c>
      <c r="H640">
        <v>-1.533980788E-3</v>
      </c>
      <c r="I640">
        <v>-0.69682610034942627</v>
      </c>
      <c r="L640" s="2">
        <v>6.38</v>
      </c>
      <c r="M640" s="2">
        <v>8.4282772374186937E-3</v>
      </c>
      <c r="N640" s="2">
        <v>-3.4841639790426393E-3</v>
      </c>
      <c r="O640" s="2">
        <v>9.3390936392380965E-5</v>
      </c>
      <c r="Q640">
        <v>2.923</v>
      </c>
      <c r="R640">
        <v>-3.6624229979466121E-2</v>
      </c>
      <c r="S640">
        <v>-9.2038847279999995E-3</v>
      </c>
      <c r="T640">
        <v>0.2883872389793396</v>
      </c>
    </row>
    <row r="641" spans="1:20" x14ac:dyDescent="0.25">
      <c r="A641">
        <v>6.3900000000000006</v>
      </c>
      <c r="B641">
        <v>-1.0675581417642993E-5</v>
      </c>
      <c r="C641">
        <v>1.4193417044171114E-6</v>
      </c>
      <c r="D641">
        <v>-5.8301984989066486E-7</v>
      </c>
      <c r="F641" s="1">
        <v>3.2200000000000006</v>
      </c>
      <c r="G641">
        <f>(-0.0230020533880903*(-1))*-1</f>
        <v>-2.300205338809035E-2</v>
      </c>
      <c r="H641">
        <v>-1.533980788E-3</v>
      </c>
      <c r="I641">
        <v>-0.70093321800231934</v>
      </c>
      <c r="L641" s="2">
        <v>6.3900000000000006</v>
      </c>
      <c r="M641" s="2">
        <v>8.3852068836735988E-3</v>
      </c>
      <c r="N641" s="2">
        <v>-3.4662812768962012E-3</v>
      </c>
      <c r="O641" s="2">
        <v>9.292525981874445E-5</v>
      </c>
      <c r="Q641">
        <v>2.9290000000000003</v>
      </c>
      <c r="R641">
        <v>-3.6607802874743328E-2</v>
      </c>
      <c r="S641">
        <v>-9.2038847279999995E-3</v>
      </c>
      <c r="T641">
        <v>0.27302521467208862</v>
      </c>
    </row>
    <row r="642" spans="1:20" x14ac:dyDescent="0.25">
      <c r="A642">
        <v>6.4</v>
      </c>
      <c r="B642">
        <v>-1.0468836688486102E-5</v>
      </c>
      <c r="C642">
        <v>1.3918545442538772E-6</v>
      </c>
      <c r="D642">
        <v>-5.7172900995402544E-7</v>
      </c>
      <c r="F642" s="1">
        <v>3.2259999999999991</v>
      </c>
      <c r="G642">
        <f>(-0.0230390143737166*(-1))*-1</f>
        <v>-2.3039014373716634E-2</v>
      </c>
      <c r="H642">
        <v>-1.533980788E-3</v>
      </c>
      <c r="I642">
        <v>-0.70296269655227661</v>
      </c>
      <c r="L642" s="2">
        <v>6.4</v>
      </c>
      <c r="M642" s="2">
        <v>8.342352789134741E-3</v>
      </c>
      <c r="N642" s="2">
        <v>-3.4484898384888082E-3</v>
      </c>
      <c r="O642" s="2">
        <v>9.246170244083733E-5</v>
      </c>
      <c r="Q642">
        <v>2.9329999999999998</v>
      </c>
      <c r="R642">
        <v>-3.6591375770020536E-2</v>
      </c>
      <c r="S642">
        <v>-9.2038847279999995E-3</v>
      </c>
      <c r="T642">
        <v>0.26125261187553406</v>
      </c>
    </row>
    <row r="643" spans="1:20" x14ac:dyDescent="0.25">
      <c r="A643">
        <v>6.41</v>
      </c>
      <c r="B643">
        <v>-1.0266095805243016E-5</v>
      </c>
      <c r="C643">
        <v>1.3648997040890848E-6</v>
      </c>
      <c r="D643">
        <v>-5.6065682992513212E-7</v>
      </c>
      <c r="F643" s="1">
        <v>3.2309999999999999</v>
      </c>
      <c r="G643">
        <f>(-0.0230636550308008*(-1))*-1</f>
        <v>-2.3063655030800823E-2</v>
      </c>
      <c r="H643">
        <v>-1.533980788E-3</v>
      </c>
      <c r="I643">
        <v>-0.70135623216629028</v>
      </c>
      <c r="L643" s="2">
        <v>6.41</v>
      </c>
      <c r="M643" s="2">
        <v>8.2997139406191384E-3</v>
      </c>
      <c r="N643" s="2">
        <v>-3.4307892078653114E-3</v>
      </c>
      <c r="O643" s="2">
        <v>9.200025854835597E-5</v>
      </c>
      <c r="Q643">
        <v>2.9379999999999997</v>
      </c>
      <c r="R643">
        <v>-3.6574948665297743E-2</v>
      </c>
      <c r="S643">
        <v>-9.2038847279999995E-3</v>
      </c>
      <c r="T643">
        <v>0.25068870186805725</v>
      </c>
    </row>
    <row r="644" spans="1:20" x14ac:dyDescent="0.25">
      <c r="A644">
        <v>6.42</v>
      </c>
      <c r="B644">
        <v>-1.0067281228901393E-5</v>
      </c>
      <c r="C644">
        <v>1.3384668749428649E-6</v>
      </c>
      <c r="D644">
        <v>-5.4979907520712194E-7</v>
      </c>
      <c r="F644" s="1">
        <v>3.2370000000000001</v>
      </c>
      <c r="G644">
        <f>(-0.0230800821355236*(-1))*-1</f>
        <v>-2.3080082135523615E-2</v>
      </c>
      <c r="H644">
        <v>-1.533980788E-3</v>
      </c>
      <c r="I644">
        <v>-0.69697517156600952</v>
      </c>
      <c r="L644" s="2">
        <v>6.42</v>
      </c>
      <c r="M644" s="2">
        <v>8.2572893282910065E-3</v>
      </c>
      <c r="N644" s="2">
        <v>-3.4131789311626901E-3</v>
      </c>
      <c r="O644" s="2">
        <v>9.1540922362784858E-5</v>
      </c>
      <c r="Q644">
        <v>2.9420000000000002</v>
      </c>
      <c r="R644">
        <v>-3.6562628336755644E-2</v>
      </c>
      <c r="S644">
        <v>-9.2038847279999995E-3</v>
      </c>
      <c r="T644">
        <v>0.23687416315078735</v>
      </c>
    </row>
    <row r="645" spans="1:20" x14ac:dyDescent="0.25">
      <c r="A645">
        <v>6.43</v>
      </c>
      <c r="B645">
        <v>-9.8723169220797012E-6</v>
      </c>
      <c r="C645">
        <v>1.312545947480423E-6</v>
      </c>
      <c r="D645">
        <v>-5.3915159321089904E-7</v>
      </c>
      <c r="F645" s="1">
        <v>3.2430000000000003</v>
      </c>
      <c r="G645">
        <f>(-0.0230965092402464*(-1))*-1</f>
        <v>-2.3096509240246407E-2</v>
      </c>
      <c r="H645">
        <v>-1.533980788E-3</v>
      </c>
      <c r="I645">
        <v>-0.69156157970428467</v>
      </c>
      <c r="L645" s="2">
        <v>6.43</v>
      </c>
      <c r="M645" s="2">
        <v>8.2150779456794387E-3</v>
      </c>
      <c r="N645" s="2">
        <v>-3.3956585566040512E-3</v>
      </c>
      <c r="O645" s="2">
        <v>9.1083688039582308E-5</v>
      </c>
      <c r="Q645">
        <v>2.9459999999999997</v>
      </c>
      <c r="R645">
        <v>-3.6558521560574951E-2</v>
      </c>
      <c r="S645">
        <v>-1.0737865516000001E-2</v>
      </c>
      <c r="T645">
        <v>0.49201545119285583</v>
      </c>
    </row>
    <row r="646" spans="1:20" x14ac:dyDescent="0.25">
      <c r="A646">
        <v>6.44</v>
      </c>
      <c r="B646">
        <v>-9.6811283199465156E-6</v>
      </c>
      <c r="C646">
        <v>1.2871270081456863E-6</v>
      </c>
      <c r="D646">
        <v>-5.2871031176696064E-7</v>
      </c>
      <c r="F646" s="1">
        <v>3.2490000000000006</v>
      </c>
      <c r="G646">
        <f>(-0.0231047227926078*(-1))*-1</f>
        <v>-2.3104722792607803E-2</v>
      </c>
      <c r="H646">
        <v>-1.533980788E-3</v>
      </c>
      <c r="I646">
        <v>-0.68668431043624878</v>
      </c>
      <c r="L646" s="2">
        <v>6.44</v>
      </c>
      <c r="M646" s="2">
        <v>8.1730787896955731E-3</v>
      </c>
      <c r="N646" s="2">
        <v>-3.378227634492568E-3</v>
      </c>
      <c r="O646" s="2">
        <v>9.0628549670320396E-5</v>
      </c>
      <c r="Q646">
        <v>2.95</v>
      </c>
      <c r="R646">
        <v>-3.6554414784394251E-2</v>
      </c>
      <c r="S646">
        <v>-1.0737865516000001E-2</v>
      </c>
      <c r="T646">
        <v>0.47382241487503052</v>
      </c>
    </row>
    <row r="647" spans="1:20" x14ac:dyDescent="0.25">
      <c r="A647">
        <v>6.45</v>
      </c>
      <c r="B647">
        <v>-9.4936423017027884E-6</v>
      </c>
      <c r="C647">
        <v>1.2622003353698279E-6</v>
      </c>
      <c r="D647">
        <v>-5.1847123756798096E-7</v>
      </c>
      <c r="F647" s="1">
        <v>3.2550000000000008</v>
      </c>
      <c r="G647">
        <f>(-0.0231088295687885*(-1))*-1</f>
        <v>-2.31088295687885E-2</v>
      </c>
      <c r="H647">
        <v>-1.533980788E-3</v>
      </c>
      <c r="I647">
        <v>-0.67935943603515625</v>
      </c>
      <c r="L647" s="2">
        <v>6.45</v>
      </c>
      <c r="M647" s="2">
        <v>8.1312908606488432E-3</v>
      </c>
      <c r="N647" s="2">
        <v>-3.3608857172053625E-3</v>
      </c>
      <c r="O647" s="2">
        <v>9.0175501284780039E-5</v>
      </c>
      <c r="Q647">
        <v>2.9539999999999997</v>
      </c>
      <c r="R647">
        <v>-3.6546201232032852E-2</v>
      </c>
      <c r="S647">
        <v>-1.0737865516000001E-2</v>
      </c>
      <c r="T647">
        <v>0.45926225185394287</v>
      </c>
    </row>
    <row r="648" spans="1:20" x14ac:dyDescent="0.25">
      <c r="A648">
        <v>6.46</v>
      </c>
      <c r="B648">
        <v>-9.30978716261659E-6</v>
      </c>
      <c r="C648">
        <v>1.2377563958532147E-6</v>
      </c>
      <c r="D648">
        <v>-5.0843045464155537E-7</v>
      </c>
      <c r="F648" s="1">
        <v>3.2590000000000003</v>
      </c>
      <c r="G648">
        <f>(-0.0231088295687885*(-1))*-1</f>
        <v>-2.31088295687885E-2</v>
      </c>
      <c r="H648">
        <v>0</v>
      </c>
      <c r="I648">
        <v>-0.92348659038543701</v>
      </c>
      <c r="L648" s="2">
        <v>6.46</v>
      </c>
      <c r="M648" s="2">
        <v>8.0897131622627572E-3</v>
      </c>
      <c r="N648" s="2">
        <v>-3.3436323591873322E-3</v>
      </c>
      <c r="O648" s="2">
        <v>8.9724536853002127E-5</v>
      </c>
      <c r="Q648">
        <v>2.9590000000000005</v>
      </c>
      <c r="R648">
        <v>-3.6521560574948667E-2</v>
      </c>
      <c r="S648">
        <v>-1.0737865516000001E-2</v>
      </c>
      <c r="T648">
        <v>0.44816544651985168</v>
      </c>
    </row>
    <row r="649" spans="1:20" x14ac:dyDescent="0.25">
      <c r="A649">
        <v>6.47</v>
      </c>
      <c r="B649">
        <v>-9.129492586599416E-6</v>
      </c>
      <c r="C649">
        <v>1.2137858409193624E-6</v>
      </c>
      <c r="D649">
        <v>-4.9858412285252233E-7</v>
      </c>
      <c r="F649" s="1">
        <v>3.2629999999999999</v>
      </c>
      <c r="G649">
        <f>(-0.0231129363449692*(-1))*-1</f>
        <v>-2.31129363449692E-2</v>
      </c>
      <c r="H649">
        <v>0</v>
      </c>
      <c r="I649">
        <v>-0.91268724203109741</v>
      </c>
      <c r="L649" s="2">
        <v>6.47</v>
      </c>
      <c r="M649" s="2">
        <v>8.0483447016896775E-3</v>
      </c>
      <c r="N649" s="2">
        <v>-3.3264671169449273E-3</v>
      </c>
      <c r="O649" s="2">
        <v>8.9275650287295435E-5</v>
      </c>
      <c r="Q649">
        <v>2.9630000000000001</v>
      </c>
      <c r="R649">
        <v>-3.6492813141683775E-2</v>
      </c>
      <c r="S649">
        <v>-1.0737865516000001E-2</v>
      </c>
      <c r="T649">
        <v>0.44042211771011353</v>
      </c>
    </row>
    <row r="650" spans="1:20" x14ac:dyDescent="0.25">
      <c r="A650">
        <v>6.48</v>
      </c>
      <c r="B650">
        <v>-8.9526896193134212E-6</v>
      </c>
      <c r="C650">
        <v>1.1902795029394983E-6</v>
      </c>
      <c r="D650">
        <v>-4.8892847643428899E-7</v>
      </c>
      <c r="F650" s="1">
        <v>3.2710000000000008</v>
      </c>
      <c r="G650">
        <f>(-0.0231581108829569*(-1))*-1</f>
        <v>-2.315811088295688E-2</v>
      </c>
      <c r="H650">
        <v>0</v>
      </c>
      <c r="I650">
        <v>-0.9078565239906311</v>
      </c>
      <c r="L650" s="2">
        <v>6.48</v>
      </c>
      <c r="M650" s="2">
        <v>8.0071844895251987E-3</v>
      </c>
      <c r="N650" s="2">
        <v>-3.309389549039872E-3</v>
      </c>
      <c r="O650" s="2">
        <v>8.8828835444202327E-5</v>
      </c>
      <c r="Q650">
        <v>2.9670000000000005</v>
      </c>
      <c r="R650">
        <v>-3.646406570841889E-2</v>
      </c>
      <c r="S650">
        <v>-1.0737865516000001E-2</v>
      </c>
      <c r="T650">
        <v>0.42855411767959595</v>
      </c>
    </row>
    <row r="651" spans="1:20" x14ac:dyDescent="0.25">
      <c r="A651">
        <v>6.49</v>
      </c>
      <c r="B651">
        <v>-8.7793106417996625E-6</v>
      </c>
      <c r="C651">
        <v>1.1672283918263679E-6</v>
      </c>
      <c r="D651">
        <v>-4.7945982254859981E-7</v>
      </c>
      <c r="F651" s="1">
        <v>3.2810000000000006</v>
      </c>
      <c r="G651">
        <f>(-0.023264887063655*(-1))*-1</f>
        <v>-2.3264887063655031E-2</v>
      </c>
      <c r="H651">
        <v>0</v>
      </c>
      <c r="I651">
        <v>-0.91783970594406128</v>
      </c>
      <c r="L651" s="2">
        <v>6.49</v>
      </c>
      <c r="M651" s="2">
        <v>7.9662315398216221E-3</v>
      </c>
      <c r="N651" s="2">
        <v>-3.2923992160828418E-3</v>
      </c>
      <c r="O651" s="2">
        <v>8.8384086126422847E-5</v>
      </c>
      <c r="Q651">
        <v>2.9729999999999999</v>
      </c>
      <c r="R651">
        <v>-3.6422997946611912E-2</v>
      </c>
      <c r="S651">
        <v>-1.2271846304E-2</v>
      </c>
      <c r="T651">
        <v>0.68949669599533081</v>
      </c>
    </row>
    <row r="652" spans="1:20" x14ac:dyDescent="0.25">
      <c r="A652">
        <v>6.5</v>
      </c>
      <c r="B652">
        <v>-8.6092893446169697E-6</v>
      </c>
      <c r="C652">
        <v>1.1446236915959416E-6</v>
      </c>
      <c r="D652">
        <v>-4.7017453987319629E-7</v>
      </c>
      <c r="F652" s="1">
        <v>3.2850000000000001</v>
      </c>
      <c r="G652">
        <f>(-0.0233223819301848*(-1))*-1</f>
        <v>-2.3322381930184804E-2</v>
      </c>
      <c r="H652">
        <v>-1.533980788E-3</v>
      </c>
      <c r="I652">
        <v>-0.67593711614608765</v>
      </c>
      <c r="L652" s="2">
        <v>6.5</v>
      </c>
      <c r="M652" s="2">
        <v>7.9254848701008629E-3</v>
      </c>
      <c r="N652" s="2">
        <v>-3.2754956807270899E-3</v>
      </c>
      <c r="O652" s="2">
        <v>8.7941396084698274E-5</v>
      </c>
      <c r="Q652">
        <v>2.9779999999999998</v>
      </c>
      <c r="R652">
        <v>-3.6394250513347021E-2</v>
      </c>
      <c r="S652">
        <v>-1.2271846304E-2</v>
      </c>
      <c r="T652">
        <v>0.67105430364608765</v>
      </c>
    </row>
    <row r="653" spans="1:20" x14ac:dyDescent="0.25">
      <c r="A653">
        <v>6.51</v>
      </c>
      <c r="B653">
        <v>-8.4425607024815791E-6</v>
      </c>
      <c r="C653">
        <v>1.1224567569957089E-6</v>
      </c>
      <c r="D653">
        <v>-4.6106907721682902E-7</v>
      </c>
      <c r="F653" s="1">
        <v>3.2889999999999997</v>
      </c>
      <c r="G653">
        <f>(-0.0233963039014374*(-1))*-1</f>
        <v>-2.3396303901437373E-2</v>
      </c>
      <c r="H653">
        <v>-1.533980788E-3</v>
      </c>
      <c r="I653">
        <v>-0.69438791275024414</v>
      </c>
      <c r="L653" s="2">
        <v>6.51</v>
      </c>
      <c r="M653" s="2">
        <v>7.8849435013668423E-3</v>
      </c>
      <c r="N653" s="2">
        <v>-3.2586785076620297E-3</v>
      </c>
      <c r="O653" s="2">
        <v>8.7500759019654677E-5</v>
      </c>
      <c r="Q653">
        <v>2.9820000000000002</v>
      </c>
      <c r="R653">
        <v>-3.6361396303901436E-2</v>
      </c>
      <c r="S653">
        <v>-1.2271846304E-2</v>
      </c>
      <c r="T653">
        <v>0.6604759693145752</v>
      </c>
    </row>
    <row r="654" spans="1:20" x14ac:dyDescent="0.25">
      <c r="A654">
        <v>6.5200000000000005</v>
      </c>
      <c r="B654">
        <v>-8.2790609493980722E-6</v>
      </c>
      <c r="C654">
        <v>1.100719110198269E-6</v>
      </c>
      <c r="D654">
        <v>-4.5213995216109091E-7</v>
      </c>
      <c r="F654" s="1">
        <v>3.2940000000000005</v>
      </c>
      <c r="G654">
        <f>(-0.0234948665297741*(-1))*-1</f>
        <v>-2.3494866529774127E-2</v>
      </c>
      <c r="H654">
        <v>-1.533980788E-3</v>
      </c>
      <c r="I654">
        <v>-0.71715754270553589</v>
      </c>
      <c r="L654" s="2">
        <v>6.5200000000000005</v>
      </c>
      <c r="M654" s="2">
        <v>7.8446064581169095E-3</v>
      </c>
      <c r="N654" s="2">
        <v>-3.2419472636067734E-3</v>
      </c>
      <c r="O654" s="2">
        <v>8.7062168583607334E-5</v>
      </c>
      <c r="Q654">
        <v>2.9870000000000001</v>
      </c>
      <c r="R654">
        <v>-3.6295687885010267E-2</v>
      </c>
      <c r="S654">
        <v>-1.2271846304E-2</v>
      </c>
      <c r="T654">
        <v>0.65366655588150024</v>
      </c>
    </row>
    <row r="655" spans="1:20" x14ac:dyDescent="0.25">
      <c r="A655">
        <v>6.53</v>
      </c>
      <c r="B655">
        <v>-8.1187275542717397E-6</v>
      </c>
      <c r="C655">
        <v>1.0794024375589537E-6</v>
      </c>
      <c r="D655">
        <v>-4.433837497285533E-7</v>
      </c>
      <c r="F655" s="1">
        <v>3.298</v>
      </c>
      <c r="G655">
        <f>(-0.0235687885010267*(-1))*-1</f>
        <v>-2.3568788501026693E-2</v>
      </c>
      <c r="H655">
        <v>-1.533980788E-3</v>
      </c>
      <c r="I655">
        <v>-0.73413455486297607</v>
      </c>
      <c r="L655" s="2">
        <v>6.53</v>
      </c>
      <c r="M655" s="2">
        <v>7.8044727683530962E-3</v>
      </c>
      <c r="N655" s="2">
        <v>-3.2253015173036269E-3</v>
      </c>
      <c r="O655" s="2">
        <v>8.662561838232693E-5</v>
      </c>
      <c r="Q655">
        <v>2.992</v>
      </c>
      <c r="R655">
        <v>-3.6234086242299797E-2</v>
      </c>
      <c r="S655">
        <v>-1.2271846304E-2</v>
      </c>
      <c r="T655">
        <v>0.65457171201705933</v>
      </c>
    </row>
    <row r="656" spans="1:20" x14ac:dyDescent="0.25">
      <c r="A656">
        <v>6.54</v>
      </c>
      <c r="B656">
        <v>-7.9614991969933824E-6</v>
      </c>
      <c r="C656">
        <v>1.058498586436243E-6</v>
      </c>
      <c r="D656">
        <v>-4.347971210766949E-7</v>
      </c>
      <c r="F656" s="1">
        <v>3.3030000000000008</v>
      </c>
      <c r="G656">
        <f>(-0.0236550308008214*(-1))*-1</f>
        <v>-2.3655030800821354E-2</v>
      </c>
      <c r="H656">
        <v>-1.533980788E-3</v>
      </c>
      <c r="I656">
        <v>-0.7492336630821228</v>
      </c>
      <c r="L656" s="2">
        <v>6.54</v>
      </c>
      <c r="M656" s="2">
        <v>7.764541463592442E-3</v>
      </c>
      <c r="N656" s="2">
        <v>-3.2087408395115465E-3</v>
      </c>
      <c r="O656" s="2">
        <v>8.6191101976767947E-5</v>
      </c>
      <c r="Q656">
        <v>2.9960000000000004</v>
      </c>
      <c r="R656">
        <v>-3.6164271047227928E-2</v>
      </c>
      <c r="S656">
        <v>-1.2271846304E-2</v>
      </c>
      <c r="T656">
        <v>0.65795004367828369</v>
      </c>
    </row>
    <row r="657" spans="1:20" x14ac:dyDescent="0.25">
      <c r="A657">
        <v>6.55</v>
      </c>
      <c r="B657">
        <v>-7.8073157449871594E-6</v>
      </c>
      <c r="C657">
        <v>1.0379995620737566E-6</v>
      </c>
      <c r="D657">
        <v>-4.2637678221712457E-7</v>
      </c>
      <c r="F657" s="1">
        <v>3.3079999999999998</v>
      </c>
      <c r="G657">
        <f>(-0.023741273100616*(-1))*-1</f>
        <v>-2.3741273100616016E-2</v>
      </c>
      <c r="H657">
        <v>-1.533980788E-3</v>
      </c>
      <c r="I657">
        <v>-0.76707267761230469</v>
      </c>
      <c r="L657" s="2">
        <v>6.55</v>
      </c>
      <c r="M657" s="2">
        <v>7.7248115788767502E-3</v>
      </c>
      <c r="N657" s="2">
        <v>-3.1922648029995551E-3</v>
      </c>
      <c r="O657" s="2">
        <v>8.5758612884760305E-5</v>
      </c>
      <c r="Q657">
        <v>3.0090000000000003</v>
      </c>
      <c r="R657">
        <v>-3.5856262833675566E-2</v>
      </c>
      <c r="S657">
        <v>-1.2271846304E-2</v>
      </c>
      <c r="T657">
        <v>0.70107275247573853</v>
      </c>
    </row>
    <row r="658" spans="1:20" x14ac:dyDescent="0.25">
      <c r="A658">
        <v>6.5600000000000005</v>
      </c>
      <c r="B658">
        <v>-7.6561182302127507E-6</v>
      </c>
      <c r="C658">
        <v>1.0178975245426296E-6</v>
      </c>
      <c r="D658">
        <v>-4.1811951275960725E-7</v>
      </c>
      <c r="F658" s="1">
        <v>3.3119999999999994</v>
      </c>
      <c r="G658">
        <f>(-0.0238439425051335*(-1))*-1</f>
        <v>-2.384394250513347E-2</v>
      </c>
      <c r="H658">
        <v>-1.533980788E-3</v>
      </c>
      <c r="I658">
        <v>-0.78722715377807617</v>
      </c>
      <c r="L658" s="2">
        <v>6.5600000000000005</v>
      </c>
      <c r="M658" s="2">
        <v>7.6852821527818721E-3</v>
      </c>
      <c r="N658" s="2">
        <v>-3.1758729825401215E-3</v>
      </c>
      <c r="O658" s="2">
        <v>8.532814458266475E-5</v>
      </c>
      <c r="Q658">
        <v>3.0140000000000002</v>
      </c>
      <c r="R658">
        <v>-3.5704312114989735E-2</v>
      </c>
      <c r="S658">
        <v>-1.2271846304E-2</v>
      </c>
      <c r="T658">
        <v>0.72217899560928345</v>
      </c>
    </row>
    <row r="659" spans="1:20" x14ac:dyDescent="0.25">
      <c r="A659">
        <v>6.57</v>
      </c>
      <c r="B659">
        <v>-7.5078488266126871E-6</v>
      </c>
      <c r="C659">
        <v>9.9818478574310137E-7</v>
      </c>
      <c r="D659">
        <v>-4.1002215468041383E-7</v>
      </c>
      <c r="F659" s="1">
        <v>3.3179999999999996</v>
      </c>
      <c r="G659">
        <f>(-0.0239301848049281*(-1))*-1</f>
        <v>-2.3930184804928131E-2</v>
      </c>
      <c r="H659">
        <v>-3.067961576E-3</v>
      </c>
      <c r="I659">
        <v>-0.55096721649169922</v>
      </c>
      <c r="L659" s="2">
        <v>6.57</v>
      </c>
      <c r="M659" s="2">
        <v>7.6459522274266029E-3</v>
      </c>
      <c r="N659" s="2">
        <v>-3.1595649549025031E-3</v>
      </c>
      <c r="O659" s="2">
        <v>8.489969050699284E-5</v>
      </c>
      <c r="Q659">
        <v>3.0190000000000001</v>
      </c>
      <c r="R659">
        <v>-3.5544147843942504E-2</v>
      </c>
      <c r="S659">
        <v>-1.2271846304E-2</v>
      </c>
      <c r="T659">
        <v>0.74978631734848022</v>
      </c>
    </row>
    <row r="660" spans="1:20" x14ac:dyDescent="0.25">
      <c r="A660">
        <v>6.58</v>
      </c>
      <c r="B660">
        <v>-7.3624508279966366E-6</v>
      </c>
      <c r="C660">
        <v>9.7885380646417384E-7</v>
      </c>
      <c r="D660">
        <v>-4.0208161111452302E-7</v>
      </c>
      <c r="F660" s="1">
        <v>3.3230000000000004</v>
      </c>
      <c r="G660">
        <f>(-0.0240123203285421*(-1))*-1</f>
        <v>-2.4012320328542093E-2</v>
      </c>
      <c r="H660">
        <v>-3.067961576E-3</v>
      </c>
      <c r="I660">
        <v>-0.57215917110443115</v>
      </c>
      <c r="L660" s="2">
        <v>6.58</v>
      </c>
      <c r="M660" s="2">
        <v>7.6068208484805222E-3</v>
      </c>
      <c r="N660" s="2">
        <v>-3.1433402988460557E-3</v>
      </c>
      <c r="O660" s="2">
        <v>8.4473244055992012E-5</v>
      </c>
      <c r="Q660">
        <v>3.0229999999999997</v>
      </c>
      <c r="R660">
        <v>-3.5404517453798766E-2</v>
      </c>
      <c r="S660">
        <v>-1.2271846304E-2</v>
      </c>
      <c r="T660">
        <v>0.78065359592437744</v>
      </c>
    </row>
    <row r="661" spans="1:20" x14ac:dyDescent="0.25">
      <c r="A661">
        <v>6.59</v>
      </c>
      <c r="B661">
        <v>-7.2198686263538967E-6</v>
      </c>
      <c r="C661">
        <v>9.598971935002117E-7</v>
      </c>
      <c r="D661">
        <v>-3.9429484517121365E-7</v>
      </c>
      <c r="F661" s="1">
        <v>3.3290000000000006</v>
      </c>
      <c r="G661">
        <f>(-0.0240698151950719*(-1))*-1</f>
        <v>-2.406981519507187E-2</v>
      </c>
      <c r="H661">
        <v>-3.067961576E-3</v>
      </c>
      <c r="I661">
        <v>-0.58861309289932251</v>
      </c>
      <c r="L661" s="2">
        <v>6.59</v>
      </c>
      <c r="M661" s="2">
        <v>7.5678870651718633E-3</v>
      </c>
      <c r="N661" s="2">
        <v>-3.1271985951135083E-3</v>
      </c>
      <c r="O661" s="2">
        <v>8.4048798591196785E-5</v>
      </c>
      <c r="Q661">
        <v>3.0289999999999999</v>
      </c>
      <c r="R661">
        <v>-3.5190965092402465E-2</v>
      </c>
      <c r="S661">
        <v>-1.0737865516000001E-2</v>
      </c>
      <c r="T661">
        <v>0.54978805780410767</v>
      </c>
    </row>
    <row r="662" spans="1:20" x14ac:dyDescent="0.25">
      <c r="A662">
        <v>6.6000000000000005</v>
      </c>
      <c r="B662">
        <v>-7.080047690585896E-6</v>
      </c>
      <c r="C662">
        <v>9.413076968233829E-7</v>
      </c>
      <c r="D662">
        <v>-3.8665887877259442E-7</v>
      </c>
      <c r="F662" s="1">
        <v>3.3349999999999991</v>
      </c>
      <c r="G662">
        <f>(-0.0241232032854209*(-1))*-1</f>
        <v>-2.4123203285420943E-2</v>
      </c>
      <c r="H662">
        <v>-3.067961576E-3</v>
      </c>
      <c r="I662">
        <v>-0.59251755475997925</v>
      </c>
      <c r="L662" s="2">
        <v>6.6000000000000005</v>
      </c>
      <c r="M662" s="2">
        <v>7.5291499302943682E-3</v>
      </c>
      <c r="N662" s="2">
        <v>-3.1111394264242095E-3</v>
      </c>
      <c r="O662" s="2">
        <v>8.3626347438946268E-5</v>
      </c>
      <c r="Q662">
        <v>3.0330000000000004</v>
      </c>
      <c r="R662">
        <v>-3.500616016427105E-2</v>
      </c>
      <c r="S662">
        <v>-1.0737865516000001E-2</v>
      </c>
      <c r="T662">
        <v>0.58957803249359131</v>
      </c>
    </row>
    <row r="663" spans="1:20" x14ac:dyDescent="0.25">
      <c r="A663">
        <v>6.61</v>
      </c>
      <c r="B663">
        <v>-6.9429345456505606E-6</v>
      </c>
      <c r="C663">
        <v>9.2307820681085832E-7</v>
      </c>
      <c r="D663">
        <v>-3.7917079151462671E-7</v>
      </c>
      <c r="F663" s="1">
        <v>3.34</v>
      </c>
      <c r="G663">
        <f>(-0.0241478439425051*(-1))*-1</f>
        <v>-2.4147843942505135E-2</v>
      </c>
      <c r="H663">
        <v>-3.067961576E-3</v>
      </c>
      <c r="I663">
        <v>-0.59497320652008057</v>
      </c>
      <c r="L663" s="2">
        <v>6.61</v>
      </c>
      <c r="M663" s="2">
        <v>7.4906085002140049E-3</v>
      </c>
      <c r="N663" s="2">
        <v>-3.0951623774673411E-3</v>
      </c>
      <c r="O663" s="2">
        <v>8.3205883891869053E-5</v>
      </c>
      <c r="Q663">
        <v>3.0380000000000003</v>
      </c>
      <c r="R663">
        <v>-3.4866529774127311E-2</v>
      </c>
      <c r="S663">
        <v>-1.0737865516000001E-2</v>
      </c>
      <c r="T663">
        <v>0.6247333288192749</v>
      </c>
    </row>
    <row r="664" spans="1:20" x14ac:dyDescent="0.25">
      <c r="A664">
        <v>6.62</v>
      </c>
      <c r="B664">
        <v>-6.8084767521105883E-6</v>
      </c>
      <c r="C664">
        <v>9.0520175152571008E-7</v>
      </c>
      <c r="D664">
        <v>-3.7182771955020513E-7</v>
      </c>
      <c r="F664" s="1">
        <v>3.3439999999999994</v>
      </c>
      <c r="G664">
        <f>(-0.0241642710472279*(-1))*-1</f>
        <v>-2.4164271047227927E-2</v>
      </c>
      <c r="H664">
        <v>-3.067961576E-3</v>
      </c>
      <c r="I664">
        <v>-0.59347623586654663</v>
      </c>
      <c r="L664" s="2">
        <v>6.62</v>
      </c>
      <c r="M664" s="2">
        <v>7.4522618348750458E-3</v>
      </c>
      <c r="N664" s="2">
        <v>-3.0792670348951034E-3</v>
      </c>
      <c r="O664" s="2">
        <v>8.2787401210335847E-5</v>
      </c>
      <c r="Q664">
        <v>3.0430000000000001</v>
      </c>
      <c r="R664">
        <v>-3.4689938398357288E-2</v>
      </c>
      <c r="S664">
        <v>-1.0737865516000001E-2</v>
      </c>
      <c r="T664">
        <v>0.65838658809661865</v>
      </c>
    </row>
    <row r="665" spans="1:20" x14ac:dyDescent="0.25">
      <c r="A665">
        <v>6.63</v>
      </c>
      <c r="B665">
        <v>-6.6766228860777982E-6</v>
      </c>
      <c r="C665">
        <v>8.8767149405046773E-7</v>
      </c>
      <c r="D665">
        <v>-3.6462685449386846E-7</v>
      </c>
      <c r="F665" s="1">
        <v>3.3480000000000008</v>
      </c>
      <c r="G665">
        <f>(-0.02417659137577*(-1))*-1</f>
        <v>-2.417659137577002E-2</v>
      </c>
      <c r="H665">
        <v>-3.067961576E-3</v>
      </c>
      <c r="I665">
        <v>-0.59205245971679688</v>
      </c>
      <c r="L665" s="2">
        <v>6.63</v>
      </c>
      <c r="M665" s="2">
        <v>7.4141089978055075E-3</v>
      </c>
      <c r="N665" s="2">
        <v>-3.0634529873158748E-3</v>
      </c>
      <c r="O665" s="2">
        <v>8.2370892623880639E-5</v>
      </c>
      <c r="Q665">
        <v>3.048</v>
      </c>
      <c r="R665">
        <v>-3.4509240246406572E-2</v>
      </c>
      <c r="S665">
        <v>-1.0737865516000001E-2</v>
      </c>
      <c r="T665">
        <v>0.68519699573516846</v>
      </c>
    </row>
    <row r="666" spans="1:20" x14ac:dyDescent="0.25">
      <c r="A666">
        <v>6.6400000000000006</v>
      </c>
      <c r="B666">
        <v>-6.5473225195458713E-6</v>
      </c>
      <c r="C666">
        <v>8.7048072987231365E-7</v>
      </c>
      <c r="D666">
        <v>-3.5756544234772198E-7</v>
      </c>
      <c r="F666" s="1">
        <v>3.3520000000000003</v>
      </c>
      <c r="G666">
        <f>(-0.0241848049281314*(-1))*-1</f>
        <v>-2.4184804928131416E-2</v>
      </c>
      <c r="H666">
        <v>-3.067961576E-3</v>
      </c>
      <c r="I666">
        <v>-0.58939462900161743</v>
      </c>
      <c r="L666" s="2">
        <v>6.6400000000000006</v>
      </c>
      <c r="M666" s="2">
        <v>7.3761490561224385E-3</v>
      </c>
      <c r="N666" s="2">
        <v>-3.0477198252873436E-3</v>
      </c>
      <c r="O666" s="2">
        <v>8.1956351332590935E-5</v>
      </c>
      <c r="Q666">
        <v>3.0520000000000005</v>
      </c>
      <c r="R666">
        <v>-3.4369609856262834E-2</v>
      </c>
      <c r="S666">
        <v>-1.0737865516000001E-2</v>
      </c>
      <c r="T666">
        <v>0.71633130311965942</v>
      </c>
    </row>
    <row r="667" spans="1:20" x14ac:dyDescent="0.25">
      <c r="A667">
        <v>6.65</v>
      </c>
      <c r="B667">
        <v>-6.4205262011039558E-6</v>
      </c>
      <c r="C667">
        <v>8.5362288431891698E-7</v>
      </c>
      <c r="D667">
        <v>-3.5064078244816063E-7</v>
      </c>
      <c r="F667" s="1">
        <v>3.3559999999999999</v>
      </c>
      <c r="G667">
        <f>(-0.0241889117043121*(-1))*-1</f>
        <v>-2.4188911704312116E-2</v>
      </c>
      <c r="H667">
        <v>-3.067961576E-3</v>
      </c>
      <c r="I667">
        <v>-0.5855599045753479</v>
      </c>
      <c r="L667" s="2">
        <v>6.65</v>
      </c>
      <c r="M667" s="2">
        <v>7.3383810805362631E-3</v>
      </c>
      <c r="N667" s="2">
        <v>-3.0320671413096171E-3</v>
      </c>
      <c r="O667" s="2">
        <v>8.1543770508467673E-5</v>
      </c>
      <c r="Q667">
        <v>3.0570000000000004</v>
      </c>
      <c r="R667">
        <v>-3.4193018480492811E-2</v>
      </c>
      <c r="S667">
        <v>-1.0737865516000001E-2</v>
      </c>
      <c r="T667">
        <v>0.74618864059448242</v>
      </c>
    </row>
    <row r="668" spans="1:20" x14ac:dyDescent="0.25">
      <c r="A668">
        <v>6.66</v>
      </c>
      <c r="B668">
        <v>-6.2961854370238062E-6</v>
      </c>
      <c r="C668">
        <v>8.3709151004392534E-7</v>
      </c>
      <c r="D668">
        <v>-3.4385022643299003E-7</v>
      </c>
      <c r="F668" s="1">
        <v>3.3599999999999994</v>
      </c>
      <c r="G668">
        <f>(-0.0241889117043121*(-1))*-1</f>
        <v>-2.4188911704312116E-2</v>
      </c>
      <c r="H668">
        <v>-3.067961576E-3</v>
      </c>
      <c r="I668">
        <v>-0.581795334815979</v>
      </c>
      <c r="L668" s="2">
        <v>6.66</v>
      </c>
      <c r="M668" s="2">
        <v>7.3008041453553468E-3</v>
      </c>
      <c r="N668" s="2">
        <v>-3.0164945298183036E-3</v>
      </c>
      <c r="O668" s="2">
        <v>8.1133143296755508E-5</v>
      </c>
      <c r="Q668">
        <v>3.0609999999999999</v>
      </c>
      <c r="R668">
        <v>-3.404517453798768E-2</v>
      </c>
      <c r="S668">
        <v>-9.2038847279999995E-3</v>
      </c>
      <c r="T668">
        <v>0.50369119644165039</v>
      </c>
    </row>
    <row r="669" spans="1:20" x14ac:dyDescent="0.25">
      <c r="A669">
        <v>6.67</v>
      </c>
      <c r="B669">
        <v>-6.1742526727131371E-6</v>
      </c>
      <c r="C669">
        <v>8.2088028456115308E-7</v>
      </c>
      <c r="D669">
        <v>-3.371911772285505E-7</v>
      </c>
      <c r="F669" s="1">
        <v>3.3640000000000008</v>
      </c>
      <c r="G669">
        <f>(-0.0241930184804928*(-1))*-1</f>
        <v>-2.4193018480492812E-2</v>
      </c>
      <c r="H669">
        <v>-3.067961576E-3</v>
      </c>
      <c r="I669">
        <v>-0.57704746723175049</v>
      </c>
      <c r="L669" s="2">
        <v>6.67</v>
      </c>
      <c r="M669" s="2">
        <v>7.2634173284892856E-3</v>
      </c>
      <c r="N669" s="2">
        <v>-3.0010015871775766E-3</v>
      </c>
      <c r="O669" s="2">
        <v>8.0724462817243753E-5</v>
      </c>
      <c r="Q669">
        <v>3.0650000000000004</v>
      </c>
      <c r="R669">
        <v>-3.3864476386036964E-2</v>
      </c>
      <c r="S669">
        <v>-9.2038847279999995E-3</v>
      </c>
      <c r="T669">
        <v>0.53265559673309326</v>
      </c>
    </row>
    <row r="670" spans="1:20" x14ac:dyDescent="0.25">
      <c r="A670">
        <v>6.68</v>
      </c>
      <c r="B670">
        <v>-6.0546812745282592E-6</v>
      </c>
      <c r="C670">
        <v>8.0498300782652289E-7</v>
      </c>
      <c r="D670">
        <v>-3.3066108805645633E-7</v>
      </c>
      <c r="F670" s="1">
        <v>3.3680000000000003</v>
      </c>
      <c r="G670">
        <f>(-0.0241930184804928*(-1))*-1</f>
        <v>-2.4193018480492812E-2</v>
      </c>
      <c r="H670">
        <v>-3.067961576E-3</v>
      </c>
      <c r="I670">
        <v>-0.57239305973052979</v>
      </c>
      <c r="L670" s="2">
        <v>6.68</v>
      </c>
      <c r="M670" s="2">
        <v>7.2262197114525278E-3</v>
      </c>
      <c r="N670" s="2">
        <v>-2.9855879116732153E-3</v>
      </c>
      <c r="O670" s="2">
        <v>8.0317722165538954E-5</v>
      </c>
      <c r="Q670">
        <v>3.0700000000000003</v>
      </c>
      <c r="R670">
        <v>-3.3724845995893225E-2</v>
      </c>
      <c r="S670">
        <v>-9.2038847279999995E-3</v>
      </c>
      <c r="T670">
        <v>0.55912196636199951</v>
      </c>
    </row>
    <row r="671" spans="1:20" x14ac:dyDescent="0.25">
      <c r="A671">
        <v>6.69</v>
      </c>
      <c r="B671">
        <v>-5.9374255119388217E-6</v>
      </c>
      <c r="C671">
        <v>7.8939359986683518E-7</v>
      </c>
      <c r="D671">
        <v>-3.2425746145957082E-7</v>
      </c>
      <c r="F671" s="1">
        <v>3.3719999999999999</v>
      </c>
      <c r="G671">
        <f>(-0.0241930184804928*(-1))*-1</f>
        <v>-2.4193018480492812E-2</v>
      </c>
      <c r="H671">
        <v>-3.067961576E-3</v>
      </c>
      <c r="I671">
        <v>-0.56683212518692017</v>
      </c>
      <c r="L671" s="2">
        <v>6.69</v>
      </c>
      <c r="M671" s="2">
        <v>7.1892103793671225E-3</v>
      </c>
      <c r="N671" s="2">
        <v>-2.9702531035056246E-3</v>
      </c>
      <c r="O671" s="2">
        <v>7.9912914414309439E-5</v>
      </c>
      <c r="Q671">
        <v>3.077</v>
      </c>
      <c r="R671">
        <v>-3.3523613963039017E-2</v>
      </c>
      <c r="S671">
        <v>-9.2038847279999995E-3</v>
      </c>
      <c r="T671">
        <v>0.5879395604133606</v>
      </c>
    </row>
    <row r="672" spans="1:20" x14ac:dyDescent="0.25">
      <c r="A672">
        <v>6.7</v>
      </c>
      <c r="B672">
        <v>-5.8224405400379789E-6</v>
      </c>
      <c r="C672">
        <v>7.7410609845445988E-7</v>
      </c>
      <c r="D672">
        <v>-3.1797784834684455E-7</v>
      </c>
      <c r="F672" s="1">
        <v>3.3780000000000001</v>
      </c>
      <c r="G672">
        <f>(-0.0241930184804928*(-1))*-1</f>
        <v>-2.4193018480492812E-2</v>
      </c>
      <c r="H672">
        <v>-3.067961576E-3</v>
      </c>
      <c r="I672">
        <v>-0.56154370307922363</v>
      </c>
      <c r="L672" s="2">
        <v>6.7</v>
      </c>
      <c r="M672" s="2">
        <v>7.1523884209650501E-3</v>
      </c>
      <c r="N672" s="2">
        <v>-2.9549967647828392E-3</v>
      </c>
      <c r="O672" s="2">
        <v>7.9510032614502275E-5</v>
      </c>
      <c r="Q672">
        <v>3.0810000000000004</v>
      </c>
      <c r="R672">
        <v>-3.3433264887063656E-2</v>
      </c>
      <c r="S672">
        <v>-9.2038847279999995E-3</v>
      </c>
      <c r="T672">
        <v>0.59573280811309814</v>
      </c>
    </row>
    <row r="673" spans="1:20" x14ac:dyDescent="0.25">
      <c r="A673">
        <v>6.71</v>
      </c>
      <c r="B673">
        <v>-5.7096823823913288E-6</v>
      </c>
      <c r="C673">
        <v>7.5911465682705999E-7</v>
      </c>
      <c r="D673">
        <v>-3.1181984705665112E-7</v>
      </c>
      <c r="F673" s="1">
        <v>3.3819999999999997</v>
      </c>
      <c r="G673">
        <f>(-0.0241930184804928*(-1))*-1</f>
        <v>-2.4193018480492812E-2</v>
      </c>
      <c r="H673">
        <v>-1.533980788E-3</v>
      </c>
      <c r="I673">
        <v>-0.80715972185134888</v>
      </c>
      <c r="L673" s="2">
        <v>6.71</v>
      </c>
      <c r="M673" s="2">
        <v>7.1157529285903326E-3</v>
      </c>
      <c r="N673" s="2">
        <v>-2.9398184995135072E-3</v>
      </c>
      <c r="O673" s="2">
        <v>7.9109069796533385E-5</v>
      </c>
      <c r="Q673">
        <v>3.085</v>
      </c>
      <c r="R673">
        <v>-3.3330595482546202E-2</v>
      </c>
      <c r="S673">
        <v>-1.0737865516000001E-2</v>
      </c>
      <c r="T673">
        <v>0.8672788143157959</v>
      </c>
    </row>
    <row r="674" spans="1:20" x14ac:dyDescent="0.25">
      <c r="A674">
        <v>6.72</v>
      </c>
      <c r="B674">
        <v>-5.5991079142179518E-6</v>
      </c>
      <c r="C674">
        <v>7.4441354145147535E-7</v>
      </c>
      <c r="D674">
        <v>-3.0578110243826268E-7</v>
      </c>
      <c r="F674" s="1">
        <v>3.3870000000000005</v>
      </c>
      <c r="G674">
        <f>(-0.0242012320328542*(-1))*-1</f>
        <v>-2.4201232032854209E-2</v>
      </c>
      <c r="H674">
        <v>-1.533980788E-3</v>
      </c>
      <c r="I674">
        <v>-0.8004227876663208</v>
      </c>
      <c r="L674" s="2">
        <v>6.72</v>
      </c>
      <c r="M674" s="2">
        <v>7.079302998200851E-3</v>
      </c>
      <c r="N674" s="2">
        <v>-2.9247179135998588E-3</v>
      </c>
      <c r="O674" s="2">
        <v>7.8710018971451292E-5</v>
      </c>
      <c r="Q674">
        <v>3.0910000000000002</v>
      </c>
      <c r="R674">
        <v>-3.324435318275154E-2</v>
      </c>
      <c r="S674">
        <v>-1.0737865516000001E-2</v>
      </c>
      <c r="T674">
        <v>0.8585246205329895</v>
      </c>
    </row>
    <row r="675" spans="1:20" x14ac:dyDescent="0.25">
      <c r="A675">
        <v>6.73</v>
      </c>
      <c r="B675">
        <v>-5.4906748458971637E-6</v>
      </c>
      <c r="C675">
        <v>7.2999712983091122E-7</v>
      </c>
      <c r="D675">
        <v>-2.9985930495111376E-7</v>
      </c>
      <c r="F675" s="1">
        <v>3.3919999999999995</v>
      </c>
      <c r="G675">
        <f>(-0.024217659137577*(-1))*-1</f>
        <v>-2.4217659137577001E-2</v>
      </c>
      <c r="H675">
        <v>-1.533980788E-3</v>
      </c>
      <c r="I675">
        <v>-0.7943497896194458</v>
      </c>
      <c r="L675" s="2">
        <v>6.73</v>
      </c>
      <c r="M675" s="2">
        <v>7.0430377293692475E-3</v>
      </c>
      <c r="N675" s="2">
        <v>-2.9096946148306595E-3</v>
      </c>
      <c r="O675" s="2">
        <v>7.8312873132074893E-5</v>
      </c>
      <c r="Q675">
        <v>3.0949999999999998</v>
      </c>
      <c r="R675">
        <v>-3.3158110882956879E-2</v>
      </c>
      <c r="S675">
        <v>-1.0737865516000001E-2</v>
      </c>
      <c r="T675">
        <v>0.85761964321136475</v>
      </c>
    </row>
    <row r="676" spans="1:20" x14ac:dyDescent="0.25">
      <c r="A676">
        <v>6.74</v>
      </c>
      <c r="B676">
        <v>-5.3843417067946996E-6</v>
      </c>
      <c r="C676">
        <v>7.1585990835459355E-7</v>
      </c>
      <c r="D676">
        <v>-2.9405218978150866E-7</v>
      </c>
      <c r="F676" s="1">
        <v>3.3960000000000008</v>
      </c>
      <c r="G676">
        <f>(-0.0242422997946612*(-1))*-1</f>
        <v>-2.4242299794661189E-2</v>
      </c>
      <c r="H676">
        <v>-1.533980788E-3</v>
      </c>
      <c r="I676">
        <v>-0.79335755109786987</v>
      </c>
      <c r="L676" s="2">
        <v>6.74</v>
      </c>
      <c r="M676" s="2">
        <v>7.0069562252840639E-3</v>
      </c>
      <c r="N676" s="2">
        <v>-2.8947482128741484E-3</v>
      </c>
      <c r="O676" s="2">
        <v>7.7917625254105984E-5</v>
      </c>
      <c r="Q676">
        <v>3.0990000000000002</v>
      </c>
      <c r="R676">
        <v>-3.3063655030800825E-2</v>
      </c>
      <c r="S676">
        <v>-1.0737865516000001E-2</v>
      </c>
      <c r="T676">
        <v>0.86174279451370239</v>
      </c>
    </row>
    <row r="677" spans="1:20" x14ac:dyDescent="0.25">
      <c r="A677">
        <v>6.75</v>
      </c>
      <c r="B677">
        <v>-5.2800678294021125E-6</v>
      </c>
      <c r="C677">
        <v>7.0199647018906741E-7</v>
      </c>
      <c r="D677">
        <v>-2.8835753597643499E-7</v>
      </c>
      <c r="F677" s="1">
        <v>3.4000000000000004</v>
      </c>
      <c r="G677">
        <f>(-0.0242751540041068*(-1))*-1</f>
        <v>-2.4275154004106778E-2</v>
      </c>
      <c r="H677">
        <v>-1.533980788E-3</v>
      </c>
      <c r="I677">
        <v>-0.79548317193984985</v>
      </c>
      <c r="L677" s="2">
        <v>6.75</v>
      </c>
      <c r="M677" s="2">
        <v>6.9710575927500601E-3</v>
      </c>
      <c r="N677" s="2">
        <v>-2.8798783192709632E-3</v>
      </c>
      <c r="O677" s="2">
        <v>7.7524268297216799E-5</v>
      </c>
      <c r="Q677">
        <v>3.1029999999999998</v>
      </c>
      <c r="R677">
        <v>-3.2956878850102671E-2</v>
      </c>
      <c r="S677">
        <v>-1.0737865516000001E-2</v>
      </c>
      <c r="T677">
        <v>0.87022793292999268</v>
      </c>
    </row>
    <row r="678" spans="1:20" x14ac:dyDescent="0.25">
      <c r="A678">
        <v>6.76</v>
      </c>
      <c r="B678">
        <v>-5.1778133337833214E-6</v>
      </c>
      <c r="C678">
        <v>6.8840151321033377E-7</v>
      </c>
      <c r="D678">
        <v>-2.8277316559415187E-7</v>
      </c>
      <c r="F678" s="1">
        <v>3.4049999999999994</v>
      </c>
      <c r="G678">
        <f>(-0.0243203285420945*(-1))*-1</f>
        <v>-2.4320328542094455E-2</v>
      </c>
      <c r="H678">
        <v>-1.533980788E-3</v>
      </c>
      <c r="I678">
        <v>-0.79847639799118042</v>
      </c>
      <c r="L678" s="2">
        <v>6.76</v>
      </c>
      <c r="M678" s="2">
        <v>6.9353409421885753E-3</v>
      </c>
      <c r="N678" s="2">
        <v>-2.8650845474270529E-3</v>
      </c>
      <c r="O678" s="2">
        <v>7.7132795206113163E-5</v>
      </c>
      <c r="Q678">
        <v>3.1080000000000005</v>
      </c>
      <c r="R678">
        <v>-3.2809034907597533E-2</v>
      </c>
      <c r="S678">
        <v>-1.0737865516000001E-2</v>
      </c>
      <c r="T678">
        <v>0.88144850730895996</v>
      </c>
    </row>
    <row r="679" spans="1:20" x14ac:dyDescent="0.25">
      <c r="A679">
        <v>6.7700000000000005</v>
      </c>
      <c r="B679">
        <v>-5.0775391123223965E-6</v>
      </c>
      <c r="C679">
        <v>6.7506983797603168E-7</v>
      </c>
      <c r="D679">
        <v>-2.7729694287122791E-7</v>
      </c>
      <c r="F679" s="1">
        <v>3.4090000000000007</v>
      </c>
      <c r="G679">
        <f>(-0.0243655030800821*(-1))*-1</f>
        <v>-2.4365503080082136E-2</v>
      </c>
      <c r="H679">
        <v>-3.067961576E-3</v>
      </c>
      <c r="I679">
        <v>-0.55176442861557007</v>
      </c>
      <c r="L679" s="2">
        <v>6.7700000000000005</v>
      </c>
      <c r="M679" s="2">
        <v>6.8998053876370286E-3</v>
      </c>
      <c r="N679" s="2">
        <v>-2.8503665126065792E-3</v>
      </c>
      <c r="O679" s="2">
        <v>7.6743198911573838E-5</v>
      </c>
      <c r="Q679">
        <v>3.1120000000000001</v>
      </c>
      <c r="R679">
        <v>-3.2685831622176593E-2</v>
      </c>
      <c r="S679">
        <v>-1.0737865516000001E-2</v>
      </c>
      <c r="T679">
        <v>0.89386117458343506</v>
      </c>
    </row>
    <row r="680" spans="1:20" x14ac:dyDescent="0.25">
      <c r="A680">
        <v>6.78</v>
      </c>
      <c r="B680">
        <v>-4.9792068147667029E-6</v>
      </c>
      <c r="C680">
        <v>6.6199634573689246E-7</v>
      </c>
      <c r="D680">
        <v>-2.7192677340571038E-7</v>
      </c>
      <c r="F680" s="1">
        <v>3.4149999999999991</v>
      </c>
      <c r="G680">
        <f>(-0.0244435318275154*(-1))*-1</f>
        <v>-2.4443531827515401E-2</v>
      </c>
      <c r="H680">
        <v>-3.067961576E-3</v>
      </c>
      <c r="I680">
        <v>-0.56833291053771973</v>
      </c>
      <c r="L680" s="2">
        <v>6.78</v>
      </c>
      <c r="M680" s="2">
        <v>6.8644500467486269E-3</v>
      </c>
      <c r="N680" s="2">
        <v>-2.8357238319248082E-3</v>
      </c>
      <c r="O680" s="2">
        <v>7.6355472331466321E-5</v>
      </c>
      <c r="Q680">
        <v>3.1160000000000005</v>
      </c>
      <c r="R680">
        <v>-3.2558521560574948E-2</v>
      </c>
      <c r="S680">
        <v>-1.0737865516000001E-2</v>
      </c>
      <c r="T680">
        <v>0.91106289625167847</v>
      </c>
    </row>
    <row r="681" spans="1:20" x14ac:dyDescent="0.25">
      <c r="A681">
        <v>6.79</v>
      </c>
      <c r="B681">
        <v>-4.8827788335596997E-6</v>
      </c>
      <c r="C681">
        <v>6.4917603648670361E-7</v>
      </c>
      <c r="D681">
        <v>-2.666606033561134E-7</v>
      </c>
      <c r="F681" s="1">
        <v>3.4190000000000005</v>
      </c>
      <c r="G681">
        <f>(-0.0244887063655031*(-1))*-1</f>
        <v>-2.4488706365503082E-2</v>
      </c>
      <c r="H681">
        <v>-3.067961576E-3</v>
      </c>
      <c r="I681">
        <v>-0.57869446277618408</v>
      </c>
      <c r="L681" s="2">
        <v>6.79</v>
      </c>
      <c r="M681" s="2">
        <v>6.8292740407912278E-3</v>
      </c>
      <c r="N681" s="2">
        <v>-2.8211561243409915E-3</v>
      </c>
      <c r="O681" s="2">
        <v>7.5969608371739749E-5</v>
      </c>
      <c r="Q681">
        <v>3.1240000000000006</v>
      </c>
      <c r="R681">
        <v>-3.2279260780287478E-2</v>
      </c>
      <c r="S681">
        <v>-1.0737865516000001E-2</v>
      </c>
      <c r="T681">
        <v>0.94695347547531128</v>
      </c>
    </row>
    <row r="682" spans="1:20" x14ac:dyDescent="0.25">
      <c r="A682">
        <v>6.8</v>
      </c>
      <c r="B682">
        <v>-4.7882182894577653E-6</v>
      </c>
      <c r="C682">
        <v>6.3660400705003784E-7</v>
      </c>
      <c r="D682">
        <v>-2.6149641865591853E-7</v>
      </c>
      <c r="F682" s="1">
        <v>3.423</v>
      </c>
      <c r="G682">
        <f>(-0.0245256673511294*(-1))*-1</f>
        <v>-2.4525667351129363E-2</v>
      </c>
      <c r="H682">
        <v>-3.067961576E-3</v>
      </c>
      <c r="I682">
        <v>-0.58493703603744507</v>
      </c>
      <c r="L682" s="2">
        <v>6.8</v>
      </c>
      <c r="M682" s="2">
        <v>6.7942764946462425E-3</v>
      </c>
      <c r="N682" s="2">
        <v>-2.806663010651239E-3</v>
      </c>
      <c r="O682" s="2">
        <v>7.5585599927395185E-5</v>
      </c>
      <c r="Q682">
        <v>3.1290000000000004</v>
      </c>
      <c r="R682">
        <v>-3.2086242299794662E-2</v>
      </c>
      <c r="S682">
        <v>-1.0737865516000001E-2</v>
      </c>
      <c r="T682">
        <v>0.97544360160827637</v>
      </c>
    </row>
    <row r="683" spans="1:20" x14ac:dyDescent="0.25">
      <c r="A683">
        <v>6.8100000000000005</v>
      </c>
      <c r="B683">
        <v>-4.6954890174256354E-6</v>
      </c>
      <c r="C683">
        <v>6.2427544920701505E-7</v>
      </c>
      <c r="D683">
        <v>-2.5643224424328736E-7</v>
      </c>
      <c r="F683" s="1">
        <v>3.4269999999999996</v>
      </c>
      <c r="G683">
        <f>(-0.0245420944558522*(-1))*-1</f>
        <v>-2.4542094455852155E-2</v>
      </c>
      <c r="H683">
        <v>-3.067961576E-3</v>
      </c>
      <c r="I683">
        <v>-0.5868680477142334</v>
      </c>
      <c r="L683" s="2">
        <v>6.8100000000000005</v>
      </c>
      <c r="M683" s="2">
        <v>6.7594565368071236E-3</v>
      </c>
      <c r="N683" s="2">
        <v>-2.7922441134813842E-3</v>
      </c>
      <c r="O683" s="2">
        <v>7.5203439883433896E-5</v>
      </c>
      <c r="Q683">
        <v>3.133</v>
      </c>
      <c r="R683">
        <v>-3.1921971252566732E-2</v>
      </c>
      <c r="S683">
        <v>-1.0737865516000001E-2</v>
      </c>
      <c r="T683">
        <v>1.0012856721878052</v>
      </c>
    </row>
    <row r="684" spans="1:20" x14ac:dyDescent="0.25">
      <c r="A684">
        <v>6.82</v>
      </c>
      <c r="B684">
        <v>-4.6045555528049316E-6</v>
      </c>
      <c r="C684">
        <v>6.1218564785438071E-7</v>
      </c>
      <c r="D684">
        <v>-2.5146614330569181E-7</v>
      </c>
      <c r="F684" s="1">
        <v>3.4309999999999992</v>
      </c>
      <c r="G684">
        <f>(-0.0245544147843943*(-1))*-1</f>
        <v>-2.4554414784394251E-2</v>
      </c>
      <c r="H684">
        <v>-3.067961576E-3</v>
      </c>
      <c r="I684">
        <v>-0.58483630418777466</v>
      </c>
      <c r="L684" s="2">
        <v>6.82</v>
      </c>
      <c r="M684" s="2">
        <v>6.7248132993774495E-3</v>
      </c>
      <c r="N684" s="2">
        <v>-2.7778990572798431E-3</v>
      </c>
      <c r="O684" s="2">
        <v>7.4823121115783945E-5</v>
      </c>
      <c r="Q684">
        <v>3.1379999999999999</v>
      </c>
      <c r="R684">
        <v>-3.1704312114989731E-2</v>
      </c>
      <c r="S684">
        <v>-1.0737865516000001E-2</v>
      </c>
      <c r="T684">
        <v>1.0277723073959351</v>
      </c>
    </row>
    <row r="685" spans="1:20" x14ac:dyDescent="0.25">
      <c r="A685">
        <v>6.83</v>
      </c>
      <c r="B685">
        <v>-4.515383117750531E-6</v>
      </c>
      <c r="C685">
        <v>6.0032997920219683E-7</v>
      </c>
      <c r="D685">
        <v>-2.4659621653917277E-7</v>
      </c>
      <c r="F685" s="1">
        <v>3.4350000000000005</v>
      </c>
      <c r="G685">
        <f>(-0.0245585215605749*(-1))*-1</f>
        <v>-2.4558521560574947E-2</v>
      </c>
      <c r="H685">
        <v>-3.067961576E-3</v>
      </c>
      <c r="I685">
        <v>-0.58156657218933105</v>
      </c>
      <c r="L685" s="2">
        <v>6.83</v>
      </c>
      <c r="M685" s="2">
        <v>6.6903459180687325E-3</v>
      </c>
      <c r="N685" s="2">
        <v>-2.7636274683104662E-3</v>
      </c>
      <c r="O685" s="2">
        <v>7.4444636492205588E-5</v>
      </c>
      <c r="Q685">
        <v>3.1420000000000003</v>
      </c>
      <c r="R685">
        <v>-3.1519507186858316E-2</v>
      </c>
      <c r="S685">
        <v>-1.0737865516000001E-2</v>
      </c>
      <c r="T685">
        <v>1.0663878917694092</v>
      </c>
    </row>
    <row r="686" spans="1:20" x14ac:dyDescent="0.25">
      <c r="A686">
        <v>6.84</v>
      </c>
      <c r="B686">
        <v>-4.4279376079297255E-6</v>
      </c>
      <c r="C686">
        <v>5.8870390900545613E-7</v>
      </c>
      <c r="D686">
        <v>-2.4182060142194431E-7</v>
      </c>
      <c r="F686" s="1">
        <v>3.4390000000000001</v>
      </c>
      <c r="G686">
        <f>(-0.0245626283367556*(-1))*-1</f>
        <v>-2.4562628336755647E-2</v>
      </c>
      <c r="H686">
        <v>-3.067961576E-3</v>
      </c>
      <c r="I686">
        <v>-0.57843023538589478</v>
      </c>
      <c r="L686" s="2">
        <v>6.84</v>
      </c>
      <c r="M686" s="2">
        <v>6.6560535321979336E-3</v>
      </c>
      <c r="N686" s="2">
        <v>-2.7494289746453865E-3</v>
      </c>
      <c r="O686" s="2">
        <v>7.4067978873175802E-5</v>
      </c>
      <c r="Q686">
        <v>3.1459999999999999</v>
      </c>
      <c r="R686">
        <v>-3.1318275154004108E-2</v>
      </c>
      <c r="S686">
        <v>-1.0737865516000001E-2</v>
      </c>
      <c r="T686">
        <v>1.1041896343231201</v>
      </c>
    </row>
    <row r="687" spans="1:20" x14ac:dyDescent="0.25">
      <c r="A687">
        <v>6.8500000000000005</v>
      </c>
      <c r="B687">
        <v>-4.3421855794788133E-6</v>
      </c>
      <c r="C687">
        <v>5.7730299082994301E-7</v>
      </c>
      <c r="D687">
        <v>-2.3713747150206507E-7</v>
      </c>
      <c r="F687" s="1">
        <v>3.4440000000000008</v>
      </c>
      <c r="G687">
        <f>(-0.0245626283367556*(-1))*-1</f>
        <v>-2.4562628336755647E-2</v>
      </c>
      <c r="H687">
        <v>-3.067961576E-3</v>
      </c>
      <c r="I687">
        <v>-0.57308250665664673</v>
      </c>
      <c r="L687" s="2">
        <v>6.8500000000000005</v>
      </c>
      <c r="M687" s="2">
        <v>6.6219352846848961E-3</v>
      </c>
      <c r="N687" s="2">
        <v>-2.7353032061578622E-3</v>
      </c>
      <c r="O687" s="2">
        <v>7.3693141112752574E-5</v>
      </c>
      <c r="Q687">
        <v>3.1520000000000001</v>
      </c>
      <c r="R687">
        <v>-3.0969199178644765E-2</v>
      </c>
      <c r="S687">
        <v>-1.0737865516000001E-2</v>
      </c>
      <c r="T687">
        <v>1.1725952625274658</v>
      </c>
    </row>
    <row r="688" spans="1:20" x14ac:dyDescent="0.25">
      <c r="A688">
        <v>6.86</v>
      </c>
      <c r="B688">
        <v>-4.2580942362124297E-6</v>
      </c>
      <c r="C688">
        <v>5.6612286435167813E-7</v>
      </c>
      <c r="D688">
        <v>-2.3254503569890495E-7</v>
      </c>
      <c r="F688" s="1">
        <v>3.4480000000000004</v>
      </c>
      <c r="G688">
        <f>(-0.0245626283367556*(-1))*-1</f>
        <v>-2.4562628336755647E-2</v>
      </c>
      <c r="H688">
        <v>-3.067961576E-3</v>
      </c>
      <c r="I688">
        <v>-0.57000052928924561</v>
      </c>
      <c r="L688" s="2">
        <v>6.86</v>
      </c>
      <c r="M688" s="2">
        <v>6.5879903220490699E-3</v>
      </c>
      <c r="N688" s="2">
        <v>-2.7212497945151167E-3</v>
      </c>
      <c r="O688" s="2">
        <v>7.3320116059419016E-5</v>
      </c>
      <c r="Q688">
        <v>3.1559999999999997</v>
      </c>
      <c r="R688">
        <v>-3.0636550308008215E-2</v>
      </c>
      <c r="S688">
        <v>-9.2038847279999995E-3</v>
      </c>
      <c r="T688">
        <v>0.96429795026779175</v>
      </c>
    </row>
    <row r="689" spans="1:20" x14ac:dyDescent="0.25">
      <c r="A689">
        <v>6.87</v>
      </c>
      <c r="B689">
        <v>-4.1756314170804836E-6</v>
      </c>
      <c r="C689">
        <v>5.5515925368929614E-7</v>
      </c>
      <c r="D689">
        <v>-2.2804153761813954E-7</v>
      </c>
      <c r="F689" s="1">
        <v>3.452</v>
      </c>
      <c r="G689">
        <f>(-0.0245626283367556*(-1))*-1</f>
        <v>-2.4562628336755647E-2</v>
      </c>
      <c r="H689">
        <v>-1.533980788E-3</v>
      </c>
      <c r="I689">
        <v>-0.81898504495620728</v>
      </c>
      <c r="L689" s="2">
        <v>6.87</v>
      </c>
      <c r="M689" s="2">
        <v>6.5542177944064167E-3</v>
      </c>
      <c r="N689" s="2">
        <v>-2.707268373171175E-3</v>
      </c>
      <c r="O689" s="2">
        <v>7.2948896556907972E-5</v>
      </c>
      <c r="Q689">
        <v>3.1610000000000005</v>
      </c>
      <c r="R689">
        <v>-3.0353182751540041E-2</v>
      </c>
      <c r="S689">
        <v>-9.2038847279999995E-3</v>
      </c>
      <c r="T689">
        <v>1.0462462902069092</v>
      </c>
    </row>
    <row r="690" spans="1:20" x14ac:dyDescent="0.25">
      <c r="A690">
        <v>6.88</v>
      </c>
      <c r="B690">
        <v>-4.0947655838680643E-6</v>
      </c>
      <c r="C690">
        <v>5.4440796576871863E-7</v>
      </c>
      <c r="D690">
        <v>-2.2362525488001052E-7</v>
      </c>
      <c r="F690" s="1">
        <v>3.4570000000000007</v>
      </c>
      <c r="G690">
        <f>(-0.0245626283367556*(-1))*-1</f>
        <v>-2.4562628336755647E-2</v>
      </c>
      <c r="H690">
        <v>-1.533980788E-3</v>
      </c>
      <c r="I690">
        <v>-0.80726349353790283</v>
      </c>
      <c r="L690" s="2">
        <v>6.88</v>
      </c>
      <c r="M690" s="2">
        <v>6.5206168554656219E-3</v>
      </c>
      <c r="N690" s="2">
        <v>-2.6933585773596998E-3</v>
      </c>
      <c r="O690" s="2">
        <v>7.2579475445007417E-5</v>
      </c>
      <c r="Q690">
        <v>3.165</v>
      </c>
      <c r="R690">
        <v>-3.0061601642710472E-2</v>
      </c>
      <c r="S690">
        <v>-7.6699039400000002E-3</v>
      </c>
      <c r="T690">
        <v>0.87904459238052368</v>
      </c>
    </row>
    <row r="691" spans="1:20" x14ac:dyDescent="0.25">
      <c r="A691">
        <v>6.8900000000000006</v>
      </c>
      <c r="B691">
        <v>-4.0154658091335118E-6</v>
      </c>
      <c r="C691">
        <v>5.3386488871949741E-7</v>
      </c>
      <c r="D691">
        <v>-2.1929449846059509E-7</v>
      </c>
      <c r="F691" s="1">
        <v>3.4619999999999997</v>
      </c>
      <c r="G691">
        <f>(-0.0245667351129363*(-1))*-1</f>
        <v>-2.4566735112936344E-2</v>
      </c>
      <c r="H691">
        <v>-1.533980788E-3</v>
      </c>
      <c r="I691">
        <v>-0.79961585998535156</v>
      </c>
      <c r="L691" s="2">
        <v>6.8900000000000006</v>
      </c>
      <c r="M691" s="2">
        <v>6.4871866625244301E-3</v>
      </c>
      <c r="N691" s="2">
        <v>-2.6795200440868239E-3</v>
      </c>
      <c r="O691" s="2">
        <v>7.2211845560347072E-5</v>
      </c>
      <c r="Q691">
        <v>3.1719999999999997</v>
      </c>
      <c r="R691">
        <v>-2.953182751540041E-2</v>
      </c>
      <c r="S691">
        <v>-7.6699039400000002E-3</v>
      </c>
      <c r="T691">
        <v>0.96963167190551758</v>
      </c>
    </row>
    <row r="692" spans="1:20" x14ac:dyDescent="0.25">
      <c r="A692">
        <v>6.9</v>
      </c>
      <c r="B692">
        <v>-3.9377017643801285E-6</v>
      </c>
      <c r="C692">
        <v>5.2352599030221404E-7</v>
      </c>
      <c r="D692">
        <v>-2.1504761204583229E-7</v>
      </c>
      <c r="F692" s="1">
        <v>3.468</v>
      </c>
      <c r="G692">
        <f>(-0.0245872689938398*(-1))*-1</f>
        <v>-2.4587268993839836E-2</v>
      </c>
      <c r="H692">
        <v>-1.533980788E-3</v>
      </c>
      <c r="I692">
        <v>-0.79326522350311279</v>
      </c>
      <c r="L692" s="2">
        <v>6.9</v>
      </c>
      <c r="M692" s="2">
        <v>6.4539263764654686E-3</v>
      </c>
      <c r="N692" s="2">
        <v>-2.6657524121239842E-3</v>
      </c>
      <c r="O692" s="2">
        <v>7.1845999737166465E-5</v>
      </c>
      <c r="Q692">
        <v>3.1770000000000005</v>
      </c>
      <c r="R692">
        <v>-2.9145790554414783E-2</v>
      </c>
      <c r="S692">
        <v>-6.135923152E-3</v>
      </c>
      <c r="T692">
        <v>0.79158866405487061</v>
      </c>
    </row>
    <row r="693" spans="1:20" x14ac:dyDescent="0.25">
      <c r="A693">
        <v>6.91</v>
      </c>
      <c r="B693">
        <v>-3.8614437084569037E-6</v>
      </c>
      <c r="C693">
        <v>5.1338731636633484E-7</v>
      </c>
      <c r="D693">
        <v>-2.1088297139805966E-7</v>
      </c>
      <c r="F693" s="1">
        <v>3.4719999999999995</v>
      </c>
      <c r="G693">
        <f>(-0.0246036960985626*(-1))*-1</f>
        <v>-2.4603696098562628E-2</v>
      </c>
      <c r="H693">
        <v>-1.533980788E-3</v>
      </c>
      <c r="I693">
        <v>-0.78935432434082031</v>
      </c>
      <c r="L693" s="2">
        <v>6.91</v>
      </c>
      <c r="M693" s="2">
        <v>6.4208351617518616E-3</v>
      </c>
      <c r="N693" s="2">
        <v>-2.652055322000755E-3</v>
      </c>
      <c r="O693" s="2">
        <v>7.1481930808064972E-5</v>
      </c>
      <c r="Q693">
        <v>3.181</v>
      </c>
      <c r="R693">
        <v>-2.8751540041067763E-2</v>
      </c>
      <c r="S693">
        <v>-6.135923152E-3</v>
      </c>
      <c r="T693">
        <v>0.86809629201889038</v>
      </c>
    </row>
    <row r="694" spans="1:20" x14ac:dyDescent="0.25">
      <c r="A694">
        <v>6.92</v>
      </c>
      <c r="B694">
        <v>-3.7866624761839077E-6</v>
      </c>
      <c r="C694">
        <v>5.0344498933793105E-7</v>
      </c>
      <c r="D694">
        <v>-2.0679898373481727E-7</v>
      </c>
      <c r="F694" s="1">
        <v>3.4770000000000003</v>
      </c>
      <c r="G694">
        <f>(-0.0246283367556468*(-1))*-1</f>
        <v>-2.4628336755646817E-2</v>
      </c>
      <c r="H694">
        <v>-1.533980788E-3</v>
      </c>
      <c r="I694">
        <v>-0.78696602582931519</v>
      </c>
      <c r="L694" s="2">
        <v>6.92</v>
      </c>
      <c r="M694" s="2">
        <v>6.3879121864227478E-3</v>
      </c>
      <c r="N694" s="2">
        <v>-2.6384284159976816E-3</v>
      </c>
      <c r="O694" s="2">
        <v>7.1119631604734125E-5</v>
      </c>
      <c r="Q694">
        <v>3.1859999999999999</v>
      </c>
      <c r="R694">
        <v>-2.8451745379876797E-2</v>
      </c>
      <c r="S694">
        <v>-6.135923152E-3</v>
      </c>
      <c r="T694">
        <v>0.6830170750617981</v>
      </c>
    </row>
    <row r="695" spans="1:20" x14ac:dyDescent="0.25">
      <c r="A695">
        <v>6.93</v>
      </c>
      <c r="B695">
        <v>-3.7133294671979884E-6</v>
      </c>
      <c r="C695">
        <v>4.9369520673668627E-7</v>
      </c>
      <c r="D695">
        <v>-2.0279408711968214E-7</v>
      </c>
      <c r="F695" s="1">
        <v>3.4819999999999993</v>
      </c>
      <c r="G695">
        <f>(-0.0246570841889117*(-1))*-1</f>
        <v>-2.4657084188911705E-2</v>
      </c>
      <c r="H695">
        <v>-1.533980788E-3</v>
      </c>
      <c r="I695">
        <v>-0.78673619031906128</v>
      </c>
      <c r="L695" s="2">
        <v>6.93</v>
      </c>
      <c r="M695" s="2">
        <v>6.3551566220884231E-3</v>
      </c>
      <c r="N695" s="2">
        <v>-2.6248713381391174E-3</v>
      </c>
      <c r="O695" s="2">
        <v>7.0759094958672495E-5</v>
      </c>
      <c r="Q695">
        <v>3.1900000000000004</v>
      </c>
      <c r="R695">
        <v>-2.8078028747433266E-2</v>
      </c>
      <c r="S695">
        <v>-4.6019423639999998E-3</v>
      </c>
      <c r="T695">
        <v>0.7542458176612854</v>
      </c>
    </row>
    <row r="696" spans="1:20" x14ac:dyDescent="0.25">
      <c r="A696">
        <v>6.94</v>
      </c>
      <c r="B696">
        <v>-3.6414166350144075E-6</v>
      </c>
      <c r="C696">
        <v>4.8413423972162332E-7</v>
      </c>
      <c r="D696">
        <v>-1.9886674986489978E-7</v>
      </c>
      <c r="F696" s="1">
        <v>3.4860000000000007</v>
      </c>
      <c r="G696">
        <f>(-0.0246817248459959*(-1))*-1</f>
        <v>-2.4681724845995894E-2</v>
      </c>
      <c r="H696">
        <v>-1.533980788E-3</v>
      </c>
      <c r="I696">
        <v>-0.78584802150726318</v>
      </c>
      <c r="L696" s="2">
        <v>6.94</v>
      </c>
      <c r="M696" s="2">
        <v>6.322567643925206E-3</v>
      </c>
      <c r="N696" s="2">
        <v>-2.6113837341860606E-3</v>
      </c>
      <c r="O696" s="2">
        <v>7.0400313701883592E-5</v>
      </c>
      <c r="Q696">
        <v>3.1950000000000003</v>
      </c>
      <c r="R696">
        <v>-2.7798767967145789E-2</v>
      </c>
      <c r="S696">
        <v>-4.6019423639999998E-3</v>
      </c>
      <c r="T696">
        <v>0.81563568115234375</v>
      </c>
    </row>
    <row r="697" spans="1:20" x14ac:dyDescent="0.25">
      <c r="A697">
        <v>6.95</v>
      </c>
      <c r="B697">
        <v>-3.570896476300379E-6</v>
      </c>
      <c r="C697">
        <v>4.7475843166499543E-7</v>
      </c>
      <c r="D697">
        <v>-1.9501546994558447E-7</v>
      </c>
      <c r="F697" s="1">
        <v>3.49</v>
      </c>
      <c r="G697">
        <f>(-0.0247063655030801*(-1))*-1</f>
        <v>-2.4706365503080082E-2</v>
      </c>
      <c r="H697">
        <v>-3.067961576E-3</v>
      </c>
      <c r="I697">
        <v>-0.53604978322982788</v>
      </c>
      <c r="L697" s="2">
        <v>6.95</v>
      </c>
      <c r="M697" s="2">
        <v>6.2901444306702053E-3</v>
      </c>
      <c r="N697" s="2">
        <v>-2.597965251628997E-3</v>
      </c>
      <c r="O697" s="2">
        <v>7.00432806675571E-5</v>
      </c>
      <c r="Q697">
        <v>3.1989999999999998</v>
      </c>
      <c r="R697">
        <v>-2.7466119096509239E-2</v>
      </c>
      <c r="S697">
        <v>-3.067961576E-3</v>
      </c>
      <c r="T697">
        <v>0.61430788040161133</v>
      </c>
    </row>
    <row r="698" spans="1:20" x14ac:dyDescent="0.25">
      <c r="A698">
        <v>6.96</v>
      </c>
      <c r="B698">
        <v>-3.5017420203563292E-6</v>
      </c>
      <c r="C698">
        <v>4.6556419675379481E-7</v>
      </c>
      <c r="D698">
        <v>-1.912387744252642E-7</v>
      </c>
      <c r="F698" s="1">
        <v>3.4949999999999992</v>
      </c>
      <c r="G698">
        <f>(-0.0247310061601643*(-1))*-1</f>
        <v>-2.4731006160164271E-2</v>
      </c>
      <c r="H698">
        <v>-3.067961576E-3</v>
      </c>
      <c r="I698">
        <v>-0.54011189937591553</v>
      </c>
      <c r="L698" s="2">
        <v>6.96</v>
      </c>
      <c r="M698" s="2">
        <v>6.2578861646159362E-3</v>
      </c>
      <c r="N698" s="2">
        <v>-2.5846155396807421E-3</v>
      </c>
      <c r="O698" s="2">
        <v>6.9687988690733666E-5</v>
      </c>
      <c r="Q698">
        <v>3.2039999999999997</v>
      </c>
      <c r="R698">
        <v>-2.7203285420944558E-2</v>
      </c>
      <c r="S698">
        <v>-3.067961576E-3</v>
      </c>
      <c r="T698">
        <v>0.67150646448135376</v>
      </c>
    </row>
    <row r="699" spans="1:20" x14ac:dyDescent="0.25">
      <c r="A699">
        <v>6.97</v>
      </c>
      <c r="B699">
        <v>-3.4339268188008243E-6</v>
      </c>
      <c r="C699">
        <v>4.5654801861834517E-7</v>
      </c>
      <c r="D699">
        <v>-1.8753521889255055E-7</v>
      </c>
      <c r="F699" s="1">
        <v>3.4990000000000006</v>
      </c>
      <c r="G699">
        <f>(-0.024735112936345*(-1))*-1</f>
        <v>-2.473511293634497E-2</v>
      </c>
      <c r="H699">
        <v>-3.067961576E-3</v>
      </c>
      <c r="I699">
        <v>-0.53880006074905396</v>
      </c>
      <c r="L699" s="2">
        <v>6.97</v>
      </c>
      <c r="M699" s="2">
        <v>6.2257920316044213E-3</v>
      </c>
      <c r="N699" s="2">
        <v>-2.5713342492692912E-3</v>
      </c>
      <c r="O699" s="2">
        <v>6.9334430608953697E-5</v>
      </c>
      <c r="Q699">
        <v>3.21</v>
      </c>
      <c r="R699">
        <v>-2.6854209445585215E-2</v>
      </c>
      <c r="S699">
        <v>-3.067961576E-3</v>
      </c>
      <c r="T699">
        <v>0.7375984787940979</v>
      </c>
    </row>
    <row r="700" spans="1:20" x14ac:dyDescent="0.25">
      <c r="A700">
        <v>6.98</v>
      </c>
      <c r="B700">
        <v>-3.367424935455315E-6</v>
      </c>
      <c r="C700">
        <v>4.4770644898745291E-7</v>
      </c>
      <c r="D700">
        <v>-1.8390338690871815E-7</v>
      </c>
      <c r="F700" s="1">
        <v>3.5030000000000001</v>
      </c>
      <c r="G700">
        <f>(-0.024735112936345*(-1))*-1</f>
        <v>-2.473511293634497E-2</v>
      </c>
      <c r="H700">
        <v>-3.067961576E-3</v>
      </c>
      <c r="I700">
        <v>-0.53563219308853149</v>
      </c>
      <c r="L700" s="2">
        <v>6.98</v>
      </c>
      <c r="M700" s="2">
        <v>6.1938612210213351E-3</v>
      </c>
      <c r="N700" s="2">
        <v>-2.5581210330306724E-3</v>
      </c>
      <c r="O700" s="2">
        <v>6.8982599262890475E-5</v>
      </c>
      <c r="Q700">
        <v>3.2140000000000004</v>
      </c>
      <c r="R700">
        <v>-2.6632443531827515E-2</v>
      </c>
      <c r="S700">
        <v>-3.067961576E-3</v>
      </c>
      <c r="T700">
        <v>0.78461778163909912</v>
      </c>
    </row>
    <row r="701" spans="1:20" x14ac:dyDescent="0.25">
      <c r="A701">
        <v>6.99</v>
      </c>
      <c r="B701">
        <v>-3.3022109364247258E-6</v>
      </c>
      <c r="C701">
        <v>4.3903610636960283E-7</v>
      </c>
      <c r="D701">
        <v>-1.8034188946598232E-7</v>
      </c>
      <c r="F701" s="1">
        <v>3.5079999999999991</v>
      </c>
      <c r="G701">
        <f>(-0.024735112936345*(-1))*-1</f>
        <v>-2.473511293634497E-2</v>
      </c>
      <c r="H701">
        <v>-3.067961576E-3</v>
      </c>
      <c r="I701">
        <v>-0.53261953592300415</v>
      </c>
      <c r="L701" s="2">
        <v>6.99</v>
      </c>
      <c r="M701" s="2">
        <v>6.1620929257899942E-3</v>
      </c>
      <c r="N701" s="2">
        <v>-2.5449755453018042E-3</v>
      </c>
      <c r="O701" s="2">
        <v>6.8632487496967832E-5</v>
      </c>
      <c r="Q701">
        <v>3.2190000000000003</v>
      </c>
      <c r="R701">
        <v>-2.6386036960985626E-2</v>
      </c>
      <c r="S701">
        <v>-3.067961576E-3</v>
      </c>
      <c r="T701">
        <v>0.81114858388900757</v>
      </c>
    </row>
    <row r="702" spans="1:20" x14ac:dyDescent="0.25">
      <c r="A702">
        <v>7</v>
      </c>
      <c r="B702">
        <v>-3.2382598803701747E-6</v>
      </c>
      <c r="C702">
        <v>4.3053367475969407E-7</v>
      </c>
      <c r="D702">
        <v>-1.768493644562679E-7</v>
      </c>
      <c r="F702" s="1">
        <v>3.5120000000000005</v>
      </c>
      <c r="G702">
        <f>(-0.024735112936345*(-1))*-1</f>
        <v>-2.473511293634497E-2</v>
      </c>
      <c r="H702">
        <v>-3.067961576E-3</v>
      </c>
      <c r="I702">
        <v>-0.53031611442565918</v>
      </c>
      <c r="L702" s="2">
        <v>7</v>
      </c>
      <c r="M702" s="2">
        <v>6.1304863423648909E-3</v>
      </c>
      <c r="N702" s="2">
        <v>-2.5318974421133611E-3</v>
      </c>
      <c r="O702" s="2">
        <v>6.8284088159962687E-5</v>
      </c>
      <c r="Q702">
        <v>3.2229999999999999</v>
      </c>
      <c r="R702">
        <v>-2.6184804928131418E-2</v>
      </c>
      <c r="S702">
        <v>-3.067961576E-3</v>
      </c>
      <c r="T702">
        <v>0.83983772993087769</v>
      </c>
    </row>
    <row r="703" spans="1:20" x14ac:dyDescent="0.25">
      <c r="A703">
        <v>7.01</v>
      </c>
      <c r="B703">
        <v>-3.175547308970073E-6</v>
      </c>
      <c r="C703">
        <v>4.2219590237082146E-7</v>
      </c>
      <c r="D703">
        <v>-1.7342447615026585E-7</v>
      </c>
      <c r="F703" s="1">
        <v>3.5169999999999995</v>
      </c>
      <c r="G703">
        <f>(-0.024735112936345*(-1))*-1</f>
        <v>-2.473511293634497E-2</v>
      </c>
      <c r="H703">
        <v>-1.533980788E-3</v>
      </c>
      <c r="I703">
        <v>-0.77583193778991699</v>
      </c>
      <c r="L703" s="2">
        <v>7.01</v>
      </c>
      <c r="M703" s="2">
        <v>6.0990406707252809E-3</v>
      </c>
      <c r="N703" s="2">
        <v>-2.5188863811826429E-3</v>
      </c>
      <c r="O703" s="2">
        <v>6.7937394105592924E-5</v>
      </c>
      <c r="Q703">
        <v>3.2270000000000003</v>
      </c>
      <c r="R703">
        <v>-2.5954825462012322E-2</v>
      </c>
      <c r="S703">
        <v>-3.067961576E-3</v>
      </c>
      <c r="T703">
        <v>0.86676931381225586</v>
      </c>
    </row>
    <row r="704" spans="1:20" x14ac:dyDescent="0.25">
      <c r="A704">
        <v>7.0200000000000005</v>
      </c>
      <c r="B704">
        <v>-3.1140492375659264E-6</v>
      </c>
      <c r="C704">
        <v>4.1401960039061732E-7</v>
      </c>
      <c r="D704">
        <v>-1.7006591468657856E-7</v>
      </c>
      <c r="F704" s="1">
        <v>3.5220000000000002</v>
      </c>
      <c r="G704">
        <f>(-0.0247392197125257*(-1))*-1</f>
        <v>-2.4739219712525667E-2</v>
      </c>
      <c r="H704">
        <v>-1.533980788E-3</v>
      </c>
      <c r="I704">
        <v>-0.76961386203765869</v>
      </c>
      <c r="L704" s="2">
        <v>7.0200000000000005</v>
      </c>
      <c r="M704" s="2">
        <v>6.0677551143684602E-3</v>
      </c>
      <c r="N704" s="2">
        <v>-2.5059420219064529E-3</v>
      </c>
      <c r="O704" s="2">
        <v>6.7592398193090601E-5</v>
      </c>
      <c r="Q704">
        <v>3.2330000000000005</v>
      </c>
      <c r="R704">
        <v>-2.5712525667351129E-2</v>
      </c>
      <c r="S704">
        <v>-3.067961576E-3</v>
      </c>
      <c r="T704">
        <v>0.89720594882965088</v>
      </c>
    </row>
    <row r="705" spans="1:20" x14ac:dyDescent="0.25">
      <c r="A705">
        <v>7.03</v>
      </c>
      <c r="B705">
        <v>-3.0537421459893404E-6</v>
      </c>
      <c r="C705">
        <v>4.0600164176167832E-7</v>
      </c>
      <c r="D705">
        <v>-1.6677239557075839E-7</v>
      </c>
      <c r="F705" s="1">
        <v>3.5259999999999998</v>
      </c>
      <c r="G705">
        <f>(-0.0247474332648871*(-1))*-1</f>
        <v>-2.4747433264887063E-2</v>
      </c>
      <c r="H705">
        <v>-1.533980788E-3</v>
      </c>
      <c r="I705">
        <v>-0.76316183805465698</v>
      </c>
      <c r="L705" s="2">
        <v>7.03</v>
      </c>
      <c r="M705" s="2">
        <v>6.0366288803029161E-3</v>
      </c>
      <c r="N705" s="2">
        <v>-2.4930640253539829E-3</v>
      </c>
      <c r="O705" s="2">
        <v>6.7249093287761081E-5</v>
      </c>
      <c r="Q705">
        <v>3.2380000000000004</v>
      </c>
      <c r="R705">
        <v>-2.5457905544147844E-2</v>
      </c>
      <c r="S705">
        <v>-3.067961576E-3</v>
      </c>
      <c r="T705">
        <v>0.93092209100723267</v>
      </c>
    </row>
    <row r="706" spans="1:20" x14ac:dyDescent="0.25">
      <c r="A706">
        <v>7.04</v>
      </c>
      <c r="B706">
        <v>-2.9946029695666233E-6</v>
      </c>
      <c r="C706">
        <v>3.9813895998561058E-7</v>
      </c>
      <c r="D706">
        <v>-1.6354265918404806E-7</v>
      </c>
      <c r="F706" s="1">
        <v>3.5299999999999994</v>
      </c>
      <c r="G706">
        <f>(-0.0247556468172485*(-1))*-1</f>
        <v>-2.4755646817248459E-2</v>
      </c>
      <c r="H706">
        <v>-1.533980788E-3</v>
      </c>
      <c r="I706">
        <v>-0.75874859094619751</v>
      </c>
      <c r="L706" s="2">
        <v>7.04</v>
      </c>
      <c r="M706" s="2">
        <v>6.0056611790412842E-3</v>
      </c>
      <c r="N706" s="2">
        <v>-2.4802520542597057E-3</v>
      </c>
      <c r="O706" s="2">
        <v>6.6907472261528198E-5</v>
      </c>
      <c r="Q706">
        <v>3.2430000000000003</v>
      </c>
      <c r="R706">
        <v>-2.5182751540041067E-2</v>
      </c>
      <c r="S706">
        <v>-3.067961576E-3</v>
      </c>
      <c r="T706">
        <v>0.97083818912506104</v>
      </c>
    </row>
    <row r="707" spans="1:20" x14ac:dyDescent="0.25">
      <c r="A707">
        <v>7.05</v>
      </c>
      <c r="B707">
        <v>-2.9366090902976102E-6</v>
      </c>
      <c r="C707">
        <v>3.9042854795023582E-7</v>
      </c>
      <c r="D707">
        <v>-1.6037547030163462E-7</v>
      </c>
      <c r="F707" s="1">
        <v>3.5340000000000007</v>
      </c>
      <c r="G707">
        <f>(-0.0247679671457906*(-1))*-1</f>
        <v>-2.4767967145790555E-2</v>
      </c>
      <c r="H707">
        <v>-1.533980788E-3</v>
      </c>
      <c r="I707">
        <v>-0.75583314895629883</v>
      </c>
      <c r="L707" s="2">
        <v>7.05</v>
      </c>
      <c r="M707" s="2">
        <v>5.9748512245930141E-3</v>
      </c>
      <c r="N707" s="2">
        <v>-2.4675057730162778E-3</v>
      </c>
      <c r="O707" s="2">
        <v>6.6567527993465804E-5</v>
      </c>
      <c r="Q707">
        <v>3.2469999999999999</v>
      </c>
      <c r="R707">
        <v>-2.4899383983572894E-2</v>
      </c>
      <c r="S707">
        <v>-3.067961576E-3</v>
      </c>
      <c r="T707">
        <v>1.0121886730194092</v>
      </c>
    </row>
    <row r="708" spans="1:20" x14ac:dyDescent="0.25">
      <c r="A708">
        <v>7.0600000000000005</v>
      </c>
      <c r="B708">
        <v>-2.8797383282053587E-6</v>
      </c>
      <c r="C708">
        <v>3.8286745677951004E-7</v>
      </c>
      <c r="D708">
        <v>-1.5726961762023309E-7</v>
      </c>
      <c r="F708" s="1">
        <v>3.5380000000000003</v>
      </c>
      <c r="G708">
        <f>(-0.0247720739219713*(-1))*-1</f>
        <v>-2.4772073921971251E-2</v>
      </c>
      <c r="H708">
        <v>-1.533980788E-3</v>
      </c>
      <c r="I708">
        <v>-0.7517554759979248</v>
      </c>
      <c r="L708" s="2">
        <v>7.0600000000000005</v>
      </c>
      <c r="M708" s="2">
        <v>5.9441982344570973E-3</v>
      </c>
      <c r="N708" s="2">
        <v>-2.4548248476674479E-3</v>
      </c>
      <c r="O708" s="2">
        <v>6.6229253370315904E-5</v>
      </c>
      <c r="Q708">
        <v>3.2519999999999998</v>
      </c>
      <c r="R708">
        <v>-2.4665297741273101E-2</v>
      </c>
      <c r="S708">
        <v>-1.533980788E-3</v>
      </c>
      <c r="T708">
        <v>0.79307812452316284</v>
      </c>
    </row>
    <row r="709" spans="1:20" x14ac:dyDescent="0.25">
      <c r="A709">
        <v>7.07</v>
      </c>
      <c r="B709">
        <v>-2.8239689328532793E-6</v>
      </c>
      <c r="C709">
        <v>3.7545279470571483E-7</v>
      </c>
      <c r="D709">
        <v>-1.5422391329481902E-7</v>
      </c>
      <c r="F709" s="1">
        <v>3.5419999999999998</v>
      </c>
      <c r="G709">
        <f>(-0.0247843942505133*(-1))*-1</f>
        <v>-2.4784394250513347E-2</v>
      </c>
      <c r="H709">
        <v>-1.533980788E-3</v>
      </c>
      <c r="I709">
        <v>-0.74784690141677856</v>
      </c>
      <c r="L709" s="2">
        <v>7.07</v>
      </c>
      <c r="M709" s="2">
        <v>5.913701429614622E-3</v>
      </c>
      <c r="N709" s="2">
        <v>-2.4422089459009777E-3</v>
      </c>
      <c r="O709" s="2">
        <v>6.5892641286993735E-5</v>
      </c>
      <c r="Q709">
        <v>3.2570000000000006</v>
      </c>
      <c r="R709">
        <v>-2.4361396303901436E-2</v>
      </c>
      <c r="S709">
        <v>-1.533980788E-3</v>
      </c>
      <c r="T709">
        <v>0.84575110673904419</v>
      </c>
    </row>
    <row r="710" spans="1:20" x14ac:dyDescent="0.25">
      <c r="A710">
        <v>7.08</v>
      </c>
      <c r="B710">
        <v>-2.7692795750266557E-6</v>
      </c>
      <c r="C710">
        <v>3.6818172596348983E-7</v>
      </c>
      <c r="D710">
        <v>-1.5123719248433267E-7</v>
      </c>
      <c r="F710" s="1">
        <v>3.5470000000000006</v>
      </c>
      <c r="G710">
        <f>(-0.0247926078028747*(-1))*-1</f>
        <v>-2.4792607802874744E-2</v>
      </c>
      <c r="H710">
        <v>-1.533980788E-3</v>
      </c>
      <c r="I710">
        <v>-0.74410206079483032</v>
      </c>
      <c r="L710" s="2">
        <v>7.08</v>
      </c>
      <c r="M710" s="2">
        <v>5.8833600345207793E-3</v>
      </c>
      <c r="N710" s="2">
        <v>-2.4296577370415714E-3</v>
      </c>
      <c r="O710" s="2">
        <v>6.5557684647079951E-5</v>
      </c>
      <c r="Q710">
        <v>3.2610000000000001</v>
      </c>
      <c r="R710">
        <v>-2.4127310061601643E-2</v>
      </c>
      <c r="S710">
        <v>-1.533980788E-3</v>
      </c>
      <c r="T710">
        <v>0.88316547870635986</v>
      </c>
    </row>
    <row r="711" spans="1:20" x14ac:dyDescent="0.25">
      <c r="A711">
        <v>7.09</v>
      </c>
      <c r="B711">
        <v>-2.7156493385751658E-6</v>
      </c>
      <c r="C711">
        <v>3.6105146970528373E-7</v>
      </c>
      <c r="D711">
        <v>-1.4830831290618113E-7</v>
      </c>
      <c r="F711" s="1">
        <v>3.5510000000000002</v>
      </c>
      <c r="G711">
        <f>(-0.0247967145790554*(-1))*-1</f>
        <v>-2.479671457905544E-2</v>
      </c>
      <c r="H711">
        <v>-1.533980788E-3</v>
      </c>
      <c r="I711">
        <v>-0.73919850587844849</v>
      </c>
      <c r="L711" s="2">
        <v>7.09</v>
      </c>
      <c r="M711" s="2">
        <v>5.853173277097265E-3</v>
      </c>
      <c r="N711" s="2">
        <v>-2.4171708920438162E-3</v>
      </c>
      <c r="O711" s="2">
        <v>6.5224376363300305E-5</v>
      </c>
      <c r="Q711">
        <v>3.266</v>
      </c>
      <c r="R711">
        <v>-2.3831622176591377E-2</v>
      </c>
      <c r="S711">
        <v>-1.533980788E-3</v>
      </c>
      <c r="T711">
        <v>0.91940414905548096</v>
      </c>
    </row>
    <row r="712" spans="1:20" x14ac:dyDescent="0.25">
      <c r="A712">
        <v>7.1000000000000005</v>
      </c>
      <c r="B712">
        <v>-2.6630577124134354E-6</v>
      </c>
      <c r="C712">
        <v>3.5405929893780865E-7</v>
      </c>
      <c r="D712">
        <v>-1.4543615439936808E-7</v>
      </c>
      <c r="F712" s="1">
        <v>3.5549999999999997</v>
      </c>
      <c r="G712">
        <f>(-0.0248008213552361*(-1))*-1</f>
        <v>-2.480082135523614E-2</v>
      </c>
      <c r="H712">
        <v>-1.533980788E-3</v>
      </c>
      <c r="I712">
        <v>-0.73448073863983154</v>
      </c>
      <c r="L712" s="2">
        <v>7.1000000000000005</v>
      </c>
      <c r="M712" s="2">
        <v>5.82314038872421E-3</v>
      </c>
      <c r="N712" s="2">
        <v>-2.4047480834851307E-3</v>
      </c>
      <c r="O712" s="2">
        <v>6.489270935799296E-5</v>
      </c>
      <c r="Q712">
        <v>3.2700000000000005</v>
      </c>
      <c r="R712">
        <v>-2.3597535934291581E-2</v>
      </c>
      <c r="S712">
        <v>-1.533980788E-3</v>
      </c>
      <c r="T712">
        <v>0.96427232027053833</v>
      </c>
    </row>
    <row r="713" spans="1:20" x14ac:dyDescent="0.25">
      <c r="A713">
        <v>7.11</v>
      </c>
      <c r="B713">
        <v>-2.6114845826764995E-6</v>
      </c>
      <c r="C713">
        <v>3.4720253947909135E-7</v>
      </c>
      <c r="D713">
        <v>-1.4261961849608404E-7</v>
      </c>
      <c r="F713" s="1">
        <v>3.5589999999999993</v>
      </c>
      <c r="G713">
        <f>(-0.0248090349075975*(-1))*-1</f>
        <v>-2.4809034907597536E-2</v>
      </c>
      <c r="H713">
        <v>-1.533980788E-3</v>
      </c>
      <c r="I713">
        <v>-0.73126834630966187</v>
      </c>
      <c r="L713" s="2">
        <v>7.11</v>
      </c>
      <c r="M713" s="2">
        <v>5.7932606042319507E-3</v>
      </c>
      <c r="N713" s="2">
        <v>-2.3923889855587297E-3</v>
      </c>
      <c r="O713" s="2">
        <v>6.4562676563563755E-5</v>
      </c>
      <c r="Q713">
        <v>3.274</v>
      </c>
      <c r="R713">
        <v>-2.3347022587268992E-2</v>
      </c>
      <c r="S713">
        <v>-1.533980788E-3</v>
      </c>
      <c r="T713">
        <v>1.0054819583892822</v>
      </c>
    </row>
    <row r="714" spans="1:20" x14ac:dyDescent="0.25">
      <c r="A714">
        <v>7.12</v>
      </c>
      <c r="B714">
        <v>-2.5609102250271826E-6</v>
      </c>
      <c r="C714">
        <v>3.4047856893572215E-7</v>
      </c>
      <c r="D714">
        <v>-1.3985762800159322E-7</v>
      </c>
      <c r="F714" s="1">
        <v>3.5630000000000006</v>
      </c>
      <c r="G714">
        <f>(-0.0248090349075975*(-1))*-1</f>
        <v>-2.4809034907597536E-2</v>
      </c>
      <c r="H714">
        <v>-1.533980788E-3</v>
      </c>
      <c r="I714">
        <v>-0.72418516874313354</v>
      </c>
      <c r="L714" s="2">
        <v>7.12</v>
      </c>
      <c r="M714" s="2">
        <v>5.7635331618928198E-3</v>
      </c>
      <c r="N714" s="2">
        <v>-2.380093274066596E-3</v>
      </c>
      <c r="O714" s="2">
        <v>6.4234270922929566E-5</v>
      </c>
      <c r="Q714">
        <v>3.2789999999999999</v>
      </c>
      <c r="R714">
        <v>-2.3022587268993838E-2</v>
      </c>
      <c r="S714">
        <v>0</v>
      </c>
      <c r="T714">
        <v>0.77902746200561523</v>
      </c>
    </row>
    <row r="715" spans="1:20" x14ac:dyDescent="0.25">
      <c r="A715">
        <v>7.13</v>
      </c>
      <c r="B715">
        <v>-2.5113152971124367E-6</v>
      </c>
      <c r="C715">
        <v>3.3388481569991086E-7</v>
      </c>
      <c r="D715">
        <v>-1.3714912658225626E-7</v>
      </c>
      <c r="F715" s="1">
        <v>3.5670000000000002</v>
      </c>
      <c r="G715">
        <f>(-0.0248131416837782*(-1))*-1</f>
        <v>-2.4813141683778236E-2</v>
      </c>
      <c r="H715">
        <v>-1.533980788E-3</v>
      </c>
      <c r="I715">
        <v>-0.72006076574325562</v>
      </c>
      <c r="L715" s="2">
        <v>7.13</v>
      </c>
      <c r="M715" s="2">
        <v>5.7339573034127372E-3</v>
      </c>
      <c r="N715" s="2">
        <v>-2.3678606264124656E-3</v>
      </c>
      <c r="O715" s="2">
        <v>6.3907485389950181E-5</v>
      </c>
      <c r="Q715">
        <v>3.2830000000000004</v>
      </c>
      <c r="R715">
        <v>-2.2755646817248461E-2</v>
      </c>
      <c r="S715">
        <v>0</v>
      </c>
      <c r="T715">
        <v>0.83972311019897461</v>
      </c>
    </row>
    <row r="716" spans="1:20" x14ac:dyDescent="0.25">
      <c r="A716">
        <v>7.1400000000000006</v>
      </c>
      <c r="B716">
        <v>-2.4626808311657938E-6</v>
      </c>
      <c r="C716">
        <v>3.2741875796596568E-7</v>
      </c>
      <c r="D716">
        <v>-1.3449307836153159E-7</v>
      </c>
      <c r="F716" s="1">
        <v>3.5709999999999997</v>
      </c>
      <c r="G716">
        <f>(-0.0248131416837782*(-1))*-1</f>
        <v>-2.4813141683778236E-2</v>
      </c>
      <c r="H716">
        <v>-1.533980788E-3</v>
      </c>
      <c r="I716">
        <v>-0.71610450744628906</v>
      </c>
      <c r="L716" s="2">
        <v>7.1400000000000006</v>
      </c>
      <c r="M716" s="2">
        <v>5.7045322739225982E-3</v>
      </c>
      <c r="N716" s="2">
        <v>-2.3556907215948261E-3</v>
      </c>
      <c r="O716" s="2">
        <v>6.3582312929848757E-5</v>
      </c>
      <c r="Q716">
        <v>3.2880000000000003</v>
      </c>
      <c r="R716">
        <v>-2.2431211498973307E-2</v>
      </c>
      <c r="S716">
        <v>0</v>
      </c>
      <c r="T716">
        <v>0.8935704231262207</v>
      </c>
    </row>
    <row r="717" spans="1:20" x14ac:dyDescent="0.25">
      <c r="A717">
        <v>7.15</v>
      </c>
      <c r="B717">
        <v>-2.4149882267530818E-6</v>
      </c>
      <c r="C717">
        <v>3.210779227658191E-7</v>
      </c>
      <c r="D717">
        <v>-1.3188846752380043E-7</v>
      </c>
      <c r="F717" s="1">
        <v>3.5749999999999993</v>
      </c>
      <c r="G717">
        <f>(-0.0248131416837782*(-1))*-1</f>
        <v>-2.4813141683778236E-2</v>
      </c>
      <c r="H717">
        <v>-1.533980788E-3</v>
      </c>
      <c r="I717">
        <v>-0.71101170778274536</v>
      </c>
      <c r="L717" s="2">
        <v>7.15</v>
      </c>
      <c r="M717" s="2">
        <v>5.6752573219696623E-3</v>
      </c>
      <c r="N717" s="2">
        <v>-2.343583240199927E-3</v>
      </c>
      <c r="O717" s="2">
        <v>6.3258746519621141E-5</v>
      </c>
      <c r="Q717">
        <v>3.2919999999999998</v>
      </c>
      <c r="R717">
        <v>-2.2188911704312114E-2</v>
      </c>
      <c r="S717">
        <v>0</v>
      </c>
      <c r="T717">
        <v>0.92864018678665161</v>
      </c>
    </row>
    <row r="718" spans="1:20" x14ac:dyDescent="0.25">
      <c r="A718">
        <v>7.16</v>
      </c>
      <c r="B718">
        <v>-2.3682192436586059E-6</v>
      </c>
      <c r="C718">
        <v>3.1485988502323211E-7</v>
      </c>
      <c r="D718">
        <v>-1.293342979258644E-7</v>
      </c>
      <c r="F718" s="1">
        <v>3.5790000000000006</v>
      </c>
      <c r="G718">
        <f>(-0.0248172484599589*(-1))*-1</f>
        <v>-2.4817248459958932E-2</v>
      </c>
      <c r="H718">
        <v>-1.533980788E-3</v>
      </c>
      <c r="I718">
        <v>-0.7074468731880188</v>
      </c>
      <c r="L718" s="2">
        <v>7.16</v>
      </c>
      <c r="M718" s="2">
        <v>5.646131699508658E-3</v>
      </c>
      <c r="N718" s="2">
        <v>-2.3315378643948043E-3</v>
      </c>
      <c r="O718" s="2">
        <v>6.2936779148434351E-5</v>
      </c>
      <c r="Q718">
        <v>3.2960000000000003</v>
      </c>
      <c r="R718">
        <v>-2.1950718685831622E-2</v>
      </c>
      <c r="S718">
        <v>0</v>
      </c>
      <c r="T718">
        <v>0.96267712116241455</v>
      </c>
    </row>
    <row r="719" spans="1:20" x14ac:dyDescent="0.25">
      <c r="A719">
        <v>7.17</v>
      </c>
      <c r="B719">
        <v>-2.3223559949091131E-6</v>
      </c>
      <c r="C719">
        <v>3.0876226662631446E-7</v>
      </c>
      <c r="D719">
        <v>-1.2682959271596676E-7</v>
      </c>
      <c r="F719" s="1">
        <v>3.5830000000000002</v>
      </c>
      <c r="G719">
        <f>(-0.0248172484599589*(-1))*-1</f>
        <v>-2.4817248459958932E-2</v>
      </c>
      <c r="H719">
        <v>-1.533980788E-3</v>
      </c>
      <c r="I719">
        <v>-0.70269978046417236</v>
      </c>
      <c r="L719" s="2">
        <v>7.17</v>
      </c>
      <c r="M719" s="2">
        <v>5.6171546618929077E-3</v>
      </c>
      <c r="N719" s="2">
        <v>-2.3195542779203162E-3</v>
      </c>
      <c r="O719" s="2">
        <v>6.261640381801429E-5</v>
      </c>
      <c r="Q719">
        <v>3.3010000000000002</v>
      </c>
      <c r="R719">
        <v>-2.164681724845996E-2</v>
      </c>
      <c r="S719">
        <v>0</v>
      </c>
      <c r="T719">
        <v>0.99865937232971191</v>
      </c>
    </row>
    <row r="720" spans="1:20" x14ac:dyDescent="0.25">
      <c r="A720">
        <v>7.18</v>
      </c>
      <c r="B720">
        <v>-2.2773809399328437E-6</v>
      </c>
      <c r="C720">
        <v>3.0278273551800706E-7</v>
      </c>
      <c r="D720">
        <v>-1.2437339396019175E-7</v>
      </c>
      <c r="F720" s="1">
        <v>3.5869999999999997</v>
      </c>
      <c r="G720">
        <f>(-0.0248172484599589*(-1))*-1</f>
        <v>-2.4817248459958932E-2</v>
      </c>
      <c r="H720">
        <v>-1.533980788E-3</v>
      </c>
      <c r="I720">
        <v>-0.69702804088592529</v>
      </c>
      <c r="L720" s="2">
        <v>7.18</v>
      </c>
      <c r="M720" s="2">
        <v>5.5883254678654043E-3</v>
      </c>
      <c r="N720" s="2">
        <v>-2.307632166084195E-3</v>
      </c>
      <c r="O720" s="2">
        <v>6.2297613543023045E-5</v>
      </c>
      <c r="Q720">
        <v>3.3049999999999997</v>
      </c>
      <c r="R720">
        <v>-2.1408624229979467E-2</v>
      </c>
      <c r="S720">
        <v>1.533980788E-3</v>
      </c>
      <c r="T720">
        <v>0.76278913021087646</v>
      </c>
    </row>
    <row r="721" spans="1:20" x14ac:dyDescent="0.25">
      <c r="A721">
        <v>7.19</v>
      </c>
      <c r="B721">
        <v>-2.2332768778511027E-6</v>
      </c>
      <c r="C721">
        <v>2.9691900480417782E-7</v>
      </c>
      <c r="D721">
        <v>-1.2196476227609923E-7</v>
      </c>
      <c r="F721" s="1">
        <v>3.5909999999999993</v>
      </c>
      <c r="G721">
        <f>(-0.0248172484599589*(-1))*-1</f>
        <v>-2.4817248459958932E-2</v>
      </c>
      <c r="H721">
        <v>-1.533980788E-3</v>
      </c>
      <c r="I721">
        <v>-0.69269144535064697</v>
      </c>
      <c r="L721" s="2">
        <v>7.19</v>
      </c>
      <c r="M721" s="2">
        <v>5.5596433795493949E-3</v>
      </c>
      <c r="N721" s="2">
        <v>-2.2957712157541128E-3</v>
      </c>
      <c r="O721" s="2">
        <v>6.1980401351425957E-5</v>
      </c>
      <c r="Q721">
        <v>3.3090000000000002</v>
      </c>
      <c r="R721">
        <v>-2.1166324435318275E-2</v>
      </c>
      <c r="S721">
        <v>1.533980788E-3</v>
      </c>
      <c r="T721">
        <v>0.80123084783554077</v>
      </c>
    </row>
    <row r="722" spans="1:20" x14ac:dyDescent="0.25">
      <c r="A722">
        <v>7.2</v>
      </c>
      <c r="B722">
        <v>-2.190026940899677E-6</v>
      </c>
      <c r="C722">
        <v>2.9116883187899052E-7</v>
      </c>
      <c r="D722">
        <v>-1.196027764734543E-7</v>
      </c>
      <c r="F722" s="1">
        <v>3.5950000000000006</v>
      </c>
      <c r="G722">
        <f>(-0.0248172484599589*(-1))*-1</f>
        <v>-2.4817248459958932E-2</v>
      </c>
      <c r="H722">
        <v>-1.533980788E-3</v>
      </c>
      <c r="I722">
        <v>-0.68852579593658447</v>
      </c>
      <c r="L722" s="2">
        <v>7.2</v>
      </c>
      <c r="M722" s="2">
        <v>5.5311076624393954E-3</v>
      </c>
      <c r="N722" s="2">
        <v>-2.2839711153507603E-3</v>
      </c>
      <c r="O722" s="2">
        <v>6.1664760284848612E-5</v>
      </c>
      <c r="Q722">
        <v>3.3129999999999997</v>
      </c>
      <c r="R722">
        <v>-2.0932238193018482E-2</v>
      </c>
      <c r="S722">
        <v>1.533980788E-3</v>
      </c>
      <c r="T722">
        <v>0.84356898069381714</v>
      </c>
    </row>
    <row r="723" spans="1:20" x14ac:dyDescent="0.25">
      <c r="A723">
        <v>7.21</v>
      </c>
      <c r="B723">
        <v>-2.1476145879777459E-6</v>
      </c>
      <c r="C723">
        <v>2.8553001756721175E-7</v>
      </c>
      <c r="D723">
        <v>-1.1728653320191464E-7</v>
      </c>
      <c r="F723" s="1">
        <v>3.5990000000000002</v>
      </c>
      <c r="G723">
        <f>(-0.0248172484599589*(-1))*-1</f>
        <v>-2.4817248459958932E-2</v>
      </c>
      <c r="H723">
        <v>-1.533980788E-3</v>
      </c>
      <c r="I723">
        <v>-0.68452423810958862</v>
      </c>
      <c r="L723" s="2">
        <v>7.21</v>
      </c>
      <c r="M723" s="2">
        <v>5.5027175853916491E-3</v>
      </c>
      <c r="N723" s="2">
        <v>-2.2722315548409418E-3</v>
      </c>
      <c r="O723" s="2">
        <v>6.1350683398924013E-5</v>
      </c>
      <c r="Q723">
        <v>3.3180000000000005</v>
      </c>
      <c r="R723">
        <v>-2.0640657084188913E-2</v>
      </c>
      <c r="S723">
        <v>1.533980788E-3</v>
      </c>
      <c r="T723">
        <v>0.87664872407913208</v>
      </c>
    </row>
    <row r="724" spans="1:20" x14ac:dyDescent="0.25">
      <c r="A724">
        <v>7.22</v>
      </c>
      <c r="B724">
        <v>-2.1060235983216113E-6</v>
      </c>
      <c r="C724">
        <v>2.8000040528312802E-7</v>
      </c>
      <c r="D724">
        <v>-1.1501514660554078E-7</v>
      </c>
      <c r="F724" s="1">
        <v>3.6029999999999998</v>
      </c>
      <c r="G724">
        <f>(-0.0248172484599589*(-1))*-1</f>
        <v>-2.4817248459958932E-2</v>
      </c>
      <c r="H724">
        <v>-1.533980788E-3</v>
      </c>
      <c r="I724">
        <v>-0.68068033456802368</v>
      </c>
      <c r="L724" s="2">
        <v>7.22</v>
      </c>
      <c r="M724" s="2">
        <v>5.4744724206147524E-3</v>
      </c>
      <c r="N724" s="2">
        <v>-2.2605522257306853E-3</v>
      </c>
      <c r="O724" s="2">
        <v>6.1038163763630119E-5</v>
      </c>
      <c r="Q724">
        <v>3.33</v>
      </c>
      <c r="R724">
        <v>-1.9967145790554416E-2</v>
      </c>
      <c r="S724">
        <v>1.533980788E-3</v>
      </c>
      <c r="T724">
        <v>0.96734225749969482</v>
      </c>
    </row>
    <row r="725" spans="1:20" x14ac:dyDescent="0.25">
      <c r="A725">
        <v>7.23</v>
      </c>
      <c r="B725">
        <v>-2.0652380653010728E-6</v>
      </c>
      <c r="C725">
        <v>2.7457788020575156E-7</v>
      </c>
      <c r="D725">
        <v>-1.1278774798399718E-7</v>
      </c>
      <c r="F725" s="1">
        <v>3.6069999999999993</v>
      </c>
      <c r="G725">
        <f>(-0.0248172484599589*(-1))*-1</f>
        <v>-2.4817248459958932E-2</v>
      </c>
      <c r="H725">
        <v>-1.533980788E-3</v>
      </c>
      <c r="I725">
        <v>-0.67789715528488159</v>
      </c>
      <c r="L725" s="2">
        <v>7.23</v>
      </c>
      <c r="M725" s="2">
        <v>5.44637144366001E-3</v>
      </c>
      <c r="N725" s="2">
        <v>-2.2489328210583679E-3</v>
      </c>
      <c r="O725" s="2">
        <v>6.0727194463617948E-5</v>
      </c>
      <c r="Q725">
        <v>3.3369999999999997</v>
      </c>
      <c r="R725">
        <v>-1.95523613963039E-2</v>
      </c>
      <c r="S725">
        <v>1.533980788E-3</v>
      </c>
      <c r="T725">
        <v>1.0136052370071411</v>
      </c>
    </row>
    <row r="726" spans="1:20" x14ac:dyDescent="0.25">
      <c r="A726">
        <v>7.24</v>
      </c>
      <c r="B726">
        <v>-2.0252423903358235E-6</v>
      </c>
      <c r="C726">
        <v>2.6926036846999902E-7</v>
      </c>
      <c r="D726">
        <v>-1.106034854603145E-7</v>
      </c>
      <c r="F726" s="1">
        <v>3.6099999999999994</v>
      </c>
      <c r="G726">
        <f>(-0.0248172484599589*(-1))*-1</f>
        <v>-2.4817248459958932E-2</v>
      </c>
      <c r="H726">
        <v>-1.533980788E-3</v>
      </c>
      <c r="I726">
        <v>-0.67431443929672241</v>
      </c>
      <c r="L726" s="2">
        <v>7.24</v>
      </c>
      <c r="M726" s="2">
        <v>5.4184139334118447E-3</v>
      </c>
      <c r="N726" s="2">
        <v>-2.2373730353878558E-3</v>
      </c>
      <c r="O726" s="2">
        <v>6.0417768598530423E-5</v>
      </c>
      <c r="Q726">
        <v>3.3449999999999998</v>
      </c>
      <c r="R726">
        <v>-1.9034907597535934E-2</v>
      </c>
      <c r="S726">
        <v>3.067961576E-3</v>
      </c>
      <c r="T726">
        <v>0.8356935977935791</v>
      </c>
    </row>
    <row r="727" spans="1:20" x14ac:dyDescent="0.25">
      <c r="A727">
        <v>7.25</v>
      </c>
      <c r="B727">
        <v>-1.9860212769297489E-6</v>
      </c>
      <c r="C727">
        <v>2.6404583637353403E-7</v>
      </c>
      <c r="D727">
        <v>-1.0846152365508606E-7</v>
      </c>
      <c r="F727" s="1">
        <v>3.6150000000000002</v>
      </c>
      <c r="G727">
        <f>(-0.0248172484599589*(-1))*-1</f>
        <v>-2.4817248459958932E-2</v>
      </c>
      <c r="H727">
        <v>-1.533980788E-3</v>
      </c>
      <c r="I727">
        <v>-0.67087286710739136</v>
      </c>
      <c r="L727" s="2">
        <v>7.25</v>
      </c>
      <c r="M727" s="2">
        <v>5.3905991720780491E-3</v>
      </c>
      <c r="N727" s="2">
        <v>-2.2258725648016623E-3</v>
      </c>
      <c r="O727" s="2">
        <v>6.0109879283312186E-5</v>
      </c>
      <c r="Q727">
        <v>3.3550000000000004</v>
      </c>
      <c r="R727">
        <v>-1.8349075975359341E-2</v>
      </c>
      <c r="S727">
        <v>3.067961576E-3</v>
      </c>
      <c r="T727">
        <v>0.93671965599060059</v>
      </c>
    </row>
    <row r="728" spans="1:20" x14ac:dyDescent="0.25">
      <c r="A728">
        <v>7.26</v>
      </c>
      <c r="B728">
        <v>-1.9475597248207125E-6</v>
      </c>
      <c r="C728">
        <v>2.5893228959896997E-7</v>
      </c>
      <c r="D728">
        <v>-1.0636104336697385E-7</v>
      </c>
      <c r="F728" s="1">
        <v>3.6189999999999998</v>
      </c>
      <c r="G728">
        <f>(-0.0248172484599589*(-1))*-1</f>
        <v>-2.4817248459958932E-2</v>
      </c>
      <c r="H728">
        <v>-1.533980788E-3</v>
      </c>
      <c r="I728">
        <v>-0.66756689548492432</v>
      </c>
      <c r="L728" s="2">
        <v>7.26</v>
      </c>
      <c r="M728" s="2">
        <v>5.3629264451798345E-3</v>
      </c>
      <c r="N728" s="2">
        <v>-2.2144311068941214E-3</v>
      </c>
      <c r="O728" s="2">
        <v>5.9803519648510504E-5</v>
      </c>
      <c r="Q728">
        <v>3.3609999999999998</v>
      </c>
      <c r="R728">
        <v>-1.7934291581108829E-2</v>
      </c>
      <c r="S728">
        <v>4.6019423639999998E-3</v>
      </c>
      <c r="T728">
        <v>0.73249030113220215</v>
      </c>
    </row>
    <row r="729" spans="1:20" x14ac:dyDescent="0.25">
      <c r="A729">
        <v>7.2700000000000005</v>
      </c>
      <c r="B729">
        <v>-1.9098430242436398E-6</v>
      </c>
      <c r="C729">
        <v>2.53917772451136E-7</v>
      </c>
      <c r="D729">
        <v>-1.0430124125940191E-7</v>
      </c>
      <c r="F729" s="1">
        <v>3.6229999999999993</v>
      </c>
      <c r="G729">
        <f>(-0.0248172484599589*(-1))*-1</f>
        <v>-2.4817248459958932E-2</v>
      </c>
      <c r="H729">
        <v>-1.533980788E-3</v>
      </c>
      <c r="I729">
        <v>-0.66439121961593628</v>
      </c>
      <c r="L729" s="2">
        <v>7.2700000000000005</v>
      </c>
      <c r="M729" s="2">
        <v>5.3353950415421028E-3</v>
      </c>
      <c r="N729" s="2">
        <v>-2.2030483607645766E-3</v>
      </c>
      <c r="O729" s="2">
        <v>5.9498682840567529E-5</v>
      </c>
      <c r="Q729">
        <v>3.367</v>
      </c>
      <c r="R729">
        <v>-1.7498973305954825E-2</v>
      </c>
      <c r="S729">
        <v>4.6019423639999998E-3</v>
      </c>
      <c r="T729">
        <v>0.82407450675964355</v>
      </c>
    </row>
    <row r="730" spans="1:20" x14ac:dyDescent="0.25">
      <c r="A730">
        <v>7.28</v>
      </c>
      <c r="B730">
        <v>-1.8728567503047291E-6</v>
      </c>
      <c r="C730">
        <v>2.4900036710911391E-7</v>
      </c>
      <c r="D730">
        <v>-1.0228132955331721E-7</v>
      </c>
      <c r="F730" s="1">
        <v>3.6259999999999994</v>
      </c>
      <c r="G730">
        <f>(-0.0248172484599589*(-1))*-1</f>
        <v>-2.4817248459958932E-2</v>
      </c>
      <c r="H730">
        <v>-1.533980788E-3</v>
      </c>
      <c r="I730">
        <v>-0.66059696674346924</v>
      </c>
      <c r="L730" s="2">
        <v>7.28</v>
      </c>
      <c r="M730" s="2">
        <v>5.3080042532831981E-3</v>
      </c>
      <c r="N730" s="2">
        <v>-2.191724027010589E-3</v>
      </c>
      <c r="O730" s="2">
        <v>5.9195362022104025E-5</v>
      </c>
      <c r="Q730">
        <v>3.3760000000000003</v>
      </c>
      <c r="R730">
        <v>-1.6866529774127309E-2</v>
      </c>
      <c r="S730">
        <v>4.6019423639999998E-3</v>
      </c>
      <c r="T730">
        <v>0.92369776964187622</v>
      </c>
    </row>
    <row r="731" spans="1:20" x14ac:dyDescent="0.25">
      <c r="A731">
        <v>7.29</v>
      </c>
      <c r="B731">
        <v>-1.836586757464593E-6</v>
      </c>
      <c r="C731">
        <v>2.441781928927604E-7</v>
      </c>
      <c r="D731">
        <v>-1.0030053572590063E-7</v>
      </c>
      <c r="F731" s="1">
        <v>3.6319999999999997</v>
      </c>
      <c r="G731">
        <f>(-0.0248172484599589*(-1))*-1</f>
        <v>-2.4817248459958932E-2</v>
      </c>
      <c r="H731">
        <v>-1.533980788E-3</v>
      </c>
      <c r="I731">
        <v>-0.65769588947296143</v>
      </c>
      <c r="L731" s="2">
        <v>7.29</v>
      </c>
      <c r="M731" s="2">
        <v>5.280753375805039E-3</v>
      </c>
      <c r="N731" s="2">
        <v>-2.1804578077211606E-3</v>
      </c>
      <c r="O731" s="2">
        <v>5.8893550372194799E-5</v>
      </c>
      <c r="Q731">
        <v>3.3820000000000006</v>
      </c>
      <c r="R731">
        <v>-1.6472279260780289E-2</v>
      </c>
      <c r="S731">
        <v>6.135923152E-3</v>
      </c>
      <c r="T731">
        <v>0.70336145162582397</v>
      </c>
    </row>
    <row r="732" spans="1:20" x14ac:dyDescent="0.25">
      <c r="A732">
        <v>7.3</v>
      </c>
      <c r="B732">
        <v>-1.8010191741282299E-6</v>
      </c>
      <c r="C732">
        <v>2.3944940554343395E-7</v>
      </c>
      <c r="D732">
        <v>-9.8358102215112685E-8</v>
      </c>
      <c r="F732" s="1">
        <v>3.6359999999999992</v>
      </c>
      <c r="G732">
        <f>(-0.0248172484599589*(-1))*-1</f>
        <v>-2.4817248459958932E-2</v>
      </c>
      <c r="H732">
        <v>-1.533980788E-3</v>
      </c>
      <c r="I732">
        <v>-0.65490919351577759</v>
      </c>
      <c r="L732" s="2">
        <v>7.3</v>
      </c>
      <c r="M732" s="2">
        <v>5.2536417077827871E-3</v>
      </c>
      <c r="N732" s="2">
        <v>-2.1692494064699756E-3</v>
      </c>
      <c r="O732" s="2">
        <v>5.8593241086635931E-5</v>
      </c>
      <c r="Q732">
        <v>3.3860000000000001</v>
      </c>
      <c r="R732">
        <v>-1.6147843942505135E-2</v>
      </c>
      <c r="S732">
        <v>6.135923152E-3</v>
      </c>
      <c r="T732">
        <v>0.75351256132125854</v>
      </c>
    </row>
    <row r="733" spans="1:20" x14ac:dyDescent="0.25">
      <c r="A733">
        <v>7.3100000000000005</v>
      </c>
      <c r="B733">
        <v>-1.7661403973398004E-6</v>
      </c>
      <c r="C733">
        <v>2.3481219651865097E-7</v>
      </c>
      <c r="D733">
        <v>-9.6453286129961074E-8</v>
      </c>
      <c r="F733" s="1">
        <v>3.6400000000000006</v>
      </c>
      <c r="G733">
        <f>(-0.0248172484599589*(-1))*-1</f>
        <v>-2.4817248459958932E-2</v>
      </c>
      <c r="H733">
        <v>-1.533980788E-3</v>
      </c>
      <c r="I733">
        <v>-0.65223222970962524</v>
      </c>
      <c r="L733" s="2">
        <v>7.3100000000000005</v>
      </c>
      <c r="M733" s="2">
        <v>5.2266685511546604E-3</v>
      </c>
      <c r="N733" s="2">
        <v>-2.1580985283086605E-3</v>
      </c>
      <c r="O733" s="2">
        <v>5.8294427378204035E-5</v>
      </c>
      <c r="Q733">
        <v>3.391</v>
      </c>
      <c r="R733">
        <v>-1.5901437371663243E-2</v>
      </c>
      <c r="S733">
        <v>6.135923152E-3</v>
      </c>
      <c r="T733">
        <v>0.79592835903167725</v>
      </c>
    </row>
    <row r="734" spans="1:20" x14ac:dyDescent="0.25">
      <c r="A734">
        <v>7.32</v>
      </c>
      <c r="B734">
        <v>-1.7319370875801147E-6</v>
      </c>
      <c r="C734">
        <v>2.3026479230040221E-7</v>
      </c>
      <c r="D734">
        <v>-9.4585358966379226E-8</v>
      </c>
      <c r="F734" s="1">
        <v>3.6460000000000008</v>
      </c>
      <c r="G734">
        <f>(-0.0248172484599589*(-1))*-1</f>
        <v>-2.4817248459958932E-2</v>
      </c>
      <c r="H734">
        <v>-1.533980788E-3</v>
      </c>
      <c r="I734">
        <v>-0.64841336011886597</v>
      </c>
      <c r="L734" s="2">
        <v>7.32</v>
      </c>
      <c r="M734" s="2">
        <v>5.1998332111116985E-3</v>
      </c>
      <c r="N734" s="2">
        <v>-2.1470048797600592E-3</v>
      </c>
      <c r="O734" s="2">
        <v>5.7997102476907684E-5</v>
      </c>
      <c r="Q734">
        <v>3.3959999999999999</v>
      </c>
      <c r="R734">
        <v>-1.5601642710472279E-2</v>
      </c>
      <c r="S734">
        <v>6.135923152E-3</v>
      </c>
      <c r="T734">
        <v>0.82577741146087646</v>
      </c>
    </row>
    <row r="735" spans="1:20" x14ac:dyDescent="0.25">
      <c r="A735">
        <v>7.33</v>
      </c>
      <c r="B735">
        <v>-1.6983961636648864E-6</v>
      </c>
      <c r="C735">
        <v>2.2580545371686392E-7</v>
      </c>
      <c r="D735">
        <v>-9.2753606328607198E-8</v>
      </c>
      <c r="F735" s="1">
        <v>3.6500000000000004</v>
      </c>
      <c r="G735">
        <f>(-0.0248172484599589*(-1))*-1</f>
        <v>-2.4817248459958932E-2</v>
      </c>
      <c r="H735">
        <v>-1.533980788E-3</v>
      </c>
      <c r="I735">
        <v>-0.64599239826202393</v>
      </c>
      <c r="L735" s="2">
        <v>7.33</v>
      </c>
      <c r="M735" s="2">
        <v>5.1731349960872572E-3</v>
      </c>
      <c r="N735" s="2">
        <v>-2.1359681688115284E-3</v>
      </c>
      <c r="O735" s="2">
        <v>5.7701259630231182E-5</v>
      </c>
      <c r="Q735">
        <v>3.4000000000000004</v>
      </c>
      <c r="R735">
        <v>-1.5322381930184805E-2</v>
      </c>
      <c r="S735">
        <v>6.135923152E-3</v>
      </c>
      <c r="T735">
        <v>0.85529989004135132</v>
      </c>
    </row>
    <row r="736" spans="1:20" x14ac:dyDescent="0.25">
      <c r="A736">
        <v>7.34</v>
      </c>
      <c r="B736">
        <v>-1.6655047977417769E-6</v>
      </c>
      <c r="C736">
        <v>2.2143247527724513E-7</v>
      </c>
      <c r="D736">
        <v>-9.0957327655968328E-8</v>
      </c>
      <c r="F736" s="1">
        <v>3.6549999999999994</v>
      </c>
      <c r="G736">
        <f>(-0.0248172484599589*(-1))*-1</f>
        <v>-2.4817248459958932E-2</v>
      </c>
      <c r="H736">
        <v>-1.533980788E-3</v>
      </c>
      <c r="I736">
        <v>-0.64253860712051392</v>
      </c>
      <c r="L736" s="2">
        <v>7.34</v>
      </c>
      <c r="M736" s="2">
        <v>5.1465732177466694E-3</v>
      </c>
      <c r="N736" s="2">
        <v>-2.1249881049082518E-3</v>
      </c>
      <c r="O736" s="2">
        <v>5.7406892103370816E-5</v>
      </c>
      <c r="Q736">
        <v>3.4059999999999997</v>
      </c>
      <c r="R736">
        <v>-1.5051334702258726E-2</v>
      </c>
      <c r="S736">
        <v>6.135923152E-3</v>
      </c>
      <c r="T736">
        <v>0.88567262887954712</v>
      </c>
    </row>
    <row r="737" spans="1:20" x14ac:dyDescent="0.25">
      <c r="A737">
        <v>7.3500000000000005</v>
      </c>
      <c r="B737">
        <v>-1.6332504103843471E-6</v>
      </c>
      <c r="C737">
        <v>2.1714418451951631E-7</v>
      </c>
      <c r="D737">
        <v>-8.9195835954937173E-8</v>
      </c>
      <c r="F737" s="1">
        <v>3.6590000000000007</v>
      </c>
      <c r="G737">
        <f>(-0.0248172484599589*(-1))*-1</f>
        <v>-2.4817248459958932E-2</v>
      </c>
      <c r="H737">
        <v>-1.533980788E-3</v>
      </c>
      <c r="I737">
        <v>-0.64034914970397949</v>
      </c>
      <c r="L737" s="2">
        <v>7.3500000000000005</v>
      </c>
      <c r="M737" s="2">
        <v>5.1201471909766427E-3</v>
      </c>
      <c r="N737" s="2">
        <v>-2.1140643989465704E-3</v>
      </c>
      <c r="O737" s="2">
        <v>5.7113993179463794E-5</v>
      </c>
      <c r="Q737">
        <v>3.4110000000000005</v>
      </c>
      <c r="R737">
        <v>-1.4792607802874743E-2</v>
      </c>
      <c r="S737">
        <v>6.135923152E-3</v>
      </c>
      <c r="T737">
        <v>0.90453416109085083</v>
      </c>
    </row>
    <row r="738" spans="1:20" x14ac:dyDescent="0.25">
      <c r="A738">
        <v>7.36</v>
      </c>
      <c r="B738">
        <v>-1.6016206657810005E-6</v>
      </c>
      <c r="C738">
        <v>2.1293894137076995E-7</v>
      </c>
      <c r="D738">
        <v>-8.746845753639623E-8</v>
      </c>
      <c r="F738" s="1">
        <v>3.6639999999999997</v>
      </c>
      <c r="G738">
        <f>(-0.0248172484599589*(-1))*-1</f>
        <v>-2.4817248459958932E-2</v>
      </c>
      <c r="H738">
        <v>-1.533980788E-3</v>
      </c>
      <c r="I738">
        <v>-0.63773322105407715</v>
      </c>
      <c r="L738" s="2">
        <v>7.36</v>
      </c>
      <c r="M738" s="2">
        <v>5.0938562338747329E-3</v>
      </c>
      <c r="N738" s="2">
        <v>-2.1031967632673338E-3</v>
      </c>
      <c r="O738" s="2">
        <v>5.6822556159809943E-5</v>
      </c>
      <c r="Q738">
        <v>3.4160000000000004</v>
      </c>
      <c r="R738">
        <v>-1.4484599589322382E-2</v>
      </c>
      <c r="S738">
        <v>6.135923152E-3</v>
      </c>
      <c r="T738">
        <v>0.92439401149749756</v>
      </c>
    </row>
    <row r="739" spans="1:20" x14ac:dyDescent="0.25">
      <c r="A739">
        <v>7.37</v>
      </c>
      <c r="B739">
        <v>-1.5706034670171135E-6</v>
      </c>
      <c r="C739">
        <v>2.0881513751996854E-7</v>
      </c>
      <c r="D739">
        <v>-8.5774531757981043E-8</v>
      </c>
      <c r="F739" s="1">
        <v>3.6679999999999993</v>
      </c>
      <c r="G739">
        <f>(-0.0248172484599589*(-1))*-1</f>
        <v>-2.4817248459958932E-2</v>
      </c>
      <c r="H739">
        <v>-1.533980788E-3</v>
      </c>
      <c r="I739">
        <v>-0.63573306798934937</v>
      </c>
      <c r="L739" s="2">
        <v>7.37</v>
      </c>
      <c r="M739" s="2">
        <v>5.0676996677387481E-3</v>
      </c>
      <c r="N739" s="2">
        <v>-2.0923849116492679E-3</v>
      </c>
      <c r="O739" s="2">
        <v>5.6532574364086389E-5</v>
      </c>
      <c r="Q739">
        <v>3.423</v>
      </c>
      <c r="R739">
        <v>-1.4156057494866529E-2</v>
      </c>
      <c r="S739">
        <v>6.135923152E-3</v>
      </c>
      <c r="T739">
        <v>0.95987069606781006</v>
      </c>
    </row>
    <row r="740" spans="1:20" x14ac:dyDescent="0.25">
      <c r="A740">
        <v>7.38</v>
      </c>
      <c r="B740">
        <v>-1.5401869514485136E-6</v>
      </c>
      <c r="C740">
        <v>2.0477119580283995E-7</v>
      </c>
      <c r="D740">
        <v>-8.4113410771415032E-8</v>
      </c>
      <c r="F740" s="1">
        <v>3.6720000000000006</v>
      </c>
      <c r="G740">
        <f>(-0.0248172484599589*(-1))*-1</f>
        <v>-2.4817248459958932E-2</v>
      </c>
      <c r="H740">
        <v>-1.533980788E-3</v>
      </c>
      <c r="I740">
        <v>-0.63381177186965942</v>
      </c>
      <c r="L740" s="2">
        <v>7.38</v>
      </c>
      <c r="M740" s="2">
        <v>5.041676817056015E-3</v>
      </c>
      <c r="N740" s="2">
        <v>-2.0816285593023651E-3</v>
      </c>
      <c r="O740" s="2">
        <v>5.6244041130555327E-5</v>
      </c>
      <c r="Q740">
        <v>3.4290000000000003</v>
      </c>
      <c r="R740">
        <v>-1.3815195071868583E-2</v>
      </c>
      <c r="S740">
        <v>6.135923152E-3</v>
      </c>
      <c r="T740">
        <v>0.98707324266433716</v>
      </c>
    </row>
    <row r="741" spans="1:20" x14ac:dyDescent="0.25">
      <c r="A741">
        <v>7.3900000000000006</v>
      </c>
      <c r="B741">
        <v>-1.5103594861645751E-6</v>
      </c>
      <c r="C741">
        <v>2.0080556959868506E-7</v>
      </c>
      <c r="D741">
        <v>-8.2484459274737463E-8</v>
      </c>
      <c r="F741" s="1">
        <v>3.6760000000000002</v>
      </c>
      <c r="G741">
        <f>(-0.0248172484599589*(-1))*-1</f>
        <v>-2.4817248459958932E-2</v>
      </c>
      <c r="H741">
        <v>-1.533980788E-3</v>
      </c>
      <c r="I741">
        <v>-0.63196617364883423</v>
      </c>
      <c r="L741" s="2">
        <v>7.3900000000000006</v>
      </c>
      <c r="M741" s="2">
        <v>5.0157870094926782E-3</v>
      </c>
      <c r="N741" s="2">
        <v>-2.0709274228612904E-3</v>
      </c>
      <c r="O741" s="2">
        <v>5.5956949816265079E-5</v>
      </c>
      <c r="Q741">
        <v>3.4329999999999998</v>
      </c>
      <c r="R741">
        <v>-1.3572895277207392E-2</v>
      </c>
      <c r="S741">
        <v>7.6699039400000002E-3</v>
      </c>
      <c r="T741">
        <v>0.75598406791687012</v>
      </c>
    </row>
    <row r="742" spans="1:20" x14ac:dyDescent="0.25">
      <c r="A742">
        <v>7.4</v>
      </c>
      <c r="B742">
        <v>-1.4811096635391641E-6</v>
      </c>
      <c r="C742">
        <v>1.9691674223886684E-7</v>
      </c>
      <c r="D742">
        <v>-8.0887054269329861E-8</v>
      </c>
      <c r="F742" s="1">
        <v>3.6890000000000001</v>
      </c>
      <c r="G742">
        <f>(-0.0248172484599589*(-1))*-1</f>
        <v>-2.4817248459958932E-2</v>
      </c>
      <c r="H742">
        <v>-1.533980788E-3</v>
      </c>
      <c r="I742">
        <v>-0.62645554542541504</v>
      </c>
      <c r="L742" s="2">
        <v>7.4</v>
      </c>
      <c r="M742" s="2">
        <v>4.9900295758828275E-3</v>
      </c>
      <c r="N742" s="2">
        <v>-2.0602812203788091E-3</v>
      </c>
      <c r="O742" s="2">
        <v>5.5671293797244497E-5</v>
      </c>
      <c r="Q742">
        <v>3.4379999999999997</v>
      </c>
      <c r="R742">
        <v>-1.3260780287474332E-2</v>
      </c>
      <c r="S742">
        <v>7.6699039400000002E-3</v>
      </c>
      <c r="T742">
        <v>0.79066604375839233</v>
      </c>
    </row>
    <row r="743" spans="1:20" x14ac:dyDescent="0.25">
      <c r="A743">
        <v>7.41</v>
      </c>
      <c r="B743">
        <v>-1.4524262968677536E-6</v>
      </c>
      <c r="C743">
        <v>1.9310322642675474E-7</v>
      </c>
      <c r="D743">
        <v>-7.9320584821647832E-8</v>
      </c>
      <c r="F743" s="1">
        <v>3.6950000000000003</v>
      </c>
      <c r="G743">
        <f>(-0.0248172484599589*(-1))*-1</f>
        <v>-2.4817248459958932E-2</v>
      </c>
      <c r="H743">
        <v>-1.533980788E-3</v>
      </c>
      <c r="I743">
        <v>-0.62452054023742676</v>
      </c>
      <c r="L743" s="2">
        <v>7.41</v>
      </c>
      <c r="M743" s="2">
        <v>4.9644038502177773E-3</v>
      </c>
      <c r="N743" s="2">
        <v>-2.0496896713192336E-3</v>
      </c>
      <c r="O743" s="2">
        <v>5.5387066468690879E-5</v>
      </c>
      <c r="Q743">
        <v>3.4420000000000002</v>
      </c>
      <c r="R743">
        <v>-1.3014373716632444E-2</v>
      </c>
      <c r="S743">
        <v>7.6699039400000002E-3</v>
      </c>
      <c r="T743">
        <v>0.82929205894470215</v>
      </c>
    </row>
    <row r="744" spans="1:20" x14ac:dyDescent="0.25">
      <c r="A744">
        <v>7.42</v>
      </c>
      <c r="B744">
        <v>-1.4242984160890224E-6</v>
      </c>
      <c r="C744">
        <v>1.8936356366890248E-7</v>
      </c>
      <c r="D744">
        <v>-7.7784451829567232E-8</v>
      </c>
      <c r="F744" s="1">
        <v>3.6989999999999998</v>
      </c>
      <c r="G744">
        <f>(-0.0248172484599589*(-1))*-1</f>
        <v>-2.4817248459958932E-2</v>
      </c>
      <c r="H744">
        <v>-1.533980788E-3</v>
      </c>
      <c r="I744">
        <v>-0.62304103374481201</v>
      </c>
      <c r="L744" s="2">
        <v>7.42</v>
      </c>
      <c r="M744" s="2">
        <v>4.9389091696350751E-3</v>
      </c>
      <c r="N744" s="2">
        <v>-2.0391524965518888E-3</v>
      </c>
      <c r="O744" s="2">
        <v>5.510426124515161E-5</v>
      </c>
      <c r="Q744">
        <v>3.4459999999999997</v>
      </c>
      <c r="R744">
        <v>-1.2780287474332649E-2</v>
      </c>
      <c r="S744">
        <v>7.6699039400000002E-3</v>
      </c>
      <c r="T744">
        <v>0.85597604513168335</v>
      </c>
    </row>
    <row r="745" spans="1:20" x14ac:dyDescent="0.25">
      <c r="A745">
        <v>7.43</v>
      </c>
      <c r="B745">
        <v>-1.3967152635893142E-6</v>
      </c>
      <c r="C745">
        <v>1.8569632371724183E-7</v>
      </c>
      <c r="D745">
        <v>-7.6278067793255323E-8</v>
      </c>
      <c r="F745" s="1">
        <v>3.7050000000000001</v>
      </c>
      <c r="G745">
        <f>(-0.0248172484599589*(-1))*-1</f>
        <v>-2.4817248459958932E-2</v>
      </c>
      <c r="H745">
        <v>-1.533980788E-3</v>
      </c>
      <c r="I745">
        <v>-0.62093037366867065</v>
      </c>
      <c r="L745" s="2">
        <v>7.43</v>
      </c>
      <c r="M745" s="2">
        <v>4.9135448744076771E-3</v>
      </c>
      <c r="N745" s="2">
        <v>-2.0286694183445993E-3</v>
      </c>
      <c r="O745" s="2">
        <v>5.4822871560699545E-5</v>
      </c>
      <c r="Q745">
        <v>3.4510000000000005</v>
      </c>
      <c r="R745">
        <v>-1.248870636550308E-2</v>
      </c>
      <c r="S745">
        <v>7.6699039400000002E-3</v>
      </c>
      <c r="T745">
        <v>0.88801723718643188</v>
      </c>
    </row>
    <row r="746" spans="1:20" x14ac:dyDescent="0.25">
      <c r="A746">
        <v>7.44</v>
      </c>
      <c r="B746">
        <v>-1.3696662900883526E-6</v>
      </c>
      <c r="C746">
        <v>1.8210010402207879E-7</v>
      </c>
      <c r="D746">
        <v>-7.480085659047923E-8</v>
      </c>
      <c r="F746" s="1">
        <v>3.7099999999999991</v>
      </c>
      <c r="G746">
        <f>(-0.0248172484599589*(-1))*-1</f>
        <v>-2.4817248459958932E-2</v>
      </c>
      <c r="H746">
        <v>-1.533980788E-3</v>
      </c>
      <c r="I746">
        <v>-0.61894327402114868</v>
      </c>
      <c r="L746" s="2">
        <v>7.44</v>
      </c>
      <c r="M746" s="2">
        <v>4.8883103079328388E-3</v>
      </c>
      <c r="N746" s="2">
        <v>-2.018240160357196E-3</v>
      </c>
      <c r="O746" s="2">
        <v>5.4542890869102352E-5</v>
      </c>
      <c r="Q746">
        <v>3.4550000000000001</v>
      </c>
      <c r="R746">
        <v>-1.2254620123203285E-2</v>
      </c>
      <c r="S746">
        <v>7.6699039400000002E-3</v>
      </c>
      <c r="T746">
        <v>0.9146888256072998</v>
      </c>
    </row>
    <row r="747" spans="1:20" x14ac:dyDescent="0.25">
      <c r="A747">
        <v>7.45</v>
      </c>
      <c r="B747">
        <v>-1.3431411506046255E-6</v>
      </c>
      <c r="C747">
        <v>1.7857352919568323E-7</v>
      </c>
      <c r="D747">
        <v>-7.335225325626586E-8</v>
      </c>
      <c r="F747" s="1">
        <v>3.7140000000000004</v>
      </c>
      <c r="G747">
        <f>(-0.0248172484599589*(-1))*-1</f>
        <v>-2.4817248459958932E-2</v>
      </c>
      <c r="H747">
        <v>-1.533980788E-3</v>
      </c>
      <c r="I747">
        <v>-0.6176835298538208</v>
      </c>
      <c r="L747" s="2">
        <v>7.45</v>
      </c>
      <c r="M747" s="2">
        <v>4.8632048167212422E-3</v>
      </c>
      <c r="N747" s="2">
        <v>-2.0078644476350417E-3</v>
      </c>
      <c r="O747" s="2">
        <v>5.4264312643985896E-5</v>
      </c>
      <c r="Q747">
        <v>3.4590000000000005</v>
      </c>
      <c r="R747">
        <v>-1.2016427104722793E-2</v>
      </c>
      <c r="S747">
        <v>9.2038847279999995E-3</v>
      </c>
      <c r="T747">
        <v>0.67432242631912231</v>
      </c>
    </row>
    <row r="748" spans="1:20" x14ac:dyDescent="0.25">
      <c r="A748">
        <v>7.46</v>
      </c>
      <c r="B748">
        <v>-1.3171297004989022E-6</v>
      </c>
      <c r="C748">
        <v>1.7511525048626663E-7</v>
      </c>
      <c r="D748">
        <v>-7.1931703766828886E-8</v>
      </c>
      <c r="F748" s="1">
        <v>3.718</v>
      </c>
      <c r="G748">
        <f>(-0.0248172484599589*(-1))*-1</f>
        <v>-2.4817248459958932E-2</v>
      </c>
      <c r="H748">
        <v>-1.533980788E-3</v>
      </c>
      <c r="I748">
        <v>-0.61647343635559082</v>
      </c>
      <c r="L748" s="2">
        <v>7.46</v>
      </c>
      <c r="M748" s="2">
        <v>4.8382277503858789E-3</v>
      </c>
      <c r="N748" s="2">
        <v>-1.9975420066025789E-3</v>
      </c>
      <c r="O748" s="2">
        <v>5.3987130378991806E-5</v>
      </c>
      <c r="Q748">
        <v>3.4630000000000001</v>
      </c>
      <c r="R748">
        <v>-1.17782340862423E-2</v>
      </c>
      <c r="S748">
        <v>9.2038847279999995E-3</v>
      </c>
      <c r="T748">
        <v>0.7025105357170105</v>
      </c>
    </row>
    <row r="749" spans="1:20" x14ac:dyDescent="0.25">
      <c r="A749">
        <v>7.47</v>
      </c>
      <c r="B749">
        <v>-1.29162199159439E-6</v>
      </c>
      <c r="C749">
        <v>1.71723945262147E-7</v>
      </c>
      <c r="D749">
        <v>-7.0538664827680315E-8</v>
      </c>
      <c r="F749" s="1">
        <v>3.7240000000000002</v>
      </c>
      <c r="G749">
        <f>(-0.0248172484599589*(-1))*-1</f>
        <v>-2.4817248459958932E-2</v>
      </c>
      <c r="H749">
        <v>-1.533980788E-3</v>
      </c>
      <c r="I749">
        <v>-0.61502766609191895</v>
      </c>
      <c r="L749" s="2">
        <v>7.47</v>
      </c>
      <c r="M749" s="2">
        <v>4.8133784616308725E-3</v>
      </c>
      <c r="N749" s="2">
        <v>-1.987272565056898E-3</v>
      </c>
      <c r="O749" s="2">
        <v>5.3711337587929339E-5</v>
      </c>
      <c r="Q749">
        <v>3.4690000000000003</v>
      </c>
      <c r="R749">
        <v>-1.1453798767967146E-2</v>
      </c>
      <c r="S749">
        <v>9.2038847279999995E-3</v>
      </c>
      <c r="T749">
        <v>0.73075085878372192</v>
      </c>
    </row>
    <row r="750" spans="1:20" x14ac:dyDescent="0.25">
      <c r="A750">
        <v>7.48</v>
      </c>
      <c r="B750">
        <v>-1.2666082683720126E-6</v>
      </c>
      <c r="C750">
        <v>1.6839831650590332E-7</v>
      </c>
      <c r="D750">
        <v>-6.9172603665845422E-8</v>
      </c>
      <c r="F750" s="1">
        <v>3.7279999999999998</v>
      </c>
      <c r="G750">
        <f>(-0.0248172484599589*(-1))*-1</f>
        <v>-2.4817248459958932E-2</v>
      </c>
      <c r="H750">
        <v>-1.533980788E-3</v>
      </c>
      <c r="I750">
        <v>-0.61392223834991455</v>
      </c>
      <c r="L750" s="2">
        <v>7.48</v>
      </c>
      <c r="M750" s="2">
        <v>4.7886563062405629E-3</v>
      </c>
      <c r="N750" s="2">
        <v>-1.9770558521613243E-3</v>
      </c>
      <c r="O750" s="2">
        <v>5.3436927804921746E-5</v>
      </c>
      <c r="Q750">
        <v>3.4729999999999999</v>
      </c>
      <c r="R750">
        <v>-1.1252566735112936E-2</v>
      </c>
      <c r="S750">
        <v>9.2038847279999995E-3</v>
      </c>
      <c r="T750">
        <v>0.75075024366378784</v>
      </c>
    </row>
    <row r="751" spans="1:20" x14ac:dyDescent="0.25">
      <c r="A751">
        <v>7.49</v>
      </c>
      <c r="B751">
        <v>-1.2420789642393676E-6</v>
      </c>
      <c r="C751">
        <v>1.6513709231832638E-7</v>
      </c>
      <c r="D751">
        <v>-6.7832997826101782E-8</v>
      </c>
      <c r="F751" s="1">
        <v>3.7319999999999993</v>
      </c>
      <c r="G751">
        <f>(-0.0248172484599589*(-1))*-1</f>
        <v>-2.4817248459958932E-2</v>
      </c>
      <c r="H751">
        <v>-1.533980788E-3</v>
      </c>
      <c r="I751">
        <v>-0.61286038160324097</v>
      </c>
      <c r="L751" s="2">
        <v>7.49</v>
      </c>
      <c r="M751" s="2">
        <v>4.7640606430681756E-3</v>
      </c>
      <c r="N751" s="2">
        <v>-1.9668915984390276E-3</v>
      </c>
      <c r="O751" s="2">
        <v>5.316389458454703E-5</v>
      </c>
      <c r="Q751">
        <v>3.4770000000000003</v>
      </c>
      <c r="R751">
        <v>-1.1018480492813142E-2</v>
      </c>
      <c r="S751">
        <v>9.2038847279999995E-3</v>
      </c>
      <c r="T751">
        <v>0.76074850559234619</v>
      </c>
    </row>
    <row r="752" spans="1:20" x14ac:dyDescent="0.25">
      <c r="A752">
        <v>7.5</v>
      </c>
      <c r="B752">
        <v>-1.2180246978719528E-6</v>
      </c>
      <c r="C752">
        <v>1.6193902543197621E-7</v>
      </c>
      <c r="D752">
        <v>-6.6519334971164258E-8</v>
      </c>
      <c r="F752" s="1">
        <v>3.7349999999999994</v>
      </c>
      <c r="G752">
        <f>(-0.0248172484599589*(-1))*-1</f>
        <v>-2.4817248459958932E-2</v>
      </c>
      <c r="H752">
        <v>-1.533980788E-3</v>
      </c>
      <c r="I752">
        <v>-0.61184030771255493</v>
      </c>
      <c r="L752" s="2">
        <v>7.5</v>
      </c>
      <c r="M752" s="2">
        <v>4.7395908340247053E-3</v>
      </c>
      <c r="N752" s="2">
        <v>-1.9567795357666525E-3</v>
      </c>
      <c r="O752" s="2">
        <v>5.289223150197353E-5</v>
      </c>
      <c r="Q752">
        <v>3.4830000000000005</v>
      </c>
      <c r="R752">
        <v>-1.0755646817248461E-2</v>
      </c>
      <c r="S752">
        <v>9.2038847279999995E-3</v>
      </c>
      <c r="T752">
        <v>0.77039909362792969</v>
      </c>
    </row>
    <row r="753" spans="1:20" x14ac:dyDescent="0.25">
      <c r="A753">
        <v>7.51</v>
      </c>
      <c r="B753">
        <v>-1.1944362696252498E-6</v>
      </c>
      <c r="C753">
        <v>1.5880289273415988E-7</v>
      </c>
      <c r="D753">
        <v>-6.5231112685739696E-8</v>
      </c>
      <c r="F753" s="1">
        <v>3.7390000000000008</v>
      </c>
      <c r="G753">
        <f>(-0.0248172484599589*(-1))*-1</f>
        <v>-2.4817248459958932E-2</v>
      </c>
      <c r="H753">
        <v>-1.533980788E-3</v>
      </c>
      <c r="I753">
        <v>-0.61086046695709229</v>
      </c>
      <c r="L753" s="2">
        <v>7.51</v>
      </c>
      <c r="M753" s="2">
        <v>4.7152462440676612E-3</v>
      </c>
      <c r="N753" s="2">
        <v>-1.9467193973679686E-3</v>
      </c>
      <c r="O753" s="2">
        <v>5.2621932153090173E-5</v>
      </c>
      <c r="Q753">
        <v>3.4880000000000004</v>
      </c>
      <c r="R753">
        <v>-1.0587268993839835E-2</v>
      </c>
      <c r="S753">
        <v>9.2038847279999995E-3</v>
      </c>
      <c r="T753">
        <v>0.77437251806259155</v>
      </c>
    </row>
    <row r="754" spans="1:20" x14ac:dyDescent="0.25">
      <c r="A754">
        <v>7.5200000000000005</v>
      </c>
      <c r="B754">
        <v>-1.1713046580162718E-6</v>
      </c>
      <c r="C754">
        <v>1.5572749479914755E-7</v>
      </c>
      <c r="D754">
        <v>-6.3967838284376306E-8</v>
      </c>
      <c r="F754" s="1">
        <v>3.7439999999999998</v>
      </c>
      <c r="G754">
        <f>(-0.0248172484599589*(-1))*-1</f>
        <v>-2.4817248459958932E-2</v>
      </c>
      <c r="H754">
        <v>-1.533980788E-3</v>
      </c>
      <c r="I754">
        <v>-0.60991925001144409</v>
      </c>
      <c r="L754" s="2">
        <v>7.5200000000000005</v>
      </c>
      <c r="M754" s="2">
        <v>4.6910262411899023E-3</v>
      </c>
      <c r="N754" s="2">
        <v>-1.9367109178075432E-3</v>
      </c>
      <c r="O754" s="2">
        <v>5.235299015463169E-5</v>
      </c>
      <c r="Q754">
        <v>3.492</v>
      </c>
      <c r="R754">
        <v>-1.042299794661191E-2</v>
      </c>
      <c r="S754">
        <v>9.2038847279999995E-3</v>
      </c>
      <c r="T754">
        <v>0.77762025594711304</v>
      </c>
    </row>
    <row r="755" spans="1:20" x14ac:dyDescent="0.25">
      <c r="A755">
        <v>7.53</v>
      </c>
      <c r="B755">
        <v>-1.1486210162732777E-6</v>
      </c>
      <c r="C755">
        <v>1.5271165542944747E-7</v>
      </c>
      <c r="D755">
        <v>-6.2729028623034291E-8</v>
      </c>
      <c r="F755" s="1">
        <v>3.7490000000000006</v>
      </c>
      <c r="G755">
        <f>(-0.0248172484599589*(-1))*-1</f>
        <v>-2.4817248459958932E-2</v>
      </c>
      <c r="H755">
        <v>-1.533980788E-3</v>
      </c>
      <c r="I755">
        <v>-0.60857647657394409</v>
      </c>
      <c r="L755" s="2">
        <v>7.53</v>
      </c>
      <c r="M755" s="2">
        <v>4.6669301964082643E-3</v>
      </c>
      <c r="N755" s="2">
        <v>-1.9267538329844347E-3</v>
      </c>
      <c r="O755" s="2">
        <v>5.2085399144298756E-5</v>
      </c>
      <c r="Q755">
        <v>3.4960000000000004</v>
      </c>
      <c r="R755">
        <v>-1.0262833675564681E-2</v>
      </c>
      <c r="S755">
        <v>9.2038847279999995E-3</v>
      </c>
      <c r="T755">
        <v>0.77592122554779053</v>
      </c>
    </row>
    <row r="756" spans="1:20" x14ac:dyDescent="0.25">
      <c r="A756">
        <v>7.54</v>
      </c>
      <c r="B756">
        <v>-1.1263766689522791E-6</v>
      </c>
      <c r="C756">
        <v>1.4975422120596494E-7</v>
      </c>
      <c r="D756">
        <v>-6.1514209914305543E-8</v>
      </c>
      <c r="F756" s="1">
        <v>3.7550000000000008</v>
      </c>
      <c r="G756">
        <f>(-0.0248172484599589*(-1))*-1</f>
        <v>-2.4817248459958932E-2</v>
      </c>
      <c r="H756">
        <v>-1.533980788E-3</v>
      </c>
      <c r="I756">
        <v>-0.60751771926879883</v>
      </c>
      <c r="L756" s="2">
        <v>7.54</v>
      </c>
      <c r="M756" s="2">
        <v>4.6429574837523677E-3</v>
      </c>
      <c r="N756" s="2">
        <v>-1.9168478801259066E-3</v>
      </c>
      <c r="O756" s="2">
        <v>5.1819152780873313E-5</v>
      </c>
      <c r="Q756">
        <v>3.5010000000000003</v>
      </c>
      <c r="R756">
        <v>-1.0086242299794662E-2</v>
      </c>
      <c r="S756">
        <v>9.2038847279999995E-3</v>
      </c>
      <c r="T756">
        <v>0.77088356018066406</v>
      </c>
    </row>
    <row r="757" spans="1:20" x14ac:dyDescent="0.25">
      <c r="A757">
        <v>7.55</v>
      </c>
      <c r="B757">
        <v>-1.1045631086190904E-6</v>
      </c>
      <c r="C757">
        <v>1.468540610468728E-7</v>
      </c>
      <c r="D757">
        <v>-6.0322917546211916E-8</v>
      </c>
      <c r="F757" s="1">
        <v>3.7590000000000003</v>
      </c>
      <c r="G757">
        <f>(-0.0248172484599589*(-1))*-1</f>
        <v>-2.4817248459958932E-2</v>
      </c>
      <c r="H757">
        <v>-1.533980788E-3</v>
      </c>
      <c r="I757">
        <v>-0.60670822858810425</v>
      </c>
      <c r="L757" s="2">
        <v>7.55</v>
      </c>
      <c r="M757" s="2">
        <v>4.6191074802532234E-3</v>
      </c>
      <c r="N757" s="2">
        <v>-1.9069927977811644E-3</v>
      </c>
      <c r="O757" s="2">
        <v>5.1554244744329019E-5</v>
      </c>
      <c r="Q757">
        <v>3.5049999999999999</v>
      </c>
      <c r="R757">
        <v>-9.9425051334702252E-3</v>
      </c>
      <c r="S757">
        <v>9.2038847279999995E-3</v>
      </c>
      <c r="T757">
        <v>0.76701366901397705</v>
      </c>
    </row>
    <row r="758" spans="1:20" x14ac:dyDescent="0.25">
      <c r="A758">
        <v>7.5600000000000005</v>
      </c>
      <c r="B758">
        <v>-1.0831719925956328E-6</v>
      </c>
      <c r="C758">
        <v>1.4401006577502496E-7</v>
      </c>
      <c r="D758">
        <v>-5.9154695904512591E-8</v>
      </c>
      <c r="F758" s="1">
        <v>3.7629999999999999</v>
      </c>
      <c r="G758">
        <f>(-0.0248172484599589*(-1))*-1</f>
        <v>-2.4817248459958932E-2</v>
      </c>
      <c r="H758">
        <v>-1.533980788E-3</v>
      </c>
      <c r="I758">
        <v>-0.6059306263923645</v>
      </c>
      <c r="L758" s="2">
        <v>7.5600000000000005</v>
      </c>
      <c r="M758" s="2">
        <v>4.5953795659319646E-3</v>
      </c>
      <c r="N758" s="2">
        <v>-1.8971883258151131E-3</v>
      </c>
      <c r="O758" s="2">
        <v>5.1290668735937081E-5</v>
      </c>
      <c r="Q758">
        <v>3.5090000000000003</v>
      </c>
      <c r="R758">
        <v>-9.7618069815195076E-3</v>
      </c>
      <c r="S758">
        <v>7.6699039400000002E-3</v>
      </c>
      <c r="T758">
        <v>1.0328603982925415</v>
      </c>
    </row>
    <row r="759" spans="1:20" x14ac:dyDescent="0.25">
      <c r="A759">
        <v>7.57</v>
      </c>
      <c r="B759">
        <v>-1.0621951397692324E-6</v>
      </c>
      <c r="C759">
        <v>1.4122114769374738E-7</v>
      </c>
      <c r="D759">
        <v>-5.8009098198452731E-8</v>
      </c>
      <c r="F759" s="1">
        <v>3.7690000000000001</v>
      </c>
      <c r="G759">
        <f>(-0.0248172484599589*(-1))*-1</f>
        <v>-2.4817248459958932E-2</v>
      </c>
      <c r="H759">
        <v>-1.533980788E-3</v>
      </c>
      <c r="I759">
        <v>-0.60482126474380493</v>
      </c>
      <c r="L759" s="2">
        <v>7.57</v>
      </c>
      <c r="M759" s="2">
        <v>4.571773123788439E-3</v>
      </c>
      <c r="N759" s="2">
        <v>-1.8874342054021364E-3</v>
      </c>
      <c r="O759" s="2">
        <v>5.1028418478367492E-5</v>
      </c>
      <c r="Q759">
        <v>3.5129999999999999</v>
      </c>
      <c r="R759">
        <v>-9.6221765913757692E-3</v>
      </c>
      <c r="S759">
        <v>7.6699039400000002E-3</v>
      </c>
      <c r="T759">
        <v>1.0222039222717285</v>
      </c>
    </row>
    <row r="760" spans="1:20" x14ac:dyDescent="0.25">
      <c r="A760">
        <v>7.58</v>
      </c>
      <c r="B760">
        <v>-1.0416245274637353E-6</v>
      </c>
      <c r="C760">
        <v>1.3848624017084446E-7</v>
      </c>
      <c r="D760">
        <v>-5.6885686289886653E-8</v>
      </c>
      <c r="F760" s="1">
        <v>3.7739999999999991</v>
      </c>
      <c r="G760">
        <f>(-0.0248172484599589*(-1))*-1</f>
        <v>-2.4817248459958932E-2</v>
      </c>
      <c r="H760">
        <v>-1.533980788E-3</v>
      </c>
      <c r="I760">
        <v>-0.60394656658172607</v>
      </c>
      <c r="L760" s="2">
        <v>7.58</v>
      </c>
      <c r="M760" s="2">
        <v>4.5482875397898845E-3</v>
      </c>
      <c r="N760" s="2">
        <v>-1.8777301790198976E-3</v>
      </c>
      <c r="O760" s="2">
        <v>5.076748771578575E-5</v>
      </c>
      <c r="Q760">
        <v>3.5179999999999998</v>
      </c>
      <c r="R760">
        <v>-9.4332648870636554E-3</v>
      </c>
      <c r="S760">
        <v>7.6699039400000002E-3</v>
      </c>
      <c r="T760">
        <v>1.0149639844894409</v>
      </c>
    </row>
    <row r="761" spans="1:20" x14ac:dyDescent="0.25">
      <c r="A761">
        <v>7.59</v>
      </c>
      <c r="B761">
        <v>-1.0214522883711995E-6</v>
      </c>
      <c r="C761">
        <v>1.3580429723066151E-7</v>
      </c>
      <c r="D761">
        <v>-5.5784030525710266E-8</v>
      </c>
      <c r="F761" s="1">
        <v>3.7789999999999999</v>
      </c>
      <c r="G761">
        <f>(-0.0248172484599589*(-1))*-1</f>
        <v>-2.4817248459958932E-2</v>
      </c>
      <c r="H761">
        <v>-1.533980788E-3</v>
      </c>
      <c r="I761">
        <v>-0.60295331478118896</v>
      </c>
      <c r="L761" s="2">
        <v>7.59</v>
      </c>
      <c r="M761" s="2">
        <v>4.5249222028594868E-3</v>
      </c>
      <c r="N761" s="2">
        <v>-1.8680759904431629E-3</v>
      </c>
      <c r="O761" s="2">
        <v>5.0507870213945245E-5</v>
      </c>
      <c r="Q761">
        <v>3.5259999999999998</v>
      </c>
      <c r="R761">
        <v>-9.1498973305954821E-3</v>
      </c>
      <c r="S761">
        <v>7.6699039400000002E-3</v>
      </c>
      <c r="T761">
        <v>1.0127428770065308</v>
      </c>
    </row>
    <row r="762" spans="1:20" x14ac:dyDescent="0.25">
      <c r="A762">
        <v>7.6000000000000005</v>
      </c>
      <c r="B762">
        <v>-1.0016707075430201E-6</v>
      </c>
      <c r="C762">
        <v>1.3317429315404742E-7</v>
      </c>
      <c r="D762">
        <v>-5.4703709573538616E-8</v>
      </c>
      <c r="F762" s="1">
        <v>3.7850000000000001</v>
      </c>
      <c r="G762">
        <f>(-0.0248172484599589*(-1))*-1</f>
        <v>-2.4817248459958932E-2</v>
      </c>
      <c r="H762">
        <v>-1.533980788E-3</v>
      </c>
      <c r="I762">
        <v>-0.60217016935348511</v>
      </c>
      <c r="L762" s="2">
        <v>7.6000000000000005</v>
      </c>
      <c r="M762" s="2">
        <v>4.5016765048650695E-3</v>
      </c>
      <c r="N762" s="2">
        <v>-1.8584713847376456E-3</v>
      </c>
      <c r="O762" s="2">
        <v>5.0249559760275288E-5</v>
      </c>
      <c r="Q762">
        <v>3.5309999999999997</v>
      </c>
      <c r="R762">
        <v>-8.9199178644763857E-3</v>
      </c>
      <c r="S762">
        <v>7.6699039400000002E-3</v>
      </c>
      <c r="T762">
        <v>1.0216519832611084</v>
      </c>
    </row>
    <row r="763" spans="1:20" x14ac:dyDescent="0.25">
      <c r="A763">
        <v>7.61</v>
      </c>
      <c r="B763">
        <v>-9.8227221943930307E-7</v>
      </c>
      <c r="C763">
        <v>1.3059522208606461E-7</v>
      </c>
      <c r="D763">
        <v>-5.3644310260565738E-8</v>
      </c>
      <c r="F763" s="1">
        <v>3.7919999999999998</v>
      </c>
      <c r="G763">
        <f>(-0.0248172484599589*(-1))*-1</f>
        <v>-2.4817248459958932E-2</v>
      </c>
      <c r="H763">
        <v>-1.533980788E-3</v>
      </c>
      <c r="I763">
        <v>-0.60099613666534424</v>
      </c>
      <c r="L763" s="2">
        <v>7.61</v>
      </c>
      <c r="M763" s="2">
        <v>4.478549840607568E-3</v>
      </c>
      <c r="N763" s="2">
        <v>-1.8489161082538732E-3</v>
      </c>
      <c r="O763" s="2">
        <v>4.9992550163965022E-5</v>
      </c>
      <c r="Q763">
        <v>3.5350000000000001</v>
      </c>
      <c r="R763">
        <v>-8.7104722792607798E-3</v>
      </c>
      <c r="S763">
        <v>7.6699039400000002E-3</v>
      </c>
      <c r="T763">
        <v>1.0423078536987305</v>
      </c>
    </row>
    <row r="764" spans="1:20" x14ac:dyDescent="0.25">
      <c r="A764">
        <v>7.62</v>
      </c>
      <c r="B764">
        <v>-9.6324940503541075E-7</v>
      </c>
      <c r="C764">
        <v>1.2806609765129585E-7</v>
      </c>
      <c r="D764">
        <v>-5.2605427415545166E-8</v>
      </c>
      <c r="F764" s="1">
        <v>3.7970000000000006</v>
      </c>
      <c r="G764">
        <f>(-0.0248172484599589*(-1))*-1</f>
        <v>-2.4817248459958932E-2</v>
      </c>
      <c r="H764">
        <v>-1.533980788E-3</v>
      </c>
      <c r="I764">
        <v>-0.60044360160827637</v>
      </c>
      <c r="L764" s="2">
        <v>7.62</v>
      </c>
      <c r="M764" s="2">
        <v>4.4555416078097126E-3</v>
      </c>
      <c r="N764" s="2">
        <v>-1.8394099086210759E-3</v>
      </c>
      <c r="O764" s="2">
        <v>4.9736835256043163E-5</v>
      </c>
      <c r="Q764">
        <v>3.5419999999999998</v>
      </c>
      <c r="R764">
        <v>-8.308008213552362E-3</v>
      </c>
      <c r="S764">
        <v>9.2038847279999995E-3</v>
      </c>
      <c r="T764">
        <v>0.81357735395431519</v>
      </c>
    </row>
    <row r="765" spans="1:20" x14ac:dyDescent="0.25">
      <c r="A765">
        <v>7.63</v>
      </c>
      <c r="B765">
        <v>-9.4459498898452593E-7</v>
      </c>
      <c r="C765">
        <v>1.2558595257660146E-7</v>
      </c>
      <c r="D765">
        <v>-5.1586663713830663E-8</v>
      </c>
      <c r="F765" s="1">
        <v>3.8010000000000002</v>
      </c>
      <c r="G765">
        <f>(-0.0248172484599589*(-1))*-1</f>
        <v>-2.4817248459958932E-2</v>
      </c>
      <c r="H765">
        <v>-1.533980788E-3</v>
      </c>
      <c r="I765">
        <v>-0.59978342056274414</v>
      </c>
      <c r="L765" s="2">
        <v>7.63</v>
      </c>
      <c r="M765" s="2">
        <v>4.4326512071044891E-3</v>
      </c>
      <c r="N765" s="2">
        <v>-1.8299525347410972E-3</v>
      </c>
      <c r="O765" s="2">
        <v>4.9482408889453727E-5</v>
      </c>
      <c r="Q765">
        <v>3.5460000000000003</v>
      </c>
      <c r="R765">
        <v>-8.0657084188911696E-3</v>
      </c>
      <c r="S765">
        <v>9.2038847279999995E-3</v>
      </c>
      <c r="T765">
        <v>0.85453635454177856</v>
      </c>
    </row>
    <row r="766" spans="1:20" x14ac:dyDescent="0.25">
      <c r="A766">
        <v>7.6400000000000006</v>
      </c>
      <c r="B766">
        <v>-9.2630183683515979E-7</v>
      </c>
      <c r="C766">
        <v>1.2315383832118199E-7</v>
      </c>
      <c r="D766">
        <v>-5.0587629525417919E-8</v>
      </c>
      <c r="F766" s="1">
        <v>3.8059999999999992</v>
      </c>
      <c r="G766">
        <f>(-0.0248172484599589*(-1))*-1</f>
        <v>-2.4817248459958932E-2</v>
      </c>
      <c r="H766">
        <v>-1.533980788E-3</v>
      </c>
      <c r="I766">
        <v>-0.59927868843078613</v>
      </c>
      <c r="L766" s="2">
        <v>7.6400000000000006</v>
      </c>
      <c r="M766" s="2">
        <v>4.4098780420237862E-3</v>
      </c>
      <c r="N766" s="2">
        <v>-1.8205437367823272E-3</v>
      </c>
      <c r="O766" s="2">
        <v>4.9229264939127934E-5</v>
      </c>
      <c r="Q766">
        <v>3.5510000000000002</v>
      </c>
      <c r="R766">
        <v>-7.7700205338809038E-3</v>
      </c>
      <c r="S766">
        <v>9.2038847279999995E-3</v>
      </c>
      <c r="T766">
        <v>0.88817036151885986</v>
      </c>
    </row>
    <row r="767" spans="1:20" x14ac:dyDescent="0.25">
      <c r="A767">
        <v>7.65</v>
      </c>
      <c r="B767">
        <v>-9.0836295230256465E-7</v>
      </c>
      <c r="C767">
        <v>1.2076882471380521E-7</v>
      </c>
      <c r="D767">
        <v>-4.9607942765929097E-8</v>
      </c>
      <c r="F767" s="1">
        <v>3.8100000000000005</v>
      </c>
      <c r="G767">
        <f>(-0.0248172484599589*(-1))*-1</f>
        <v>-2.4817248459958932E-2</v>
      </c>
      <c r="H767">
        <v>-1.533980788E-3</v>
      </c>
      <c r="I767">
        <v>-0.59867560863494873</v>
      </c>
      <c r="L767" s="2">
        <v>7.65</v>
      </c>
      <c r="M767" s="2">
        <v>4.3872215189869057E-3</v>
      </c>
      <c r="N767" s="2">
        <v>-1.8111832661736576E-3</v>
      </c>
      <c r="O767" s="2">
        <v>4.8977397302052093E-5</v>
      </c>
      <c r="Q767">
        <v>3.5549999999999997</v>
      </c>
      <c r="R767">
        <v>-7.5400410677618074E-3</v>
      </c>
      <c r="S767">
        <v>9.2038847279999995E-3</v>
      </c>
      <c r="T767">
        <v>0.91725915670394897</v>
      </c>
    </row>
    <row r="768" spans="1:20" x14ac:dyDescent="0.25">
      <c r="A768">
        <v>7.66</v>
      </c>
      <c r="B768">
        <v>-8.9077147459296677E-7</v>
      </c>
      <c r="C768">
        <v>1.1842999959705865E-7</v>
      </c>
      <c r="D768">
        <v>-4.8647228750483227E-8</v>
      </c>
      <c r="F768" s="1">
        <v>3.8140000000000001</v>
      </c>
      <c r="G768">
        <f>(-0.0248172484599589*(-1))*-1</f>
        <v>-2.4817248459958932E-2</v>
      </c>
      <c r="H768">
        <v>-1.533980788E-3</v>
      </c>
      <c r="I768">
        <v>-0.59821450710296631</v>
      </c>
      <c r="L768" s="2">
        <v>7.66</v>
      </c>
      <c r="M768" s="2">
        <v>4.3646810472890776E-3</v>
      </c>
      <c r="N768" s="2">
        <v>-1.8018708755984589E-3</v>
      </c>
      <c r="O768" s="2">
        <v>4.8726799897331918E-5</v>
      </c>
      <c r="Q768">
        <v>3.5590000000000002</v>
      </c>
      <c r="R768">
        <v>-7.2443531827515398E-3</v>
      </c>
      <c r="S768">
        <v>1.0737865516000001E-2</v>
      </c>
      <c r="T768">
        <v>0.67625945806503296</v>
      </c>
    </row>
    <row r="769" spans="1:20" x14ac:dyDescent="0.25">
      <c r="A769">
        <v>7.67</v>
      </c>
      <c r="B769">
        <v>-8.7352067577964556E-7</v>
      </c>
      <c r="C769">
        <v>1.1613646847849159E-7</v>
      </c>
      <c r="D769">
        <v>-4.7705120050396549E-8</v>
      </c>
      <c r="F769" s="1">
        <v>3.8200000000000003</v>
      </c>
      <c r="G769">
        <f>(-0.0248172484599589*(-1))*-1</f>
        <v>-2.4817248459958932E-2</v>
      </c>
      <c r="H769">
        <v>-1.533980788E-3</v>
      </c>
      <c r="I769">
        <v>-0.5975567102432251</v>
      </c>
      <c r="L769" s="2">
        <v>7.67</v>
      </c>
      <c r="M769" s="2">
        <v>4.3422560390900811E-3</v>
      </c>
      <c r="N769" s="2">
        <v>-1.7926063189885801E-3</v>
      </c>
      <c r="O769" s="2">
        <v>4.8477466666253007E-5</v>
      </c>
      <c r="Q769">
        <v>3.5640000000000001</v>
      </c>
      <c r="R769">
        <v>-7.0020533880903492E-3</v>
      </c>
      <c r="S769">
        <v>1.0737865516000001E-2</v>
      </c>
      <c r="T769">
        <v>0.71875745058059692</v>
      </c>
    </row>
    <row r="770" spans="1:20" x14ac:dyDescent="0.25">
      <c r="A770">
        <v>7.68</v>
      </c>
      <c r="B770">
        <v>-8.5660395822979648E-7</v>
      </c>
      <c r="C770">
        <v>1.1388735418851301E-7</v>
      </c>
      <c r="D770">
        <v>-4.6781256352658061E-8</v>
      </c>
      <c r="F770" s="1">
        <v>3.8260000000000005</v>
      </c>
      <c r="G770">
        <f>(-0.0248172484599589*(-1))*-1</f>
        <v>-2.4817248459958932E-2</v>
      </c>
      <c r="H770">
        <v>-1.533980788E-3</v>
      </c>
      <c r="I770">
        <v>-0.59703803062438965</v>
      </c>
      <c r="L770" s="2">
        <v>7.68</v>
      </c>
      <c r="M770" s="2">
        <v>4.3199459094026421E-3</v>
      </c>
      <c r="N770" s="2">
        <v>-1.7833893515183713E-3</v>
      </c>
      <c r="O770" s="2">
        <v>4.8229391572337897E-5</v>
      </c>
      <c r="Q770">
        <v>3.5680000000000005</v>
      </c>
      <c r="R770">
        <v>-6.7679671457905547E-3</v>
      </c>
      <c r="S770">
        <v>1.0737865516000001E-2</v>
      </c>
      <c r="T770">
        <v>0.74958580732345581</v>
      </c>
    </row>
    <row r="771" spans="1:20" x14ac:dyDescent="0.25">
      <c r="A771">
        <v>7.69</v>
      </c>
      <c r="B771">
        <v>-8.4001485208125342E-7</v>
      </c>
      <c r="C771">
        <v>1.1168179654491485E-7</v>
      </c>
      <c r="D771">
        <v>-4.5875284322126428E-8</v>
      </c>
      <c r="F771" s="1">
        <v>3.83</v>
      </c>
      <c r="G771">
        <f>(-0.0248172484599589*(-1))*-1</f>
        <v>-2.4817248459958932E-2</v>
      </c>
      <c r="H771">
        <v>-1.533980788E-3</v>
      </c>
      <c r="I771">
        <v>-0.59664148092269897</v>
      </c>
      <c r="L771" s="2">
        <v>7.69</v>
      </c>
      <c r="M771" s="2">
        <v>4.2977500760811443E-3</v>
      </c>
      <c r="N771" s="2">
        <v>-1.7742197295987276E-3</v>
      </c>
      <c r="O771" s="2">
        <v>4.7982568601399467E-5</v>
      </c>
      <c r="Q771">
        <v>3.5730000000000004</v>
      </c>
      <c r="R771">
        <v>-6.4229979466119093E-3</v>
      </c>
      <c r="S771">
        <v>1.0737865516000001E-2</v>
      </c>
      <c r="T771">
        <v>0.78510856628417969</v>
      </c>
    </row>
    <row r="772" spans="1:20" x14ac:dyDescent="0.25">
      <c r="A772">
        <v>7.7</v>
      </c>
      <c r="B772">
        <v>-8.2374701276805794E-7</v>
      </c>
      <c r="C772">
        <v>1.0951895202389202E-7</v>
      </c>
      <c r="D772">
        <v>-4.4986857466395652E-8</v>
      </c>
      <c r="F772" s="1">
        <v>3.8349999999999991</v>
      </c>
      <c r="G772">
        <f>(-0.0248172484599589*(-1))*-1</f>
        <v>-2.4817248459958932E-2</v>
      </c>
      <c r="H772">
        <v>-1.533980788E-3</v>
      </c>
      <c r="I772">
        <v>-0.59616768360137939</v>
      </c>
      <c r="L772" s="2">
        <v>7.7</v>
      </c>
      <c r="M772" s="2">
        <v>4.2756679598100061E-3</v>
      </c>
      <c r="N772" s="2">
        <v>-1.7650972108711562E-3</v>
      </c>
      <c r="O772" s="2">
        <v>4.7736991761590954E-5</v>
      </c>
      <c r="Q772">
        <v>3.5780000000000003</v>
      </c>
      <c r="R772">
        <v>-6.151950718685832E-3</v>
      </c>
      <c r="S772">
        <v>1.2271846304E-2</v>
      </c>
      <c r="T772">
        <v>0.54568397998809814</v>
      </c>
    </row>
    <row r="773" spans="1:20" x14ac:dyDescent="0.25">
      <c r="A773">
        <v>7.71</v>
      </c>
      <c r="B773">
        <v>-8.0779421859396397E-7</v>
      </c>
      <c r="C773">
        <v>1.0739799343743364E-7</v>
      </c>
      <c r="D773">
        <v>-4.4115636003277732E-8</v>
      </c>
      <c r="F773" s="1">
        <v>3.8390000000000004</v>
      </c>
      <c r="G773">
        <f>(-0.0248172484599589*(-1))*-1</f>
        <v>-2.4817248459958932E-2</v>
      </c>
      <c r="H773">
        <v>-1.533980788E-3</v>
      </c>
      <c r="I773">
        <v>-0.59571707248687744</v>
      </c>
      <c r="L773" s="2">
        <v>7.71</v>
      </c>
      <c r="M773" s="2">
        <v>4.2536989840922523E-3</v>
      </c>
      <c r="N773" s="2">
        <v>-1.756021554201866E-3</v>
      </c>
      <c r="O773" s="2">
        <v>4.7492655083452705E-5</v>
      </c>
      <c r="Q773">
        <v>3.5840000000000005</v>
      </c>
      <c r="R773">
        <v>-5.8809034907597538E-3</v>
      </c>
      <c r="S773">
        <v>1.2271846304E-2</v>
      </c>
      <c r="T773">
        <v>0.58562201261520386</v>
      </c>
    </row>
    <row r="774" spans="1:20" x14ac:dyDescent="0.25">
      <c r="A774">
        <v>7.72</v>
      </c>
      <c r="B774">
        <v>-7.921503683529172E-7</v>
      </c>
      <c r="C774">
        <v>1.0531810961696179E-7</v>
      </c>
      <c r="D774">
        <v>-4.3261286730851703E-8</v>
      </c>
      <c r="F774" s="1">
        <v>3.8439999999999994</v>
      </c>
      <c r="G774">
        <f>(-0.0248172484599589*(-1))*-1</f>
        <v>-2.4817248459958932E-2</v>
      </c>
      <c r="H774">
        <v>-1.533980788E-3</v>
      </c>
      <c r="I774">
        <v>-0.59537255764007568</v>
      </c>
      <c r="L774" s="2">
        <v>7.72</v>
      </c>
      <c r="M774" s="2">
        <v>4.2318425752381067E-3</v>
      </c>
      <c r="N774" s="2">
        <v>-1.7469925196758791E-3</v>
      </c>
      <c r="O774" s="2">
        <v>4.7249552619955494E-5</v>
      </c>
      <c r="Q774">
        <v>3.5890000000000004</v>
      </c>
      <c r="R774">
        <v>-5.6550308008213555E-3</v>
      </c>
      <c r="S774">
        <v>1.2271846304E-2</v>
      </c>
      <c r="T774">
        <v>0.60001754760742188</v>
      </c>
    </row>
    <row r="775" spans="1:20" x14ac:dyDescent="0.25">
      <c r="A775">
        <v>7.73</v>
      </c>
      <c r="B775">
        <v>-7.7680947899563396E-7</v>
      </c>
      <c r="C775">
        <v>1.0327850510309712E-7</v>
      </c>
      <c r="D775">
        <v>-4.2423482900029301E-8</v>
      </c>
      <c r="F775" s="1">
        <v>3.8480000000000008</v>
      </c>
      <c r="G775">
        <f>(-0.0248172484599589*(-1))*-1</f>
        <v>-2.4817248459958932E-2</v>
      </c>
      <c r="H775">
        <v>-1.533980788E-3</v>
      </c>
      <c r="I775">
        <v>-0.59496092796325684</v>
      </c>
      <c r="L775" s="2">
        <v>7.73</v>
      </c>
      <c r="M775" s="2">
        <v>4.2100981623534803E-3</v>
      </c>
      <c r="N775" s="2">
        <v>-1.7380098685911656E-3</v>
      </c>
      <c r="O775" s="2">
        <v>4.7007678446540761E-5</v>
      </c>
      <c r="Q775">
        <v>3.593</v>
      </c>
      <c r="R775">
        <v>-5.5030800821355237E-3</v>
      </c>
      <c r="S775">
        <v>1.2271846304E-2</v>
      </c>
      <c r="T775">
        <v>0.6018519401550293</v>
      </c>
    </row>
    <row r="776" spans="1:20" x14ac:dyDescent="0.25">
      <c r="A776">
        <v>7.74</v>
      </c>
      <c r="B776">
        <v>-7.6176568334135818E-7</v>
      </c>
      <c r="C776">
        <v>1.0127839984143236E-7</v>
      </c>
      <c r="D776">
        <v>-4.1601904089588557E-8</v>
      </c>
      <c r="F776" s="1">
        <v>3.8520000000000003</v>
      </c>
      <c r="G776">
        <f>(-0.0248172484599589*(-1))*-1</f>
        <v>-2.4817248459958932E-2</v>
      </c>
      <c r="H776">
        <v>-1.533980788E-3</v>
      </c>
      <c r="I776">
        <v>-0.59464621543884277</v>
      </c>
      <c r="L776" s="2">
        <v>7.74</v>
      </c>
      <c r="M776" s="2">
        <v>4.188465177328439E-3</v>
      </c>
      <c r="N776" s="2">
        <v>-1.7290733634528006E-3</v>
      </c>
      <c r="O776" s="2">
        <v>4.6767026661157651E-5</v>
      </c>
      <c r="Q776">
        <v>3.5990000000000002</v>
      </c>
      <c r="R776">
        <v>-5.314168377823409E-3</v>
      </c>
      <c r="S776">
        <v>1.2271846304E-2</v>
      </c>
      <c r="T776">
        <v>0.59255057573318481</v>
      </c>
    </row>
    <row r="777" spans="1:20" x14ac:dyDescent="0.25">
      <c r="A777">
        <v>7.75</v>
      </c>
      <c r="B777">
        <v>-7.4701322783393541E-7</v>
      </c>
      <c r="C777">
        <v>9.9317028884197614E-8</v>
      </c>
      <c r="D777">
        <v>-4.0796236083627476E-8</v>
      </c>
      <c r="F777" s="1">
        <v>3.8569999999999993</v>
      </c>
      <c r="G777">
        <f>(-0.0248172484599589*(-1))*-1</f>
        <v>-2.4817248459958932E-2</v>
      </c>
      <c r="H777">
        <v>-1.533980788E-3</v>
      </c>
      <c r="I777">
        <v>-0.59434390068054199</v>
      </c>
      <c r="L777" s="2">
        <v>7.75</v>
      </c>
      <c r="M777" s="2">
        <v>4.166943054825907E-3</v>
      </c>
      <c r="N777" s="2">
        <v>-1.7201827679671441E-3</v>
      </c>
      <c r="O777" s="2">
        <v>4.6527591384297053E-5</v>
      </c>
      <c r="Q777">
        <v>3.6059999999999999</v>
      </c>
      <c r="R777">
        <v>-5.1252566735112935E-3</v>
      </c>
      <c r="S777">
        <v>1.2271846304E-2</v>
      </c>
      <c r="T777">
        <v>0.57225972414016724</v>
      </c>
    </row>
    <row r="778" spans="1:20" x14ac:dyDescent="0.25">
      <c r="A778">
        <v>7.76</v>
      </c>
      <c r="B778">
        <v>-7.3254647034134558E-7</v>
      </c>
      <c r="C778">
        <v>9.7393642097703189E-8</v>
      </c>
      <c r="D778">
        <v>-4.0006170751391012E-8</v>
      </c>
      <c r="F778" s="1">
        <v>3.8610000000000007</v>
      </c>
      <c r="G778">
        <f>(-0.0248172484599589*(-1))*-1</f>
        <v>-2.4817248459958932E-2</v>
      </c>
      <c r="H778">
        <v>-1.533980788E-3</v>
      </c>
      <c r="I778">
        <v>-0.59398263692855835</v>
      </c>
      <c r="L778" s="2">
        <v>7.76</v>
      </c>
      <c r="M778" s="2">
        <v>4.1455312322700444E-3</v>
      </c>
      <c r="N778" s="2">
        <v>-1.7113378470360427E-3</v>
      </c>
      <c r="O778" s="2">
        <v>4.6289366759022563E-5</v>
      </c>
      <c r="Q778">
        <v>3.6100000000000003</v>
      </c>
      <c r="R778">
        <v>-5.0349075975359347E-3</v>
      </c>
      <c r="S778">
        <v>1.2271846304E-2</v>
      </c>
      <c r="T778">
        <v>0.55032598972320557</v>
      </c>
    </row>
    <row r="779" spans="1:20" x14ac:dyDescent="0.25">
      <c r="A779">
        <v>7.7700000000000005</v>
      </c>
      <c r="B779">
        <v>-7.1835987799784622E-7</v>
      </c>
      <c r="C779">
        <v>9.5507503875448197E-8</v>
      </c>
      <c r="D779">
        <v>-3.9231405929425287E-8</v>
      </c>
      <c r="F779" s="1">
        <v>3.8650000000000002</v>
      </c>
      <c r="G779">
        <f>(-0.0248172484599589*(-1))*-1</f>
        <v>-2.4817248459958932E-2</v>
      </c>
      <c r="H779">
        <v>-1.533980788E-3</v>
      </c>
      <c r="I779">
        <v>-0.59363913536071777</v>
      </c>
      <c r="L779" s="2">
        <v>7.7700000000000005</v>
      </c>
      <c r="M779" s="2">
        <v>4.1242291498349085E-3</v>
      </c>
      <c r="N779" s="2">
        <v>-1.7025383667510555E-3</v>
      </c>
      <c r="O779" s="2">
        <v>4.6052346950998597E-5</v>
      </c>
      <c r="Q779">
        <v>3.6150000000000002</v>
      </c>
      <c r="R779">
        <v>-4.9322381930184808E-3</v>
      </c>
      <c r="S779">
        <v>1.0737865516000001E-2</v>
      </c>
      <c r="T779">
        <v>0.78859144449234009</v>
      </c>
    </row>
    <row r="780" spans="1:20" x14ac:dyDescent="0.25">
      <c r="A780">
        <v>7.78</v>
      </c>
      <c r="B780">
        <v>-7.0444802508791124E-7</v>
      </c>
      <c r="C780">
        <v>9.3657892856785032E-8</v>
      </c>
      <c r="D780">
        <v>-3.8471645306014049E-8</v>
      </c>
      <c r="F780" s="1">
        <v>3.8699999999999992</v>
      </c>
      <c r="G780">
        <f>(-0.0248172484599589*(-1))*-1</f>
        <v>-2.4817248459958932E-2</v>
      </c>
      <c r="H780">
        <v>-1.533980788E-3</v>
      </c>
      <c r="I780">
        <v>-0.5933765172958374</v>
      </c>
      <c r="L780" s="2">
        <v>7.78</v>
      </c>
      <c r="M780" s="2">
        <v>4.1030362504329496E-3</v>
      </c>
      <c r="N780" s="2">
        <v>-1.6937840943877006E-3</v>
      </c>
      <c r="O780" s="2">
        <v>4.5816526148515622E-5</v>
      </c>
      <c r="Q780">
        <v>3.6210000000000004</v>
      </c>
      <c r="R780">
        <v>-4.8213552361396307E-3</v>
      </c>
      <c r="S780">
        <v>1.0737865516000001E-2</v>
      </c>
      <c r="T780">
        <v>0.75068259239196777</v>
      </c>
    </row>
    <row r="781" spans="1:20" x14ac:dyDescent="0.25">
      <c r="A781">
        <v>7.79</v>
      </c>
      <c r="B781">
        <v>-6.9080559097114145E-7</v>
      </c>
      <c r="C781">
        <v>9.1844101651032297E-8</v>
      </c>
      <c r="D781">
        <v>-3.7726598307853134E-8</v>
      </c>
      <c r="F781" s="1">
        <v>3.8770000000000007</v>
      </c>
      <c r="G781">
        <f>(-0.0248172484599589*(-1))*-1</f>
        <v>-2.4817248459958932E-2</v>
      </c>
      <c r="H781">
        <v>-1.533980788E-3</v>
      </c>
      <c r="I781">
        <v>-0.5930018424987793</v>
      </c>
      <c r="L781" s="2">
        <v>7.79</v>
      </c>
      <c r="M781" s="2">
        <v>4.0819519797036449E-3</v>
      </c>
      <c r="N781" s="2">
        <v>-1.6850747983997265E-3</v>
      </c>
      <c r="O781" s="2">
        <v>4.5581898562512581E-5</v>
      </c>
      <c r="Q781">
        <v>3.625</v>
      </c>
      <c r="R781">
        <v>-4.7268993839835729E-3</v>
      </c>
      <c r="S781">
        <v>1.0737865516000001E-2</v>
      </c>
      <c r="T781">
        <v>0.72579085826873779</v>
      </c>
    </row>
    <row r="782" spans="1:20" x14ac:dyDescent="0.25">
      <c r="A782">
        <v>7.8</v>
      </c>
      <c r="B782">
        <v>-6.7742735804736428E-7</v>
      </c>
      <c r="C782">
        <v>9.0065436566930586E-8</v>
      </c>
      <c r="D782">
        <v>-3.6995979988919621E-8</v>
      </c>
      <c r="F782" s="1">
        <v>3.8810000000000002</v>
      </c>
      <c r="G782">
        <f>(-0.0248172484599589*(-1))*-1</f>
        <v>-2.4817248459958932E-2</v>
      </c>
      <c r="H782">
        <v>-1.533980788E-3</v>
      </c>
      <c r="I782">
        <v>-0.59270638227462769</v>
      </c>
      <c r="L782" s="2">
        <v>7.8</v>
      </c>
      <c r="M782" s="2">
        <v>4.0609757860020079E-3</v>
      </c>
      <c r="N782" s="2">
        <v>-1.6764102484134044E-3</v>
      </c>
      <c r="O782" s="2">
        <v>4.5348458426596631E-5</v>
      </c>
      <c r="Q782">
        <v>3.63</v>
      </c>
      <c r="R782">
        <v>-4.6611909650924026E-3</v>
      </c>
      <c r="S782">
        <v>1.0737865516000001E-2</v>
      </c>
      <c r="T782">
        <v>0.69249969720840454</v>
      </c>
    </row>
    <row r="783" spans="1:20" x14ac:dyDescent="0.25">
      <c r="A783">
        <v>7.8100000000000005</v>
      </c>
      <c r="B783">
        <v>-6.643082097611498E-7</v>
      </c>
      <c r="C783">
        <v>8.8321217347337672E-8</v>
      </c>
      <c r="D783">
        <v>-3.6279510921493166E-8</v>
      </c>
      <c r="F783" s="1">
        <v>3.8849999999999998</v>
      </c>
      <c r="G783">
        <f>(-0.0248172484599589*(-1))*-1</f>
        <v>-2.4817248459958932E-2</v>
      </c>
      <c r="H783">
        <v>-1.533980788E-3</v>
      </c>
      <c r="I783">
        <v>-0.59248048067092896</v>
      </c>
      <c r="L783" s="2">
        <v>7.8100000000000005</v>
      </c>
      <c r="M783" s="2">
        <v>4.0401071203871944E-3</v>
      </c>
      <c r="N783" s="2">
        <v>-1.6677902152218444E-3</v>
      </c>
      <c r="O783" s="2">
        <v>4.5116199997060172E-5</v>
      </c>
      <c r="Q783">
        <v>3.6360000000000001</v>
      </c>
      <c r="R783">
        <v>-4.5749486652977411E-3</v>
      </c>
      <c r="S783">
        <v>9.2038847279999995E-3</v>
      </c>
      <c r="T783">
        <v>0.91531115770339966</v>
      </c>
    </row>
    <row r="784" spans="1:20" x14ac:dyDescent="0.25">
      <c r="A784">
        <v>7.82</v>
      </c>
      <c r="B784">
        <v>-6.5144312864495871E-7</v>
      </c>
      <c r="C784">
        <v>8.6610776909061569E-8</v>
      </c>
      <c r="D784">
        <v>-3.5576917089287799E-8</v>
      </c>
      <c r="F784" s="1">
        <v>3.8889999999999993</v>
      </c>
      <c r="G784">
        <f>(-0.0248172484599589*(-1))*-1</f>
        <v>-2.4817248459958932E-2</v>
      </c>
      <c r="H784">
        <v>-1.533980788E-3</v>
      </c>
      <c r="I784">
        <v>-0.59226351976394653</v>
      </c>
      <c r="L784" s="2">
        <v>7.82</v>
      </c>
      <c r="M784" s="2">
        <v>4.0193454366111436E-3</v>
      </c>
      <c r="N784" s="2">
        <v>-1.6592144707793335E-3</v>
      </c>
      <c r="O784" s="2">
        <v>4.4885117552895337E-5</v>
      </c>
      <c r="Q784">
        <v>3.6400000000000006</v>
      </c>
      <c r="R784">
        <v>-4.517453798767967E-3</v>
      </c>
      <c r="S784">
        <v>9.2038847279999995E-3</v>
      </c>
      <c r="T784">
        <v>0.87851768732070923</v>
      </c>
    </row>
    <row r="785" spans="1:20" x14ac:dyDescent="0.25">
      <c r="A785">
        <v>7.83</v>
      </c>
      <c r="B785">
        <v>-6.3882719440019723E-7</v>
      </c>
      <c r="C785">
        <v>8.4933461087732088E-8</v>
      </c>
      <c r="D785">
        <v>-3.4887929782653383E-8</v>
      </c>
      <c r="F785" s="1">
        <v>3.8930000000000007</v>
      </c>
      <c r="G785">
        <f>(-0.0248172484599589*(-1))*-1</f>
        <v>-2.4817248459958932E-2</v>
      </c>
      <c r="H785">
        <v>-1.533980788E-3</v>
      </c>
      <c r="I785">
        <v>-0.59205508232116699</v>
      </c>
      <c r="L785" s="2">
        <v>7.83</v>
      </c>
      <c r="M785" s="2">
        <v>3.9986901911070877E-3</v>
      </c>
      <c r="N785" s="2">
        <v>-1.6506827881956972E-3</v>
      </c>
      <c r="O785" s="2">
        <v>4.4655205395805858E-5</v>
      </c>
      <c r="Q785">
        <v>3.6440000000000001</v>
      </c>
      <c r="R785">
        <v>-4.4804928131416842E-3</v>
      </c>
      <c r="S785">
        <v>9.2038847279999995E-3</v>
      </c>
      <c r="T785">
        <v>0.84472519159317017</v>
      </c>
    </row>
    <row r="786" spans="1:20" x14ac:dyDescent="0.25">
      <c r="A786">
        <v>7.84</v>
      </c>
      <c r="B786">
        <v>-6.2645558201542508E-7</v>
      </c>
      <c r="C786">
        <v>8.3288628387613221E-8</v>
      </c>
      <c r="D786">
        <v>-3.421228549580659E-8</v>
      </c>
      <c r="F786" s="1">
        <v>3.8970000000000002</v>
      </c>
      <c r="G786">
        <f>(-0.0248172484599589*(-1))*-1</f>
        <v>-2.4817248459958932E-2</v>
      </c>
      <c r="H786">
        <v>-1.533980788E-3</v>
      </c>
      <c r="I786">
        <v>-0.59185487031936646</v>
      </c>
      <c r="L786" s="2">
        <v>7.84</v>
      </c>
      <c r="M786" s="2">
        <v>3.9781408429782547E-3</v>
      </c>
      <c r="N786" s="2">
        <v>-1.6421949417306833E-3</v>
      </c>
      <c r="O786" s="2">
        <v>4.4426457850216546E-5</v>
      </c>
      <c r="Q786">
        <v>3.649</v>
      </c>
      <c r="R786">
        <v>-4.4106776180698149E-3</v>
      </c>
      <c r="S786">
        <v>9.2038847279999995E-3</v>
      </c>
      <c r="T786">
        <v>0.81529730558395386</v>
      </c>
    </row>
    <row r="787" spans="1:20" x14ac:dyDescent="0.25">
      <c r="A787">
        <v>7.8500000000000005</v>
      </c>
      <c r="B787">
        <v>-6.1432355992101757E-7</v>
      </c>
      <c r="C787">
        <v>8.1675649736260672E-8</v>
      </c>
      <c r="D787">
        <v>-3.3549725826052134E-8</v>
      </c>
      <c r="F787" s="1">
        <v>3.9009999999999998</v>
      </c>
      <c r="G787">
        <f>(-0.0248172484599589*(-1))*-1</f>
        <v>-2.4817248459958932E-2</v>
      </c>
      <c r="H787">
        <v>-3.067961576E-3</v>
      </c>
      <c r="I787">
        <v>-0.34059742093086243</v>
      </c>
      <c r="L787" s="2">
        <v>7.8500000000000005</v>
      </c>
      <c r="M787" s="2">
        <v>3.9576968539865379E-3</v>
      </c>
      <c r="N787" s="2">
        <v>-1.6337507067883685E-3</v>
      </c>
      <c r="O787" s="2">
        <v>4.4198869263280273E-5</v>
      </c>
      <c r="Q787">
        <v>3.6530000000000005</v>
      </c>
      <c r="R787">
        <v>-4.3285420944558523E-3</v>
      </c>
      <c r="S787">
        <v>9.2038847279999995E-3</v>
      </c>
      <c r="T787">
        <v>0.78396844863891602</v>
      </c>
    </row>
    <row r="788" spans="1:20" x14ac:dyDescent="0.25">
      <c r="A788">
        <v>7.86</v>
      </c>
      <c r="B788">
        <v>-6.0242648817955361E-7</v>
      </c>
      <c r="C788">
        <v>8.0093908243930745E-8</v>
      </c>
      <c r="D788">
        <v>-3.2899997374955684E-8</v>
      </c>
      <c r="F788" s="1">
        <v>3.9060000000000006</v>
      </c>
      <c r="G788">
        <f>(-0.0248172484599589*(-1))*-1</f>
        <v>-2.4817248459958932E-2</v>
      </c>
      <c r="H788">
        <v>-3.067961576E-3</v>
      </c>
      <c r="I788">
        <v>-0.34595140814781189</v>
      </c>
      <c r="L788" s="2">
        <v>7.86</v>
      </c>
      <c r="M788" s="2">
        <v>3.9373576885409906E-3</v>
      </c>
      <c r="N788" s="2">
        <v>-1.6253498599115876E-3</v>
      </c>
      <c r="O788" s="2">
        <v>4.3972434004882602E-5</v>
      </c>
      <c r="Q788">
        <v>3.6589999999999998</v>
      </c>
      <c r="R788">
        <v>-4.2422997946611907E-3</v>
      </c>
      <c r="S788">
        <v>7.6699039400000002E-3</v>
      </c>
      <c r="T788">
        <v>1.0191565752029419</v>
      </c>
    </row>
    <row r="789" spans="1:20" x14ac:dyDescent="0.25">
      <c r="A789">
        <v>7.87</v>
      </c>
      <c r="B789">
        <v>-5.9075981671126272E-7</v>
      </c>
      <c r="C789">
        <v>7.8542798967648532E-8</v>
      </c>
      <c r="D789">
        <v>-3.2262851651430664E-8</v>
      </c>
      <c r="F789" s="1">
        <v>3.9090000000000007</v>
      </c>
      <c r="G789">
        <f>(-0.0248172484599589*(-1))*-1</f>
        <v>-2.4817248459958932E-2</v>
      </c>
      <c r="H789">
        <v>-3.067961576E-3</v>
      </c>
      <c r="I789">
        <v>-0.35109439492225647</v>
      </c>
      <c r="L789" s="2">
        <v>7.87</v>
      </c>
      <c r="M789" s="2">
        <v>3.9171228136866479E-3</v>
      </c>
      <c r="N789" s="2">
        <v>-1.6169921787763859E-3</v>
      </c>
      <c r="O789" s="2">
        <v>4.3747146467644152E-5</v>
      </c>
      <c r="Q789">
        <v>3.6630000000000003</v>
      </c>
      <c r="R789">
        <v>-4.15605749486653E-3</v>
      </c>
      <c r="S789">
        <v>7.6699039400000002E-3</v>
      </c>
      <c r="T789">
        <v>0.99424296617507935</v>
      </c>
    </row>
    <row r="790" spans="1:20" x14ac:dyDescent="0.25">
      <c r="A790">
        <v>7.88</v>
      </c>
      <c r="B790">
        <v>-5.7931908355381935E-7</v>
      </c>
      <c r="C790">
        <v>7.7021728679845206E-8</v>
      </c>
      <c r="D790">
        <v>-3.1638044976701941E-8</v>
      </c>
      <c r="F790" s="1">
        <v>3.9130000000000003</v>
      </c>
      <c r="G790">
        <f>(-0.0248172484599589*(-1))*-1</f>
        <v>-2.4817248459958932E-2</v>
      </c>
      <c r="H790">
        <v>-3.067961576E-3</v>
      </c>
      <c r="I790">
        <v>-0.35603475570678711</v>
      </c>
      <c r="L790" s="2">
        <v>7.88</v>
      </c>
      <c r="M790" s="2">
        <v>3.8969916990931122E-3</v>
      </c>
      <c r="N790" s="2">
        <v>-1.6086774421864938E-3</v>
      </c>
      <c r="O790" s="2">
        <v>4.3523001066920671E-5</v>
      </c>
      <c r="Q790">
        <v>3.6690000000000005</v>
      </c>
      <c r="R790">
        <v>-4.0000000000000001E-3</v>
      </c>
      <c r="S790">
        <v>7.6699039400000002E-3</v>
      </c>
      <c r="T790">
        <v>0.97812128067016602</v>
      </c>
    </row>
    <row r="791" spans="1:20" x14ac:dyDescent="0.25">
      <c r="A791">
        <v>7.8900000000000006</v>
      </c>
      <c r="B791">
        <v>-5.6809991315585397E-7</v>
      </c>
      <c r="C791">
        <v>7.5530115641475927E-8</v>
      </c>
      <c r="D791">
        <v>-3.1025338391109923E-8</v>
      </c>
      <c r="F791" s="1">
        <v>3.9179999999999993</v>
      </c>
      <c r="G791">
        <f>(-0.0248172484599589*(-1))*-1</f>
        <v>-2.4817248459958932E-2</v>
      </c>
      <c r="H791">
        <v>-3.067961576E-3</v>
      </c>
      <c r="I791">
        <v>-0.36078044772148132</v>
      </c>
      <c r="L791" s="2">
        <v>7.8900000000000006</v>
      </c>
      <c r="M791" s="2">
        <v>3.8769638170432982E-3</v>
      </c>
      <c r="N791" s="2">
        <v>-1.6004054300678243E-3</v>
      </c>
      <c r="O791" s="2">
        <v>4.3299992240800903E-5</v>
      </c>
      <c r="Q791">
        <v>3.673</v>
      </c>
      <c r="R791">
        <v>-3.8726899383983572E-3</v>
      </c>
      <c r="S791">
        <v>7.6699039400000002E-3</v>
      </c>
      <c r="T791">
        <v>0.97336572408676147</v>
      </c>
    </row>
    <row r="792" spans="1:20" x14ac:dyDescent="0.25">
      <c r="A792">
        <v>7.9</v>
      </c>
      <c r="B792">
        <v>-5.5709801470350991E-7</v>
      </c>
      <c r="C792">
        <v>7.4067389379531541E-8</v>
      </c>
      <c r="D792">
        <v>-3.0424497562719573E-8</v>
      </c>
      <c r="F792" s="1">
        <v>3.9220000000000006</v>
      </c>
      <c r="G792">
        <f>(-0.0248172484599589*(-1))*-1</f>
        <v>-2.4817248459958932E-2</v>
      </c>
      <c r="H792">
        <v>-3.067961576E-3</v>
      </c>
      <c r="I792">
        <v>-0.36533910036087036</v>
      </c>
      <c r="L792" s="2">
        <v>7.9</v>
      </c>
      <c r="M792" s="2">
        <v>3.8570386424220879E-3</v>
      </c>
      <c r="N792" s="2">
        <v>-1.5921759234629937E-3</v>
      </c>
      <c r="O792" s="2">
        <v>4.3078114450102339E-5</v>
      </c>
      <c r="Q792">
        <v>3.6779999999999999</v>
      </c>
      <c r="R792">
        <v>-3.7084188911704311E-3</v>
      </c>
      <c r="S792">
        <v>7.6699039400000002E-3</v>
      </c>
      <c r="T792">
        <v>0.97111696004867554</v>
      </c>
    </row>
    <row r="793" spans="1:20" x14ac:dyDescent="0.25">
      <c r="A793">
        <v>7.91</v>
      </c>
      <c r="B793">
        <v>-5.4630918047939822E-7</v>
      </c>
      <c r="C793">
        <v>7.2632990468859037E-8</v>
      </c>
      <c r="D793">
        <v>-2.9835292697699255E-8</v>
      </c>
      <c r="F793" s="1">
        <v>3.9260000000000002</v>
      </c>
      <c r="G793">
        <f>(-0.0248172484599589*(-1))*-1</f>
        <v>-2.4817248459958932E-2</v>
      </c>
      <c r="H793">
        <v>-3.067961576E-3</v>
      </c>
      <c r="I793">
        <v>-0.36971816420555115</v>
      </c>
      <c r="L793" s="2">
        <v>7.91</v>
      </c>
      <c r="M793" s="2">
        <v>3.8372156527050894E-3</v>
      </c>
      <c r="N793" s="2">
        <v>-1.583988704525864E-3</v>
      </c>
      <c r="O793" s="2">
        <v>4.285736217836484E-5</v>
      </c>
      <c r="Q793">
        <v>3.6820000000000004</v>
      </c>
      <c r="R793">
        <v>-3.5687885010266939E-3</v>
      </c>
      <c r="S793">
        <v>7.6699039400000002E-3</v>
      </c>
      <c r="T793">
        <v>0.97315490245819092</v>
      </c>
    </row>
    <row r="794" spans="1:20" x14ac:dyDescent="0.25">
      <c r="A794">
        <v>7.92</v>
      </c>
      <c r="B794">
        <v>-5.3572928425334675E-7</v>
      </c>
      <c r="C794">
        <v>7.12263703182073E-8</v>
      </c>
      <c r="D794">
        <v>-2.9257498452435229E-8</v>
      </c>
      <c r="F794" s="1">
        <v>3.9290000000000003</v>
      </c>
      <c r="G794">
        <f>(-0.0248172484599589*(-1))*-1</f>
        <v>-2.4817248459958932E-2</v>
      </c>
      <c r="H794">
        <v>-3.067961576E-3</v>
      </c>
      <c r="I794">
        <v>-0.37392464280128479</v>
      </c>
      <c r="L794" s="2">
        <v>7.92</v>
      </c>
      <c r="M794" s="2">
        <v>3.8174943279474377E-3</v>
      </c>
      <c r="N794" s="2">
        <v>-1.5758435565161088E-3</v>
      </c>
      <c r="O794" s="2">
        <v>4.2637729931842242E-5</v>
      </c>
      <c r="Q794">
        <v>3.6859999999999999</v>
      </c>
      <c r="R794">
        <v>-3.4250513347022587E-3</v>
      </c>
      <c r="S794">
        <v>7.6699039400000002E-3</v>
      </c>
      <c r="T794">
        <v>0.97585886716842651</v>
      </c>
    </row>
    <row r="795" spans="1:20" x14ac:dyDescent="0.25">
      <c r="A795">
        <v>7.9300000000000006</v>
      </c>
      <c r="B795">
        <v>-5.2535427970430455E-7</v>
      </c>
      <c r="C795">
        <v>6.9846990960416321E-8</v>
      </c>
      <c r="D795">
        <v>-2.8690893847348147E-8</v>
      </c>
      <c r="F795" s="1">
        <v>3.9339999999999993</v>
      </c>
      <c r="G795">
        <f>(-0.0248172484599589*(-1))*-1</f>
        <v>-2.4817248459958932E-2</v>
      </c>
      <c r="H795">
        <v>-3.067961576E-3</v>
      </c>
      <c r="I795">
        <v>-0.37796539068222046</v>
      </c>
      <c r="L795" s="2">
        <v>7.9300000000000006</v>
      </c>
      <c r="M795" s="2">
        <v>3.797874150772429E-3</v>
      </c>
      <c r="N795" s="2">
        <v>-1.567740263793801E-3</v>
      </c>
      <c r="O795" s="2">
        <v>4.241921223949192E-5</v>
      </c>
      <c r="Q795">
        <v>3.6909999999999998</v>
      </c>
      <c r="R795">
        <v>-3.2320328542094455E-3</v>
      </c>
      <c r="S795">
        <v>7.6699039400000002E-3</v>
      </c>
      <c r="T795">
        <v>0.98568803071975708</v>
      </c>
    </row>
    <row r="796" spans="1:20" x14ac:dyDescent="0.25">
      <c r="A796">
        <v>7.94</v>
      </c>
      <c r="B796">
        <v>-5.1518019887281252E-7</v>
      </c>
      <c r="C796">
        <v>6.8494324846669651E-8</v>
      </c>
      <c r="D796">
        <v>-2.8135262182378572E-8</v>
      </c>
      <c r="F796" s="1">
        <v>3.9380000000000006</v>
      </c>
      <c r="G796">
        <f>(-0.0248172484599589*(-1))*-1</f>
        <v>-2.4817248459958932E-2</v>
      </c>
      <c r="H796">
        <v>-3.067961576E-3</v>
      </c>
      <c r="I796">
        <v>-0.38184690475463867</v>
      </c>
      <c r="L796" s="2">
        <v>7.94</v>
      </c>
      <c r="M796" s="2">
        <v>3.7783546063604317E-3</v>
      </c>
      <c r="N796" s="2">
        <v>-1.5596786118140247E-3</v>
      </c>
      <c r="O796" s="2">
        <v>4.220180365296246E-5</v>
      </c>
      <c r="Q796">
        <v>3.6950000000000003</v>
      </c>
      <c r="R796">
        <v>-3.0595482546201232E-3</v>
      </c>
      <c r="S796">
        <v>9.2038847279999995E-3</v>
      </c>
      <c r="T796">
        <v>0.73243898153305054</v>
      </c>
    </row>
    <row r="797" spans="1:20" x14ac:dyDescent="0.25">
      <c r="A797">
        <v>7.95</v>
      </c>
      <c r="B797">
        <v>-5.0520315064344216E-7</v>
      </c>
      <c r="C797">
        <v>6.716785464473134E-8</v>
      </c>
      <c r="D797">
        <v>-2.7590390954109234E-8</v>
      </c>
      <c r="F797" s="1">
        <v>3.9420000000000002</v>
      </c>
      <c r="G797">
        <f>(-0.0248172484599589*(-1))*-1</f>
        <v>-2.4817248459958932E-2</v>
      </c>
      <c r="H797">
        <v>-3.067961576E-3</v>
      </c>
      <c r="I797">
        <v>-0.38648444414138794</v>
      </c>
      <c r="L797" s="2">
        <v>7.95</v>
      </c>
      <c r="M797" s="2">
        <v>3.7589351824376602E-3</v>
      </c>
      <c r="N797" s="2">
        <v>-1.5516583871215076E-3</v>
      </c>
      <c r="O797" s="2">
        <v>4.1985498746579401E-5</v>
      </c>
      <c r="Q797">
        <v>3.6989999999999998</v>
      </c>
      <c r="R797">
        <v>-2.8870636550308009E-3</v>
      </c>
      <c r="S797">
        <v>9.2038847279999995E-3</v>
      </c>
      <c r="T797">
        <v>0.75263088941574097</v>
      </c>
    </row>
    <row r="798" spans="1:20" x14ac:dyDescent="0.25">
      <c r="A798">
        <v>7.96</v>
      </c>
      <c r="B798">
        <v>-4.954193192566217E-7</v>
      </c>
      <c r="C798">
        <v>6.5867073041090326E-8</v>
      </c>
      <c r="D798">
        <v>-2.7056071774492295E-8</v>
      </c>
      <c r="F798" s="1">
        <v>3.9459999999999997</v>
      </c>
      <c r="G798">
        <f>(-0.0248172484599589*(-1))*-1</f>
        <v>-2.4817248459958932E-2</v>
      </c>
      <c r="H798">
        <v>-3.067961576E-3</v>
      </c>
      <c r="I798">
        <v>-0.38915711641311646</v>
      </c>
      <c r="L798" s="2">
        <v>7.96</v>
      </c>
      <c r="M798" s="2">
        <v>3.7396153692649606E-3</v>
      </c>
      <c r="N798" s="2">
        <v>-1.5436793773452786E-3</v>
      </c>
      <c r="O798" s="2">
        <v>4.1770292117329114E-5</v>
      </c>
      <c r="Q798">
        <v>3.7030000000000003</v>
      </c>
      <c r="R798">
        <v>-2.7186858316221767E-3</v>
      </c>
      <c r="S798">
        <v>9.2038847279999995E-3</v>
      </c>
      <c r="T798">
        <v>0.76786774396896362</v>
      </c>
    </row>
    <row r="799" spans="1:20" x14ac:dyDescent="0.25">
      <c r="A799">
        <v>7.97</v>
      </c>
      <c r="B799">
        <v>-4.8582496284929081E-7</v>
      </c>
      <c r="C799">
        <v>6.4591482546936441E-8</v>
      </c>
      <c r="D799">
        <v>-2.6532100291150553E-8</v>
      </c>
      <c r="F799" s="1">
        <v>3.9499999999999993</v>
      </c>
      <c r="G799">
        <f>(-0.0248172484599589*(-1))*-1</f>
        <v>-2.4817248459958932E-2</v>
      </c>
      <c r="H799">
        <v>-3.067961576E-3</v>
      </c>
      <c r="I799">
        <v>-0.39259764552116394</v>
      </c>
      <c r="L799" s="2">
        <v>7.97</v>
      </c>
      <c r="M799" s="2">
        <v>3.7203946596266538E-3</v>
      </c>
      <c r="N799" s="2">
        <v>-1.5357413711933447E-3</v>
      </c>
      <c r="O799" s="2">
        <v>4.1556178384840916E-5</v>
      </c>
      <c r="Q799">
        <v>3.7090000000000005</v>
      </c>
      <c r="R799">
        <v>-2.4845995893223818E-3</v>
      </c>
      <c r="S799">
        <v>9.2038847279999995E-3</v>
      </c>
      <c r="T799">
        <v>0.78198456764221191</v>
      </c>
    </row>
    <row r="800" spans="1:20" x14ac:dyDescent="0.25">
      <c r="A800">
        <v>7.98</v>
      </c>
      <c r="B800">
        <v>-4.7641641202380325E-7</v>
      </c>
      <c r="C800">
        <v>6.334059530789396E-8</v>
      </c>
      <c r="D800">
        <v>-2.6018276109222123E-8</v>
      </c>
      <c r="F800" s="1">
        <v>3.9540000000000006</v>
      </c>
      <c r="G800">
        <f>(-0.0248172484599589*(-1))*-1</f>
        <v>-2.4817248459958932E-2</v>
      </c>
      <c r="H800">
        <v>-3.067961576E-3</v>
      </c>
      <c r="I800">
        <v>-0.39670827984809875</v>
      </c>
      <c r="L800" s="2">
        <v>7.98</v>
      </c>
      <c r="M800" s="2">
        <v>3.7012725488194953E-3</v>
      </c>
      <c r="N800" s="2">
        <v>-1.5278441584473939E-3</v>
      </c>
      <c r="O800" s="2">
        <v>4.1343152191367358E-5</v>
      </c>
      <c r="Q800">
        <v>3.7130000000000001</v>
      </c>
      <c r="R800">
        <v>-2.3367556468172485E-3</v>
      </c>
      <c r="S800">
        <v>9.2038847279999995E-3</v>
      </c>
      <c r="T800">
        <v>0.79070281982421875</v>
      </c>
    </row>
    <row r="801" spans="1:20" x14ac:dyDescent="0.25">
      <c r="A801">
        <v>7.99</v>
      </c>
      <c r="B801">
        <v>-4.6719006844455637E-7</v>
      </c>
      <c r="C801">
        <v>6.2113932917439875E-8</v>
      </c>
      <c r="D801">
        <v>-2.551440271471865E-8</v>
      </c>
      <c r="F801" s="1">
        <v>3.9589999999999996</v>
      </c>
      <c r="G801">
        <f>(-0.0248172484599589*(-1))*-1</f>
        <v>-2.4817248459958932E-2</v>
      </c>
      <c r="H801">
        <v>-3.067961576E-3</v>
      </c>
      <c r="I801">
        <v>-0.40061745047569275</v>
      </c>
      <c r="L801" s="2">
        <v>7.99</v>
      </c>
      <c r="M801" s="2">
        <v>3.6822485346414552E-3</v>
      </c>
      <c r="N801" s="2">
        <v>-1.519987529957518E-3</v>
      </c>
      <c r="O801" s="2">
        <v>4.1131208201762847E-5</v>
      </c>
      <c r="Q801">
        <v>3.7170000000000005</v>
      </c>
      <c r="R801">
        <v>-2.184804928131417E-3</v>
      </c>
      <c r="S801">
        <v>9.2038847279999995E-3</v>
      </c>
      <c r="T801">
        <v>0.80079931020736694</v>
      </c>
    </row>
    <row r="802" spans="1:20" x14ac:dyDescent="0.25">
      <c r="A802">
        <v>8</v>
      </c>
      <c r="B802">
        <v>-4.5814240346179366E-7</v>
      </c>
      <c r="C802">
        <v>6.0911026233935502E-8</v>
      </c>
      <c r="D802">
        <v>-2.5020287399367813E-8</v>
      </c>
      <c r="F802" s="1">
        <v>3.9649999999999999</v>
      </c>
      <c r="G802">
        <f>(-0.0248172484599589*(-1))*-1</f>
        <v>-2.4817248459958932E-2</v>
      </c>
      <c r="H802">
        <v>-3.067961576E-3</v>
      </c>
      <c r="I802">
        <v>-0.40505638718605042</v>
      </c>
      <c r="L802" s="2">
        <v>8</v>
      </c>
      <c r="M802" s="2">
        <v>3.663322117380699E-3</v>
      </c>
      <c r="N802" s="2">
        <v>-1.5121712776369597E-3</v>
      </c>
      <c r="O802" s="2">
        <v>4.0920341103460596E-5</v>
      </c>
      <c r="Q802">
        <v>3.7240000000000002</v>
      </c>
      <c r="R802">
        <v>-1.9383983572895276E-3</v>
      </c>
      <c r="S802">
        <v>9.2038847279999995E-3</v>
      </c>
      <c r="T802">
        <v>0.81172788143157959</v>
      </c>
    </row>
    <row r="803" spans="1:20" x14ac:dyDescent="0.25">
      <c r="A803">
        <v>8.01</v>
      </c>
      <c r="B803">
        <v>-4.4926995676205796E-7</v>
      </c>
      <c r="C803">
        <v>5.973141520120151E-8</v>
      </c>
      <c r="D803">
        <v>-2.4535741186911312E-8</v>
      </c>
      <c r="F803" s="1">
        <v>3.9710000000000001</v>
      </c>
      <c r="G803">
        <f>(-0.0248172484599589*(-1))*-1</f>
        <v>-2.4817248459958932E-2</v>
      </c>
      <c r="H803">
        <v>-3.067961576E-3</v>
      </c>
      <c r="I803">
        <v>-0.40855643153190613</v>
      </c>
      <c r="L803" s="2">
        <v>8.01</v>
      </c>
      <c r="M803" s="2">
        <v>3.6444927998045273E-3</v>
      </c>
      <c r="N803" s="2">
        <v>-1.5043951944568807E-3</v>
      </c>
      <c r="O803" s="2">
        <v>4.0710545606447881E-5</v>
      </c>
      <c r="Q803">
        <v>3.7290000000000001</v>
      </c>
      <c r="R803">
        <v>-1.7823408624229979E-3</v>
      </c>
      <c r="S803">
        <v>1.0737865516000001E-2</v>
      </c>
      <c r="T803">
        <v>0.54342639446258545</v>
      </c>
    </row>
    <row r="804" spans="1:20" x14ac:dyDescent="0.25">
      <c r="A804">
        <v>8.02</v>
      </c>
      <c r="B804">
        <v>-4.4056933504478433E-7</v>
      </c>
      <c r="C804">
        <v>5.8574648672567705E-8</v>
      </c>
      <c r="D804">
        <v>-2.4060578760830193E-8</v>
      </c>
      <c r="F804" s="1">
        <v>3.9770000000000003</v>
      </c>
      <c r="G804">
        <f>(-0.0248172484599589*(-1))*-1</f>
        <v>-2.4817248459958932E-2</v>
      </c>
      <c r="H804">
        <v>-3.067961576E-3</v>
      </c>
      <c r="I804">
        <v>-0.41317018866539001</v>
      </c>
      <c r="L804" s="2">
        <v>8.02</v>
      </c>
      <c r="M804" s="2">
        <v>3.6257600871483012E-3</v>
      </c>
      <c r="N804" s="2">
        <v>-1.4966590744411531E-3</v>
      </c>
      <c r="O804" s="2">
        <v>4.0501816443239761E-5</v>
      </c>
      <c r="Q804">
        <v>3.7330000000000005</v>
      </c>
      <c r="R804">
        <v>-1.6714579055441478E-3</v>
      </c>
      <c r="S804">
        <v>1.0737865516000001E-2</v>
      </c>
      <c r="T804">
        <v>0.54467201232910156</v>
      </c>
    </row>
    <row r="805" spans="1:20" x14ac:dyDescent="0.25">
      <c r="A805">
        <v>8.0299999999999994</v>
      </c>
      <c r="B805">
        <v>-4.3203721072451502E-7</v>
      </c>
      <c r="C805">
        <v>5.7440284238330297E-8</v>
      </c>
      <c r="D805">
        <v>-2.359461839346985E-8</v>
      </c>
      <c r="F805" s="1">
        <v>3.9830000000000005</v>
      </c>
      <c r="G805">
        <f>(-0.0248172484599589*(-1))*-1</f>
        <v>-2.4817248459958932E-2</v>
      </c>
      <c r="H805">
        <v>-3.067961576E-3</v>
      </c>
      <c r="I805">
        <v>-0.41627255082130432</v>
      </c>
      <c r="L805" s="2">
        <v>8.0299999999999994</v>
      </c>
      <c r="M805" s="2">
        <v>3.6071234871044577E-3</v>
      </c>
      <c r="N805" s="2">
        <v>-1.4889627126611737E-3</v>
      </c>
      <c r="O805" s="2">
        <v>4.0294148368851246E-5</v>
      </c>
      <c r="Q805">
        <v>3.7450000000000001</v>
      </c>
      <c r="R805">
        <v>-1.4496919917864476E-3</v>
      </c>
      <c r="S805">
        <v>9.2038847279999995E-3</v>
      </c>
      <c r="T805">
        <v>0.76159727573394775</v>
      </c>
    </row>
    <row r="806" spans="1:20" x14ac:dyDescent="0.25">
      <c r="A806">
        <v>8.0400000000000009</v>
      </c>
      <c r="B806">
        <v>-4.2367032065825755E-7</v>
      </c>
      <c r="C806">
        <v>5.6327888056550637E-8</v>
      </c>
      <c r="D806">
        <v>-2.3137681876537592E-8</v>
      </c>
      <c r="F806" s="1">
        <v>3.9879999999999995</v>
      </c>
      <c r="G806">
        <f>(-0.0248172484599589*(-1))*-1</f>
        <v>-2.4817248459958932E-2</v>
      </c>
      <c r="H806">
        <v>-3.067961576E-3</v>
      </c>
      <c r="I806">
        <v>-0.41979536414146423</v>
      </c>
      <c r="L806" s="2">
        <v>8.0400000000000009</v>
      </c>
      <c r="M806" s="2">
        <v>3.5885825098114846E-3</v>
      </c>
      <c r="N806" s="2">
        <v>-1.4813059052306995E-3</v>
      </c>
      <c r="O806" s="2">
        <v>4.0087536160767894E-5</v>
      </c>
      <c r="Q806">
        <v>3.75</v>
      </c>
      <c r="R806">
        <v>-1.3634496919917864E-3</v>
      </c>
      <c r="S806">
        <v>9.2038847279999995E-3</v>
      </c>
      <c r="T806">
        <v>0.74012112617492676</v>
      </c>
    </row>
    <row r="807" spans="1:20" x14ac:dyDescent="0.25">
      <c r="A807">
        <v>8.0500000000000007</v>
      </c>
      <c r="B807">
        <v>-4.1546546489747996E-7</v>
      </c>
      <c r="C807">
        <v>5.523703468713074E-8</v>
      </c>
      <c r="D807">
        <v>-2.2689594452946226E-8</v>
      </c>
      <c r="F807" s="1">
        <v>3.9939999999999998</v>
      </c>
      <c r="G807">
        <f>(-0.0248172484599589*(-1))*-1</f>
        <v>-2.4817248459958932E-2</v>
      </c>
      <c r="H807">
        <v>-3.067961576E-3</v>
      </c>
      <c r="I807">
        <v>-0.42257305979728699</v>
      </c>
      <c r="L807" s="2">
        <v>8.0500000000000007</v>
      </c>
      <c r="M807" s="2">
        <v>3.5701366678430463E-3</v>
      </c>
      <c r="N807" s="2">
        <v>-1.4736884493007057E-3</v>
      </c>
      <c r="O807" s="2">
        <v>3.9881974618915026E-5</v>
      </c>
      <c r="Q807">
        <v>3.7650000000000006</v>
      </c>
      <c r="R807">
        <v>-1.0595482546201232E-3</v>
      </c>
      <c r="S807">
        <v>9.2038847279999995E-3</v>
      </c>
      <c r="T807">
        <v>0.708018958568573</v>
      </c>
    </row>
    <row r="808" spans="1:20" x14ac:dyDescent="0.25">
      <c r="A808">
        <v>8.06</v>
      </c>
      <c r="B808">
        <v>-4.074195054642769E-7</v>
      </c>
      <c r="C808">
        <v>5.4167306929102138E-8</v>
      </c>
      <c r="D808">
        <v>-2.225018474997754E-8</v>
      </c>
      <c r="F808" s="1">
        <v>4</v>
      </c>
      <c r="G808">
        <f>(-0.0248172484599589*(-1))*-1</f>
        <v>-2.4817248459958932E-2</v>
      </c>
      <c r="H808">
        <v>-3.067961576E-3</v>
      </c>
      <c r="I808">
        <v>-0.42623460292816162</v>
      </c>
      <c r="L808" s="2">
        <v>8.06</v>
      </c>
      <c r="M808" s="2">
        <v>3.5517854761969447E-3</v>
      </c>
      <c r="N808" s="2">
        <v>-1.4661101430542675E-3</v>
      </c>
      <c r="O808" s="2">
        <v>3.9677458565625433E-5</v>
      </c>
      <c r="Q808">
        <v>3.7709999999999999</v>
      </c>
      <c r="R808">
        <v>-9.2813141683778229E-4</v>
      </c>
      <c r="S808">
        <v>9.2038847279999995E-3</v>
      </c>
      <c r="T808">
        <v>0.69640654325485229</v>
      </c>
    </row>
    <row r="809" spans="1:20" x14ac:dyDescent="0.25">
      <c r="A809">
        <v>8.07</v>
      </c>
      <c r="B809">
        <v>-3.9952936515124203E-7</v>
      </c>
      <c r="C809">
        <v>5.3118295661065776E-8</v>
      </c>
      <c r="D809">
        <v>-2.181928471374017E-8</v>
      </c>
      <c r="F809" s="1">
        <v>4.0039999999999996</v>
      </c>
      <c r="G809">
        <f>(-0.0248172484599589*(-1))*-1</f>
        <v>-2.4817248459958932E-2</v>
      </c>
      <c r="H809">
        <v>-3.067961576E-3</v>
      </c>
      <c r="I809">
        <v>-0.42821410298347473</v>
      </c>
      <c r="L809" s="2">
        <v>8.07</v>
      </c>
      <c r="M809" s="2">
        <v>3.5335284522842667E-3</v>
      </c>
      <c r="N809" s="2">
        <v>-1.4585707857014622E-3</v>
      </c>
      <c r="O809" s="2">
        <v>3.947398284560571E-5</v>
      </c>
      <c r="Q809">
        <v>3.7800000000000002</v>
      </c>
      <c r="R809">
        <v>-7.5975359342915808E-4</v>
      </c>
      <c r="S809">
        <v>9.2038847279999995E-3</v>
      </c>
      <c r="T809">
        <v>0.66706067323684692</v>
      </c>
    </row>
    <row r="810" spans="1:20" x14ac:dyDescent="0.25">
      <c r="A810">
        <v>8.08</v>
      </c>
      <c r="B810">
        <v>-3.9179202634457754E-7</v>
      </c>
      <c r="C810">
        <v>5.2089599684722012E-8</v>
      </c>
      <c r="D810">
        <v>-2.1396729544896754E-8</v>
      </c>
      <c r="F810" s="1">
        <v>4.0090000000000003</v>
      </c>
      <c r="G810">
        <f>(-0.0248172484599589*(-1))*-1</f>
        <v>-2.4817248459958932E-2</v>
      </c>
      <c r="H810">
        <v>-3.067961576E-3</v>
      </c>
      <c r="I810">
        <v>-0.43011564016342163</v>
      </c>
      <c r="L810" s="2">
        <v>8.08</v>
      </c>
      <c r="M810" s="2">
        <v>3.5153651159184549E-3</v>
      </c>
      <c r="N810" s="2">
        <v>-1.4510701774742949E-3</v>
      </c>
      <c r="O810" s="2">
        <v>3.9271542325901232E-5</v>
      </c>
      <c r="Q810">
        <v>3.7869999999999999</v>
      </c>
      <c r="R810">
        <v>-6.6119096509240245E-4</v>
      </c>
      <c r="S810">
        <v>9.2038847279999995E-3</v>
      </c>
      <c r="T810">
        <v>0.64095687866210938</v>
      </c>
    </row>
    <row r="811" spans="1:20" x14ac:dyDescent="0.25">
      <c r="A811">
        <v>8.09</v>
      </c>
      <c r="B811">
        <v>-3.8420452986999408E-7</v>
      </c>
      <c r="C811">
        <v>5.1080825571430819E-8</v>
      </c>
      <c r="D811">
        <v>-2.0982357635635818E-8</v>
      </c>
      <c r="F811" s="1">
        <v>4.0139999999999993</v>
      </c>
      <c r="G811">
        <f>(-0.0248172484599589*(-1))*-1</f>
        <v>-2.4817248459958932E-2</v>
      </c>
      <c r="H811">
        <v>-3.067961576E-3</v>
      </c>
      <c r="I811">
        <v>-0.43282833695411682</v>
      </c>
      <c r="L811" s="2">
        <v>8.09</v>
      </c>
      <c r="M811" s="2">
        <v>3.497294989304546E-3</v>
      </c>
      <c r="N811" s="2">
        <v>-1.4436081196216454E-3</v>
      </c>
      <c r="O811" s="2">
        <v>3.9070131895859811E-5</v>
      </c>
      <c r="Q811">
        <v>3.7960000000000003</v>
      </c>
      <c r="R811">
        <v>-5.6673511293634502E-4</v>
      </c>
      <c r="S811">
        <v>9.2038847279999995E-3</v>
      </c>
      <c r="T811">
        <v>0.58917224407196045</v>
      </c>
    </row>
    <row r="812" spans="1:20" x14ac:dyDescent="0.25">
      <c r="A812">
        <v>8.1</v>
      </c>
      <c r="B812">
        <v>-3.7676397386096606E-7</v>
      </c>
      <c r="C812">
        <v>5.0091587511743531E-8</v>
      </c>
      <c r="D812">
        <v>-2.0576010507864241E-8</v>
      </c>
      <c r="F812" s="1">
        <v>4.0180000000000007</v>
      </c>
      <c r="G812">
        <f>(-0.0248172484599589*(-1))*-1</f>
        <v>-2.4817248459958932E-2</v>
      </c>
      <c r="H812">
        <v>-3.067961576E-3</v>
      </c>
      <c r="I812">
        <v>-0.43454805016517639</v>
      </c>
      <c r="L812" s="2">
        <v>8.1</v>
      </c>
      <c r="M812" s="2">
        <v>3.4793175970282073E-3</v>
      </c>
      <c r="N812" s="2">
        <v>-1.4361844144042386E-3</v>
      </c>
      <c r="O812" s="2">
        <v>3.8869746467094046E-5</v>
      </c>
      <c r="Q812">
        <v>3.8020000000000005</v>
      </c>
      <c r="R812">
        <v>-5.174537987679671E-4</v>
      </c>
      <c r="S812">
        <v>7.6699039400000002E-3</v>
      </c>
      <c r="T812">
        <v>0.825705885887146</v>
      </c>
    </row>
    <row r="813" spans="1:20" x14ac:dyDescent="0.25">
      <c r="A813">
        <v>8.11</v>
      </c>
      <c r="B813">
        <v>-3.6946751264889872E-7</v>
      </c>
      <c r="C813">
        <v>4.9121507167848551E-8</v>
      </c>
      <c r="D813">
        <v>-2.0177532752596735E-8</v>
      </c>
      <c r="F813" s="1">
        <v>4.0220000000000002</v>
      </c>
      <c r="G813">
        <f>(-0.0248172484599589*(-1))*-1</f>
        <v>-2.4817248459958932E-2</v>
      </c>
      <c r="H813">
        <v>-3.067961576E-3</v>
      </c>
      <c r="I813">
        <v>-0.43619999289512634</v>
      </c>
      <c r="L813" s="2">
        <v>8.11</v>
      </c>
      <c r="M813" s="2">
        <v>3.4614324660451057E-3</v>
      </c>
      <c r="N813" s="2">
        <v>-1.4287988650896356E-3</v>
      </c>
      <c r="O813" s="2">
        <v>3.8670380973442423E-5</v>
      </c>
      <c r="Q813">
        <v>3.8120000000000003</v>
      </c>
      <c r="R813">
        <v>-4.4353182751540043E-4</v>
      </c>
      <c r="S813">
        <v>7.6699039400000002E-3</v>
      </c>
      <c r="T813">
        <v>0.75957262516021729</v>
      </c>
    </row>
    <row r="814" spans="1:20" x14ac:dyDescent="0.25">
      <c r="A814">
        <v>8.120000000000001</v>
      </c>
      <c r="B814">
        <v>-3.6231235567479768E-7</v>
      </c>
      <c r="C814">
        <v>4.8170213528874646E-8</v>
      </c>
      <c r="D814">
        <v>-1.9786771970519075E-8</v>
      </c>
      <c r="F814" s="1">
        <v>4.0269999999999992</v>
      </c>
      <c r="G814">
        <f>(-0.0248172484599589*(-1))*-1</f>
        <v>-2.4817248459958932E-2</v>
      </c>
      <c r="H814">
        <v>-3.067961576E-3</v>
      </c>
      <c r="I814">
        <v>-0.43778681755065918</v>
      </c>
      <c r="L814" s="2">
        <v>8.120000000000001</v>
      </c>
      <c r="M814" s="2">
        <v>3.4436391256699103E-3</v>
      </c>
      <c r="N814" s="2">
        <v>-1.4214512759472475E-3</v>
      </c>
      <c r="O814" s="2">
        <v>3.8472030370929208E-5</v>
      </c>
      <c r="Q814">
        <v>3.819</v>
      </c>
      <c r="R814">
        <v>-3.737166324435318E-4</v>
      </c>
      <c r="S814">
        <v>7.6699039400000002E-3</v>
      </c>
      <c r="T814">
        <v>0.72689324617385864</v>
      </c>
    </row>
    <row r="815" spans="1:20" x14ac:dyDescent="0.25">
      <c r="A815">
        <v>8.1300000000000008</v>
      </c>
      <c r="B815">
        <v>-3.5529576642200114E-7</v>
      </c>
      <c r="C815">
        <v>4.7237342768996448E-8</v>
      </c>
      <c r="D815">
        <v>-1.9403578713702425E-8</v>
      </c>
      <c r="F815" s="1">
        <v>4.0299999999999994</v>
      </c>
      <c r="G815">
        <f>(-0.0248172484599589*(-1))*-1</f>
        <v>-2.4817248459958932E-2</v>
      </c>
      <c r="H815">
        <v>-3.067961576E-3</v>
      </c>
      <c r="I815">
        <v>-0.43931114673614502</v>
      </c>
      <c r="L815" s="2">
        <v>8.1300000000000008</v>
      </c>
      <c r="M815" s="2">
        <v>3.4259371075657657E-3</v>
      </c>
      <c r="N815" s="2">
        <v>-1.4141414522433717E-3</v>
      </c>
      <c r="O815" s="2">
        <v>3.8274689637723155E-5</v>
      </c>
      <c r="Q815">
        <v>3.8239999999999998</v>
      </c>
      <c r="R815">
        <v>-3.2032854209445585E-4</v>
      </c>
      <c r="S815">
        <v>7.6699039400000002E-3</v>
      </c>
      <c r="T815">
        <v>0.69769853353500366</v>
      </c>
    </row>
    <row r="816" spans="1:20" x14ac:dyDescent="0.25">
      <c r="A816">
        <v>8.14</v>
      </c>
      <c r="B816">
        <v>-3.4841506136959554E-7</v>
      </c>
      <c r="C816">
        <v>4.6322538108287897E-8</v>
      </c>
      <c r="D816">
        <v>-1.9027806428446405E-8</v>
      </c>
      <c r="F816" s="1">
        <v>4.0359999999999996</v>
      </c>
      <c r="G816">
        <f>(-0.0248172484599589*(-1))*-1</f>
        <v>-2.4817248459958932E-2</v>
      </c>
      <c r="H816">
        <v>-3.067961576E-3</v>
      </c>
      <c r="I816">
        <v>-0.44148573279380798</v>
      </c>
      <c r="L816" s="2">
        <v>8.14</v>
      </c>
      <c r="M816" s="2">
        <v>3.4083259457334814E-3</v>
      </c>
      <c r="N816" s="2">
        <v>-1.4068692002362489E-3</v>
      </c>
      <c r="O816" s="2">
        <v>3.8078353774094997E-5</v>
      </c>
      <c r="Q816">
        <v>3.8289999999999997</v>
      </c>
      <c r="R816">
        <v>-2.7515400410677617E-4</v>
      </c>
      <c r="S816">
        <v>7.6699039400000002E-3</v>
      </c>
      <c r="T816">
        <v>0.67779755592346191</v>
      </c>
    </row>
    <row r="817" spans="1:20" x14ac:dyDescent="0.25">
      <c r="A817">
        <v>8.15</v>
      </c>
      <c r="B817">
        <v>-3.4166760896608816E-7</v>
      </c>
      <c r="C817">
        <v>4.5425449676270422E-8</v>
      </c>
      <c r="D817">
        <v>-1.8659311399229083E-8</v>
      </c>
      <c r="F817" s="1">
        <v>4.0419999999999998</v>
      </c>
      <c r="G817">
        <f>(-0.0248172484599589*(-1))*-1</f>
        <v>-2.4817248459958932E-2</v>
      </c>
      <c r="H817">
        <v>-3.067961576E-3</v>
      </c>
      <c r="I817">
        <v>-0.44353309273719788</v>
      </c>
      <c r="L817" s="2">
        <v>8.15</v>
      </c>
      <c r="M817" s="2">
        <v>3.3908051765008107E-3</v>
      </c>
      <c r="N817" s="2">
        <v>-1.3996343271711436E-3</v>
      </c>
      <c r="O817" s="2">
        <v>3.788301780237387E-5</v>
      </c>
      <c r="Q817">
        <v>3.8340000000000005</v>
      </c>
      <c r="R817">
        <v>-2.299794661190965E-4</v>
      </c>
      <c r="S817">
        <v>7.6699039400000002E-3</v>
      </c>
      <c r="T817">
        <v>0.64582222700119019</v>
      </c>
    </row>
    <row r="818" spans="1:20" x14ac:dyDescent="0.25">
      <c r="A818">
        <v>8.16</v>
      </c>
      <c r="B818">
        <v>-3.3505082862296421E-7</v>
      </c>
      <c r="C818">
        <v>4.4545734378103651E-8</v>
      </c>
      <c r="D818">
        <v>-1.8297952693742438E-8</v>
      </c>
      <c r="F818" s="1">
        <v>4.048</v>
      </c>
      <c r="G818">
        <f>(-0.0248172484599589*(-1))*-1</f>
        <v>-2.4817248459958932E-2</v>
      </c>
      <c r="H818">
        <v>-3.067961576E-3</v>
      </c>
      <c r="I818">
        <v>-0.44546061754226685</v>
      </c>
      <c r="L818" s="2">
        <v>8.16</v>
      </c>
      <c r="M818" s="2">
        <v>3.3733743385119114E-3</v>
      </c>
      <c r="N818" s="2">
        <v>-1.392436641275445E-3</v>
      </c>
      <c r="O818" s="2">
        <v>3.768867676690266E-5</v>
      </c>
      <c r="Q818">
        <v>3.8390000000000004</v>
      </c>
      <c r="R818">
        <v>-2.0944558521560574E-4</v>
      </c>
      <c r="S818">
        <v>6.135923152E-3</v>
      </c>
      <c r="T818">
        <v>0.88238060474395752</v>
      </c>
    </row>
    <row r="819" spans="1:20" x14ac:dyDescent="0.25">
      <c r="A819">
        <v>8.17</v>
      </c>
      <c r="B819">
        <v>-3.2856218972772716E-7</v>
      </c>
      <c r="C819">
        <v>4.3683055763367509E-8</v>
      </c>
      <c r="D819">
        <v>-1.7943592108992256E-8</v>
      </c>
      <c r="F819" s="1">
        <v>4.0530000000000008</v>
      </c>
      <c r="G819">
        <f>(-0.0248172484599589*(-1))*-1</f>
        <v>-2.4817248459958932E-2</v>
      </c>
      <c r="H819">
        <v>-3.067961576E-3</v>
      </c>
      <c r="I819">
        <v>-0.44698044657707214</v>
      </c>
      <c r="L819" s="2">
        <v>8.17</v>
      </c>
      <c r="M819" s="2">
        <v>3.3560329727165758E-3</v>
      </c>
      <c r="N819" s="2">
        <v>-1.3852759517537911E-3</v>
      </c>
      <c r="O819" s="2">
        <v>3.7495325733992221E-5</v>
      </c>
      <c r="Q819">
        <v>3.843</v>
      </c>
      <c r="R819">
        <v>-1.9712525667351128E-4</v>
      </c>
      <c r="S819">
        <v>6.135923152E-3</v>
      </c>
      <c r="T819">
        <v>0.85113966464996338</v>
      </c>
    </row>
    <row r="820" spans="1:20" x14ac:dyDescent="0.25">
      <c r="A820">
        <v>8.18</v>
      </c>
      <c r="B820">
        <v>-3.2219921067606015E-7</v>
      </c>
      <c r="C820">
        <v>4.2837083897385494E-8</v>
      </c>
      <c r="D820">
        <v>-1.7596094118441892E-8</v>
      </c>
      <c r="F820" s="1">
        <v>4.0589999999999993</v>
      </c>
      <c r="G820">
        <f>(-0.0248172484599589*(-1))*-1</f>
        <v>-2.4817248459958932E-2</v>
      </c>
      <c r="H820">
        <v>-3.067961576E-3</v>
      </c>
      <c r="I820">
        <v>-0.4487062394618988</v>
      </c>
      <c r="L820" s="2">
        <v>8.18</v>
      </c>
      <c r="M820" s="2">
        <v>3.3387806223597674E-3</v>
      </c>
      <c r="N820" s="2">
        <v>-1.3781520687832134E-3</v>
      </c>
      <c r="O820" s="2">
        <v>3.7302959791874629E-5</v>
      </c>
      <c r="Q820">
        <v>3.8500000000000005</v>
      </c>
      <c r="R820">
        <v>-1.6427104722792606E-4</v>
      </c>
      <c r="S820">
        <v>6.135923152E-3</v>
      </c>
      <c r="T820">
        <v>0.81028252840042114</v>
      </c>
    </row>
    <row r="821" spans="1:20" x14ac:dyDescent="0.25">
      <c r="A821">
        <v>8.19</v>
      </c>
      <c r="B821">
        <v>-3.1595945792272584E-7</v>
      </c>
      <c r="C821">
        <v>4.2007495235039919E-8</v>
      </c>
      <c r="D821">
        <v>-1.7255325820179623E-8</v>
      </c>
      <c r="F821" s="1">
        <v>4.0649999999999995</v>
      </c>
      <c r="G821">
        <f>(-0.0248172484599589*(-1))*-1</f>
        <v>-2.4817248459958932E-2</v>
      </c>
      <c r="H821">
        <v>-3.067961576E-3</v>
      </c>
      <c r="I821">
        <v>-0.45006698369979858</v>
      </c>
      <c r="L821" s="2">
        <v>8.19</v>
      </c>
      <c r="M821" s="2">
        <v>3.3216168329709417E-3</v>
      </c>
      <c r="N821" s="2">
        <v>-1.3710648035083046E-3</v>
      </c>
      <c r="O821" s="2">
        <v>3.7111574050655377E-5</v>
      </c>
      <c r="Q821">
        <v>3.8580000000000005</v>
      </c>
      <c r="R821">
        <v>-1.1498973305954825E-4</v>
      </c>
      <c r="S821">
        <v>6.135923152E-3</v>
      </c>
      <c r="T821">
        <v>0.75713688135147095</v>
      </c>
    </row>
    <row r="822" spans="1:20" x14ac:dyDescent="0.25">
      <c r="A822">
        <v>8.1999999999999993</v>
      </c>
      <c r="B822">
        <v>-3.0984054505084484E-7</v>
      </c>
      <c r="C822">
        <v>4.1193972497030856E-8</v>
      </c>
      <c r="D822">
        <v>-1.6921156886089825E-8</v>
      </c>
      <c r="F822" s="1">
        <v>4.07</v>
      </c>
      <c r="G822">
        <f>(-0.0248172484599589*(-1))*-1</f>
        <v>-2.4817248459958932E-2</v>
      </c>
      <c r="H822">
        <v>-3.067961576E-3</v>
      </c>
      <c r="I822">
        <v>-0.45161214470863342</v>
      </c>
      <c r="L822" s="2">
        <v>8.1999999999999993</v>
      </c>
      <c r="M822" s="2">
        <v>3.3045411523536239E-3</v>
      </c>
      <c r="N822" s="2">
        <v>-1.3640139680364065E-3</v>
      </c>
      <c r="O822" s="2">
        <v>3.6921163642264616E-5</v>
      </c>
      <c r="Q822">
        <v>3.8620000000000001</v>
      </c>
      <c r="R822">
        <v>-9.4455852156057499E-5</v>
      </c>
      <c r="S822">
        <v>6.135923152E-3</v>
      </c>
      <c r="T822">
        <v>0.73540729284286499</v>
      </c>
    </row>
    <row r="823" spans="1:20" x14ac:dyDescent="0.25">
      <c r="A823">
        <v>8.2100000000000009</v>
      </c>
      <c r="B823">
        <v>-3.0384013185920719E-7</v>
      </c>
      <c r="C823">
        <v>4.0396204548531494E-8</v>
      </c>
      <c r="D823">
        <v>-1.6593459512008486E-8</v>
      </c>
      <c r="F823" s="1">
        <v>4.0760000000000005</v>
      </c>
      <c r="G823">
        <f>(-0.0248172484599589*(-1))*-1</f>
        <v>-2.4817248459958932E-2</v>
      </c>
      <c r="H823">
        <v>-3.067961576E-3</v>
      </c>
      <c r="I823">
        <v>-0.45283049345016479</v>
      </c>
      <c r="L823" s="2">
        <v>8.2100000000000009</v>
      </c>
      <c r="M823" s="2">
        <v>3.2875531305748204E-3</v>
      </c>
      <c r="N823" s="2">
        <v>-1.3569993754328207E-3</v>
      </c>
      <c r="O823" s="2">
        <v>3.6731723720407453E-5</v>
      </c>
      <c r="Q823">
        <v>3.8660000000000005</v>
      </c>
      <c r="R823">
        <v>-7.3921971252566735E-5</v>
      </c>
      <c r="S823">
        <v>6.135923152E-3</v>
      </c>
      <c r="T823">
        <v>0.71161019802093506</v>
      </c>
    </row>
    <row r="824" spans="1:20" x14ac:dyDescent="0.25">
      <c r="A824">
        <v>8.2200000000000006</v>
      </c>
      <c r="B824">
        <v>-2.9795592346724999E-7</v>
      </c>
      <c r="C824">
        <v>3.961388628019344E-8</v>
      </c>
      <c r="D824">
        <v>-1.6272108368844027E-8</v>
      </c>
      <c r="F824" s="1">
        <v>4.0809999999999995</v>
      </c>
      <c r="G824">
        <f>(-0.0248172484599589*(-1))*-1</f>
        <v>-2.4817248459958932E-2</v>
      </c>
      <c r="H824">
        <v>-3.067961576E-3</v>
      </c>
      <c r="I824">
        <v>-0.45398911833763123</v>
      </c>
      <c r="L824" s="2">
        <v>8.2200000000000006</v>
      </c>
      <c r="M824" s="2">
        <v>3.2706523199546242E-3</v>
      </c>
      <c r="N824" s="2">
        <v>-1.3500208397160404E-3</v>
      </c>
      <c r="O824" s="2">
        <v>3.6543249460513314E-5</v>
      </c>
      <c r="Q824">
        <v>3.8710000000000004</v>
      </c>
      <c r="R824">
        <v>-6.1601642710472281E-5</v>
      </c>
      <c r="S824">
        <v>6.135923152E-3</v>
      </c>
      <c r="T824">
        <v>0.67877626419067383</v>
      </c>
    </row>
    <row r="825" spans="1:20" x14ac:dyDescent="0.25">
      <c r="A825">
        <v>8.23</v>
      </c>
      <c r="B825">
        <v>-2.9218566943737169E-7</v>
      </c>
      <c r="C825">
        <v>3.8846718491456516E-8</v>
      </c>
      <c r="D825">
        <v>-1.595698055464472E-8</v>
      </c>
      <c r="F825" s="1">
        <v>4.0869999999999997</v>
      </c>
      <c r="G825">
        <f>(-0.0248172484599589*(-1))*-1</f>
        <v>-2.4817248459958932E-2</v>
      </c>
      <c r="H825">
        <v>-3.067961576E-3</v>
      </c>
      <c r="I825">
        <v>-0.45530477166175842</v>
      </c>
      <c r="L825" s="2">
        <v>8.23</v>
      </c>
      <c r="M825" s="2">
        <v>3.2538382750556885E-3</v>
      </c>
      <c r="N825" s="2">
        <v>-1.343078175853004E-3</v>
      </c>
      <c r="O825" s="2">
        <v>3.6355736059684435E-5</v>
      </c>
      <c r="Q825">
        <v>3.8790000000000004</v>
      </c>
      <c r="R825">
        <v>-5.7494866529774125E-5</v>
      </c>
      <c r="S825">
        <v>4.6019423639999998E-3</v>
      </c>
      <c r="T825">
        <v>0.89480668306350708</v>
      </c>
    </row>
    <row r="826" spans="1:20" x14ac:dyDescent="0.25">
      <c r="A826">
        <v>8.24</v>
      </c>
      <c r="B826">
        <v>-2.8652716291424505E-7</v>
      </c>
      <c r="C826">
        <v>3.809440777611836E-8</v>
      </c>
      <c r="D826">
        <v>-1.5647955547594377E-8</v>
      </c>
      <c r="F826" s="1">
        <v>4.093</v>
      </c>
      <c r="G826">
        <f>(-0.0248172484599589*(-1))*-1</f>
        <v>-2.4817248459958932E-2</v>
      </c>
      <c r="H826">
        <v>-3.067961576E-3</v>
      </c>
      <c r="I826">
        <v>-0.45654341578483582</v>
      </c>
      <c r="L826" s="2">
        <v>8.24</v>
      </c>
      <c r="M826" s="2">
        <v>3.237110552672888E-3</v>
      </c>
      <c r="N826" s="2">
        <v>-1.3361711997543697E-3</v>
      </c>
      <c r="O826" s="2">
        <v>3.6169178736643479E-5</v>
      </c>
      <c r="Q826">
        <v>3.883</v>
      </c>
      <c r="R826">
        <v>-4.9281314168377821E-5</v>
      </c>
      <c r="S826">
        <v>4.6019423639999998E-3</v>
      </c>
      <c r="T826">
        <v>0.86029231548309326</v>
      </c>
    </row>
    <row r="827" spans="1:20" x14ac:dyDescent="0.25">
      <c r="A827">
        <v>8.25</v>
      </c>
      <c r="B827">
        <v>-2.8097823978079601E-7</v>
      </c>
      <c r="C827">
        <v>3.7356666410120152E-8</v>
      </c>
      <c r="D827">
        <v>-1.5344915159918327E-8</v>
      </c>
      <c r="F827" s="1">
        <v>4.0969999999999995</v>
      </c>
      <c r="G827">
        <f>(-0.0248172484599589*(-1))*-1</f>
        <v>-2.4817248459958932E-2</v>
      </c>
      <c r="H827">
        <v>-3.067961576E-3</v>
      </c>
      <c r="I827">
        <v>-0.45732864737510681</v>
      </c>
      <c r="L827" s="2">
        <v>8.25</v>
      </c>
      <c r="M827" s="2">
        <v>3.2204687118229242E-3</v>
      </c>
      <c r="N827" s="2">
        <v>-1.3292997282698124E-3</v>
      </c>
      <c r="O827" s="2">
        <v>3.5983572731680283E-5</v>
      </c>
      <c r="Q827">
        <v>3.8879999999999999</v>
      </c>
      <c r="R827">
        <v>-3.2854209445585218E-5</v>
      </c>
      <c r="S827">
        <v>4.6019423639999998E-3</v>
      </c>
      <c r="T827">
        <v>0.8348081111907959</v>
      </c>
    </row>
    <row r="828" spans="1:20" x14ac:dyDescent="0.25">
      <c r="A828">
        <v>8.26</v>
      </c>
      <c r="B828">
        <v>-2.7553677783052994E-7</v>
      </c>
      <c r="C828">
        <v>3.6633212241505448E-8</v>
      </c>
      <c r="D828">
        <v>-1.5047743492682055E-8</v>
      </c>
      <c r="F828" s="1">
        <v>4.1020000000000003</v>
      </c>
      <c r="G828">
        <f>(-0.0248172484599589*(-1))*-1</f>
        <v>-2.4817248459958932E-2</v>
      </c>
      <c r="H828">
        <v>-3.067961576E-3</v>
      </c>
      <c r="I828">
        <v>-0.4586290717124939</v>
      </c>
      <c r="L828" s="2">
        <v>8.26</v>
      </c>
      <c r="M828" s="2">
        <v>3.2039123137339795E-3</v>
      </c>
      <c r="N828" s="2">
        <v>-1.3224635791833407E-3</v>
      </c>
      <c r="O828" s="2">
        <v>3.5798913306597828E-5</v>
      </c>
      <c r="Q828">
        <v>3.8920000000000003</v>
      </c>
      <c r="R828">
        <v>-1.6427104722792609E-5</v>
      </c>
      <c r="S828">
        <v>4.6019423639999998E-3</v>
      </c>
      <c r="T828">
        <v>0.80620729923248291</v>
      </c>
    </row>
    <row r="829" spans="1:20" x14ac:dyDescent="0.25">
      <c r="A829">
        <v>8.27</v>
      </c>
      <c r="B829">
        <v>-2.7020069595588627E-7</v>
      </c>
      <c r="C829">
        <v>3.5923768582510093E-8</v>
      </c>
      <c r="D829">
        <v>-1.4756326891465223E-8</v>
      </c>
      <c r="F829" s="1">
        <v>4.109</v>
      </c>
      <c r="G829">
        <f>(-0.0248172484599589*(-1))*-1</f>
        <v>-2.4817248459958932E-2</v>
      </c>
      <c r="H829">
        <v>-3.067961576E-3</v>
      </c>
      <c r="I829">
        <v>-0.4596731960773468</v>
      </c>
      <c r="L829" s="2">
        <v>8.27</v>
      </c>
      <c r="M829" s="2">
        <v>3.187440921835441E-3</v>
      </c>
      <c r="N829" s="2">
        <v>-1.3156625712086364E-3</v>
      </c>
      <c r="O829" s="2">
        <v>3.5615195744657385E-5</v>
      </c>
      <c r="Q829">
        <v>3.8979999999999997</v>
      </c>
      <c r="R829">
        <v>8.2135523613963046E-6</v>
      </c>
      <c r="S829">
        <v>4.6019423639999998E-3</v>
      </c>
      <c r="T829">
        <v>0.77904951572418213</v>
      </c>
    </row>
    <row r="830" spans="1:20" x14ac:dyDescent="0.25">
      <c r="A830">
        <v>8.2799999999999994</v>
      </c>
      <c r="B830">
        <v>-2.6496795335230796E-7</v>
      </c>
      <c r="C830">
        <v>3.5228064103741978E-8</v>
      </c>
      <c r="D830">
        <v>-1.4470553902894109E-8</v>
      </c>
      <c r="F830" s="1">
        <v>4.1129999999999995</v>
      </c>
      <c r="G830">
        <f>(-0.0248172484599589*(-1))*-1</f>
        <v>-2.4817248459958932E-2</v>
      </c>
      <c r="H830">
        <v>-3.067961576E-3</v>
      </c>
      <c r="I830">
        <v>-0.46033510565757751</v>
      </c>
      <c r="L830" s="2">
        <v>8.2799999999999994</v>
      </c>
      <c r="M830" s="2">
        <v>3.1710541017475613E-3</v>
      </c>
      <c r="N830" s="2">
        <v>-1.3088965239844144E-3</v>
      </c>
      <c r="O830" s="2">
        <v>3.5432415350522939E-5</v>
      </c>
      <c r="Q830">
        <v>3.9039999999999999</v>
      </c>
      <c r="R830">
        <v>2.464065708418891E-5</v>
      </c>
      <c r="S830">
        <v>4.6019423639999998E-3</v>
      </c>
      <c r="T830">
        <v>0.74534130096435547</v>
      </c>
    </row>
    <row r="831" spans="1:20" x14ac:dyDescent="0.25">
      <c r="A831">
        <v>8.2900000000000009</v>
      </c>
      <c r="B831">
        <v>-2.5983654873773314E-7</v>
      </c>
      <c r="C831">
        <v>3.4545832730410073E-8</v>
      </c>
      <c r="D831">
        <v>-1.4190315232015845E-8</v>
      </c>
      <c r="F831" s="1">
        <v>4.1180000000000003</v>
      </c>
      <c r="G831">
        <f>(-0.0248172484599589*(-1))*-1</f>
        <v>-2.4817248459958932E-2</v>
      </c>
      <c r="H831">
        <v>-3.067961576E-3</v>
      </c>
      <c r="I831">
        <v>-0.46097093820571899</v>
      </c>
      <c r="L831" s="2">
        <v>8.2900000000000009</v>
      </c>
      <c r="M831" s="2">
        <v>3.1547514212712929E-3</v>
      </c>
      <c r="N831" s="2">
        <v>-1.3021652580698046E-3</v>
      </c>
      <c r="O831" s="2">
        <v>3.5250567450204802E-5</v>
      </c>
      <c r="Q831">
        <v>3.9089999999999998</v>
      </c>
      <c r="R831">
        <v>2.8747433264887063E-5</v>
      </c>
      <c r="S831">
        <v>3.067961576E-3</v>
      </c>
      <c r="T831">
        <v>0.97556477785110474</v>
      </c>
    </row>
    <row r="832" spans="1:20" x14ac:dyDescent="0.25">
      <c r="A832">
        <v>8.3000000000000007</v>
      </c>
      <c r="B832">
        <v>-2.5480451958719232E-7</v>
      </c>
      <c r="C832">
        <v>3.3876813540563115E-8</v>
      </c>
      <c r="D832">
        <v>-1.3915503700498151E-8</v>
      </c>
      <c r="F832" s="1">
        <v>4.1219999999999999</v>
      </c>
      <c r="G832">
        <f>(-0.0248172484599589*(-1))*-1</f>
        <v>-2.4817248459958932E-2</v>
      </c>
      <c r="H832">
        <v>-3.067961576E-3</v>
      </c>
      <c r="I832">
        <v>-0.46158170700073242</v>
      </c>
      <c r="L832" s="2">
        <v>8.3000000000000007</v>
      </c>
      <c r="M832" s="2">
        <v>3.1385324503779774E-3</v>
      </c>
      <c r="N832" s="2">
        <v>-1.2954685949397543E-3</v>
      </c>
      <c r="O832" s="2">
        <v>3.5069647391002581E-5</v>
      </c>
      <c r="Q832">
        <v>3.9130000000000003</v>
      </c>
      <c r="R832">
        <v>2.8747433264887063E-5</v>
      </c>
      <c r="S832">
        <v>3.067961576E-3</v>
      </c>
      <c r="T832">
        <v>0.94732475280761719</v>
      </c>
    </row>
    <row r="833" spans="1:20" x14ac:dyDescent="0.25">
      <c r="A833">
        <v>8.31</v>
      </c>
      <c r="B833">
        <v>-2.4986994138223531E-7</v>
      </c>
      <c r="C833">
        <v>3.322075066529906E-8</v>
      </c>
      <c r="D833">
        <v>-1.3646014205638582E-8</v>
      </c>
      <c r="F833" s="1">
        <v>4.1270000000000007</v>
      </c>
      <c r="G833">
        <f>(-0.0248172484599589*(-1))*-1</f>
        <v>-2.4817248459958932E-2</v>
      </c>
      <c r="H833">
        <v>-3.067961576E-3</v>
      </c>
      <c r="I833">
        <v>-0.46245303750038147</v>
      </c>
      <c r="L833" s="2">
        <v>8.31</v>
      </c>
      <c r="M833" s="2">
        <v>3.1223967611992906E-3</v>
      </c>
      <c r="N833" s="2">
        <v>-1.2888063569804515E-3</v>
      </c>
      <c r="O833" s="2">
        <v>3.4889650541447376E-5</v>
      </c>
      <c r="Q833">
        <v>3.92</v>
      </c>
      <c r="R833">
        <v>5.3388090349075976E-5</v>
      </c>
      <c r="S833">
        <v>3.067961576E-3</v>
      </c>
      <c r="T833">
        <v>0.90679049491882324</v>
      </c>
    </row>
    <row r="834" spans="1:20" x14ac:dyDescent="0.25">
      <c r="A834">
        <v>8.32</v>
      </c>
      <c r="B834">
        <v>-2.4503092687489381E-7</v>
      </c>
      <c r="C834">
        <v>3.2577393190907036E-8</v>
      </c>
      <c r="D834">
        <v>-1.3381743680167603E-8</v>
      </c>
      <c r="F834" s="1">
        <v>4.1310000000000002</v>
      </c>
      <c r="G834">
        <f>(-0.0248172484599589*(-1))*-1</f>
        <v>-2.4817248459958932E-2</v>
      </c>
      <c r="H834">
        <v>-3.067961576E-3</v>
      </c>
      <c r="I834">
        <v>-0.46300539374351501</v>
      </c>
      <c r="L834" s="2">
        <v>8.32</v>
      </c>
      <c r="M834" s="2">
        <v>3.1063439280170149E-3</v>
      </c>
      <c r="N834" s="2">
        <v>-1.2821783674847702E-3</v>
      </c>
      <c r="O834" s="2">
        <v>3.4710572291243357E-5</v>
      </c>
      <c r="Q834">
        <v>3.9270000000000005</v>
      </c>
      <c r="R834">
        <v>8.6242299794661188E-5</v>
      </c>
      <c r="S834">
        <v>3.067961576E-3</v>
      </c>
      <c r="T834">
        <v>0.87701457738876343</v>
      </c>
    </row>
    <row r="835" spans="1:20" x14ac:dyDescent="0.25">
      <c r="A835">
        <v>8.33</v>
      </c>
      <c r="B835">
        <v>-2.4028562536589325E-7</v>
      </c>
      <c r="C835">
        <v>3.1946495062904448E-8</v>
      </c>
      <c r="D835">
        <v>-1.3122591052830123E-8</v>
      </c>
      <c r="F835" s="1">
        <v>4.1349999999999998</v>
      </c>
      <c r="G835">
        <f>(-0.0248172484599589*(-1))*-1</f>
        <v>-2.4817248459958932E-2</v>
      </c>
      <c r="H835">
        <v>-3.067961576E-3</v>
      </c>
      <c r="I835">
        <v>-0.46353599429130554</v>
      </c>
      <c r="L835" s="2">
        <v>8.33</v>
      </c>
      <c r="M835" s="2">
        <v>3.0903735272529986E-3</v>
      </c>
      <c r="N835" s="2">
        <v>-1.2755844506477355E-3</v>
      </c>
      <c r="O835" s="2">
        <v>3.4532408051208668E-5</v>
      </c>
      <c r="Q835">
        <v>3.931</v>
      </c>
      <c r="R835">
        <v>1.1088295687885011E-4</v>
      </c>
      <c r="S835">
        <v>3.067961576E-3</v>
      </c>
      <c r="T835">
        <v>0.85529440641403198</v>
      </c>
    </row>
    <row r="836" spans="1:20" x14ac:dyDescent="0.25">
      <c r="A836">
        <v>8.34</v>
      </c>
      <c r="B836">
        <v>-2.3563222199684804E-7</v>
      </c>
      <c r="C836">
        <v>3.1327814991932532E-8</v>
      </c>
      <c r="D836">
        <v>-1.2868457209730417E-8</v>
      </c>
      <c r="F836" s="1">
        <v>4.1389999999999993</v>
      </c>
      <c r="G836">
        <f>(-0.0248172484599589*(-1))*-1</f>
        <v>-2.4817248459958932E-2</v>
      </c>
      <c r="H836">
        <v>-3.067961576E-3</v>
      </c>
      <c r="I836">
        <v>-0.46404570341110229</v>
      </c>
      <c r="L836" s="2">
        <v>8.34</v>
      </c>
      <c r="M836" s="2">
        <v>3.0744851374589766E-3</v>
      </c>
      <c r="N836" s="2">
        <v>-1.2690244315620106E-3</v>
      </c>
      <c r="O836" s="2">
        <v>3.4355153253215679E-5</v>
      </c>
      <c r="Q836">
        <v>3.9379999999999997</v>
      </c>
      <c r="R836">
        <v>1.5195071868583161E-4</v>
      </c>
      <c r="S836">
        <v>3.067961576E-3</v>
      </c>
      <c r="T836">
        <v>0.82705211639404297</v>
      </c>
    </row>
    <row r="837" spans="1:20" x14ac:dyDescent="0.25">
      <c r="A837">
        <v>8.35</v>
      </c>
      <c r="B837">
        <v>-2.310689370561612E-7</v>
      </c>
      <c r="C837">
        <v>3.0721116361474333E-8</v>
      </c>
      <c r="D837">
        <v>-1.261924495642564E-8</v>
      </c>
      <c r="F837" s="1">
        <v>4.1440000000000001</v>
      </c>
      <c r="G837">
        <f>(-0.0248172484599589*(-1))*-1</f>
        <v>-2.4817248459958932E-2</v>
      </c>
      <c r="H837">
        <v>-3.067961576E-3</v>
      </c>
      <c r="I837">
        <v>-0.46465465426445007</v>
      </c>
      <c r="L837" s="2">
        <v>8.35</v>
      </c>
      <c r="M837" s="2">
        <v>3.0586783393066197E-3</v>
      </c>
      <c r="N837" s="2">
        <v>-1.2624981362134038E-3</v>
      </c>
      <c r="O837" s="2">
        <v>3.4178803350130671E-5</v>
      </c>
      <c r="Q837">
        <v>3.9430000000000005</v>
      </c>
      <c r="R837">
        <v>1.8069815195071869E-4</v>
      </c>
      <c r="S837">
        <v>3.067961576E-3</v>
      </c>
      <c r="T837">
        <v>0.80939733982086182</v>
      </c>
    </row>
    <row r="838" spans="1:20" x14ac:dyDescent="0.25">
      <c r="A838">
        <v>8.36</v>
      </c>
      <c r="B838">
        <v>-2.2659402529836689E-7</v>
      </c>
      <c r="C838">
        <v>3.0126167137359811E-8</v>
      </c>
      <c r="D838">
        <v>-1.2374858980753452E-8</v>
      </c>
      <c r="F838" s="1">
        <v>4.1479999999999997</v>
      </c>
      <c r="G838">
        <f>(-0.0248172484599589*(-1))*-1</f>
        <v>-2.4817248459958932E-2</v>
      </c>
      <c r="H838">
        <v>-3.067961576E-3</v>
      </c>
      <c r="I838">
        <v>-0.46512028574943542</v>
      </c>
      <c r="L838" s="2">
        <v>8.36</v>
      </c>
      <c r="M838" s="2">
        <v>3.0429527155775363E-3</v>
      </c>
      <c r="N838" s="2">
        <v>-1.2560053914763968E-3</v>
      </c>
      <c r="O838" s="2">
        <v>3.4003353815752886E-5</v>
      </c>
      <c r="Q838">
        <v>3.9480000000000004</v>
      </c>
      <c r="R838">
        <v>2.0944558521560574E-4</v>
      </c>
      <c r="S838">
        <v>3.067961576E-3</v>
      </c>
      <c r="T838">
        <v>0.79386568069458008</v>
      </c>
    </row>
    <row r="839" spans="1:20" x14ac:dyDescent="0.25">
      <c r="A839">
        <v>8.370000000000001</v>
      </c>
      <c r="B839">
        <v>-2.2220577527665526E-7</v>
      </c>
      <c r="C839">
        <v>2.9542739779023525E-8</v>
      </c>
      <c r="D839">
        <v>-1.2135205816379525E-8</v>
      </c>
      <c r="F839" s="1">
        <v>4.1519999999999992</v>
      </c>
      <c r="G839">
        <f>(-0.0248172484599589*(-1))*-1</f>
        <v>-2.4817248459958932E-2</v>
      </c>
      <c r="H839">
        <v>-3.067961576E-3</v>
      </c>
      <c r="I839">
        <v>-0.46556755900382996</v>
      </c>
      <c r="L839" s="2">
        <v>8.370000000000001</v>
      </c>
      <c r="M839" s="2">
        <v>3.0273078511532832E-3</v>
      </c>
      <c r="N839" s="2">
        <v>-1.2495460251096934E-3</v>
      </c>
      <c r="O839" s="2">
        <v>3.3828800144753015E-5</v>
      </c>
      <c r="Q839">
        <v>3.9530000000000003</v>
      </c>
      <c r="R839">
        <v>2.3408624229979467E-4</v>
      </c>
      <c r="S839">
        <v>1.533980788E-3</v>
      </c>
      <c r="T839">
        <v>1.0428570508956909</v>
      </c>
    </row>
    <row r="840" spans="1:20" x14ac:dyDescent="0.25">
      <c r="A840">
        <v>8.3800000000000008</v>
      </c>
      <c r="B840">
        <v>-2.1790250868832264E-7</v>
      </c>
      <c r="C840">
        <v>2.8970611152480873E-8</v>
      </c>
      <c r="D840">
        <v>-1.1900193807050981E-8</v>
      </c>
      <c r="F840" s="1">
        <v>4.1560000000000006</v>
      </c>
      <c r="G840">
        <f>(-0.0248172484599589*(-1))*-1</f>
        <v>-2.4817248459958932E-2</v>
      </c>
      <c r="H840">
        <v>-3.067961576E-3</v>
      </c>
      <c r="I840">
        <v>-0.46589139103889465</v>
      </c>
      <c r="L840" s="2">
        <v>8.3800000000000008</v>
      </c>
      <c r="M840" s="2">
        <v>3.0117433330053532E-3</v>
      </c>
      <c r="N840" s="2">
        <v>-1.2431198657517893E-3</v>
      </c>
      <c r="O840" s="2">
        <v>3.3655137852611158E-5</v>
      </c>
      <c r="Q840">
        <v>3.9619999999999997</v>
      </c>
      <c r="R840">
        <v>2.9568788501026694E-4</v>
      </c>
      <c r="S840">
        <v>1.533980788E-3</v>
      </c>
      <c r="T840">
        <v>1.0045673847198486</v>
      </c>
    </row>
    <row r="841" spans="1:20" x14ac:dyDescent="0.25">
      <c r="A841">
        <v>8.39</v>
      </c>
      <c r="B841">
        <v>-2.1368257973289899E-7</v>
      </c>
      <c r="C841">
        <v>2.8409562444989669E-8</v>
      </c>
      <c r="D841">
        <v>-1.166973307154213E-8</v>
      </c>
      <c r="F841" s="1">
        <v>4.16</v>
      </c>
      <c r="G841">
        <f>(-0.0248172484599589*(-1))*-1</f>
        <v>-2.4817248459958932E-2</v>
      </c>
      <c r="H841">
        <v>-3.067961576E-3</v>
      </c>
      <c r="I841">
        <v>-0.46640992164611816</v>
      </c>
      <c r="L841" s="2">
        <v>8.39</v>
      </c>
      <c r="M841" s="2">
        <v>2.9962587501853877E-3</v>
      </c>
      <c r="N841" s="2">
        <v>-1.2367267429165617E-3</v>
      </c>
      <c r="O841" s="2">
        <v>3.3482362475554247E-5</v>
      </c>
      <c r="Q841">
        <v>3.9670000000000005</v>
      </c>
      <c r="R841">
        <v>3.6550308008213552E-4</v>
      </c>
      <c r="S841">
        <v>1.533980788E-3</v>
      </c>
      <c r="T841">
        <v>0.99757099151611328</v>
      </c>
    </row>
    <row r="842" spans="1:20" x14ac:dyDescent="0.25">
      <c r="A842">
        <v>8.4</v>
      </c>
      <c r="B842">
        <v>-2.0954437448270485E-7</v>
      </c>
      <c r="C842">
        <v>2.7859379081364387E-8</v>
      </c>
      <c r="D842">
        <v>-1.1443735469279045E-8</v>
      </c>
      <c r="F842" s="1">
        <v>4.1639999999999997</v>
      </c>
      <c r="G842">
        <f>(-0.0248172484599589*(-1))*-1</f>
        <v>-2.4817248459958932E-2</v>
      </c>
      <c r="H842">
        <v>-3.067961576E-3</v>
      </c>
      <c r="I842">
        <v>-0.46680635213851929</v>
      </c>
      <c r="L842" s="2">
        <v>8.4</v>
      </c>
      <c r="M842" s="2">
        <v>2.9808536938152538E-3</v>
      </c>
      <c r="N842" s="2">
        <v>-1.2303664869888803E-3</v>
      </c>
      <c r="O842" s="2">
        <v>3.3310469570492913E-5</v>
      </c>
      <c r="Q842">
        <v>3.9710000000000001</v>
      </c>
      <c r="R842">
        <v>4.3942505133470224E-4</v>
      </c>
      <c r="S842">
        <v>1.533980788E-3</v>
      </c>
      <c r="T842">
        <v>0.99988329410552979</v>
      </c>
    </row>
    <row r="843" spans="1:20" x14ac:dyDescent="0.25">
      <c r="A843">
        <v>8.41</v>
      </c>
      <c r="B843">
        <v>-2.0548631026559886E-7</v>
      </c>
      <c r="C843">
        <v>2.7319850641911069E-8</v>
      </c>
      <c r="D843">
        <v>-1.1222114566629871E-8</v>
      </c>
      <c r="F843" s="1">
        <v>4.1679999999999993</v>
      </c>
      <c r="G843">
        <f>(-0.0248172484599589*(-1))*-1</f>
        <v>-2.4817248459958932E-2</v>
      </c>
      <c r="H843">
        <v>-3.067961576E-3</v>
      </c>
      <c r="I843">
        <v>-0.46718719601631165</v>
      </c>
      <c r="L843" s="2">
        <v>8.41</v>
      </c>
      <c r="M843" s="2">
        <v>2.9655277570772437E-3</v>
      </c>
      <c r="N843" s="2">
        <v>-1.2240389292202381E-3</v>
      </c>
      <c r="O843" s="2">
        <v>3.3139454714957903E-5</v>
      </c>
      <c r="Q843">
        <v>3.9770000000000003</v>
      </c>
      <c r="R843">
        <v>6.0369609856262836E-4</v>
      </c>
      <c r="S843">
        <v>3.067961576E-3</v>
      </c>
      <c r="T843">
        <v>0.74878907203674316</v>
      </c>
    </row>
    <row r="844" spans="1:20" x14ac:dyDescent="0.25">
      <c r="A844">
        <v>8.42</v>
      </c>
      <c r="B844">
        <v>-2.0150683505967881E-7</v>
      </c>
      <c r="C844">
        <v>2.6790770781951529E-8</v>
      </c>
      <c r="D844">
        <v>-1.1004785603847964E-8</v>
      </c>
      <c r="F844" s="1">
        <v>4.1720000000000006</v>
      </c>
      <c r="G844">
        <f>(-0.0248172484599589*(-1))*-1</f>
        <v>-2.4817248459958932E-2</v>
      </c>
      <c r="H844">
        <v>-3.067961576E-3</v>
      </c>
      <c r="I844">
        <v>-0.46755301952362061</v>
      </c>
      <c r="L844" s="2">
        <v>8.42</v>
      </c>
      <c r="M844" s="2">
        <v>2.9502805352042069E-3</v>
      </c>
      <c r="N844" s="2">
        <v>-1.2177439017244029E-3</v>
      </c>
      <c r="O844" s="2">
        <v>3.2969313507036015E-5</v>
      </c>
      <c r="Q844">
        <v>3.9820000000000002</v>
      </c>
      <c r="R844">
        <v>7.1457905544147847E-4</v>
      </c>
      <c r="S844">
        <v>3.067961576E-3</v>
      </c>
      <c r="T844">
        <v>0.77421796321868896</v>
      </c>
    </row>
    <row r="845" spans="1:20" x14ac:dyDescent="0.25">
      <c r="A845">
        <v>8.43</v>
      </c>
      <c r="B845">
        <v>-1.9760442689970491E-7</v>
      </c>
      <c r="C845">
        <v>2.6271937152906055E-8</v>
      </c>
      <c r="D845">
        <v>-1.07916654626552E-8</v>
      </c>
      <c r="F845" s="1">
        <v>4.1760000000000002</v>
      </c>
      <c r="G845">
        <f>(-0.0248172484599589*(-1))*-1</f>
        <v>-2.4817248459958932E-2</v>
      </c>
      <c r="H845">
        <v>-3.067961576E-3</v>
      </c>
      <c r="I845">
        <v>-0.46790441870689392</v>
      </c>
      <c r="L845" s="2">
        <v>8.43</v>
      </c>
      <c r="M845" s="2">
        <v>2.9351116254698988E-3</v>
      </c>
      <c r="N845" s="2">
        <v>-1.2114812374730891E-3</v>
      </c>
      <c r="O845" s="2">
        <v>3.2800041565305564E-5</v>
      </c>
      <c r="Q845">
        <v>3.9859999999999998</v>
      </c>
      <c r="R845">
        <v>8.2135523613963038E-4</v>
      </c>
      <c r="S845">
        <v>3.067961576E-3</v>
      </c>
      <c r="T845">
        <v>0.7921108603477478</v>
      </c>
    </row>
    <row r="846" spans="1:20" x14ac:dyDescent="0.25">
      <c r="A846">
        <v>8.44</v>
      </c>
      <c r="B846">
        <v>-1.9377759329501867E-7</v>
      </c>
      <c r="C846">
        <v>2.576315132490443E-8</v>
      </c>
      <c r="D846">
        <v>-1.0582672634453083E-8</v>
      </c>
      <c r="F846" s="1">
        <v>4.18</v>
      </c>
      <c r="G846">
        <f>(-0.0248172484599589*(-1))*-1</f>
        <v>-2.4817248459958932E-2</v>
      </c>
      <c r="H846">
        <v>-3.067961576E-3</v>
      </c>
      <c r="I846">
        <v>-0.46815887093544006</v>
      </c>
      <c r="L846" s="2">
        <v>8.44</v>
      </c>
      <c r="M846" s="2">
        <v>2.920020627179172E-3</v>
      </c>
      <c r="N846" s="2">
        <v>-1.2052507702916492E-3</v>
      </c>
      <c r="O846" s="2">
        <v>3.2631634528771377E-5</v>
      </c>
      <c r="Q846">
        <v>3.9910000000000005</v>
      </c>
      <c r="R846">
        <v>9.5277207392197125E-4</v>
      </c>
      <c r="S846">
        <v>3.067961576E-3</v>
      </c>
      <c r="T846">
        <v>0.80797171592712402</v>
      </c>
    </row>
    <row r="847" spans="1:20" x14ac:dyDescent="0.25">
      <c r="A847">
        <v>8.4499999999999993</v>
      </c>
      <c r="B847">
        <v>-1.9002487065873367E-7</v>
      </c>
      <c r="C847">
        <v>2.5264218710895695E-8</v>
      </c>
      <c r="D847">
        <v>-1.0377727189149469E-8</v>
      </c>
      <c r="F847" s="1">
        <v>4.1839999999999993</v>
      </c>
      <c r="G847">
        <f>(-0.0248172484599589*(-1))*-1</f>
        <v>-2.4817248459958932E-2</v>
      </c>
      <c r="H847">
        <v>-3.067961576E-3</v>
      </c>
      <c r="I847">
        <v>-0.46856626868247986</v>
      </c>
      <c r="L847" s="2">
        <v>8.4499999999999993</v>
      </c>
      <c r="M847" s="2">
        <v>2.9050071416583043E-3</v>
      </c>
      <c r="N847" s="2">
        <v>-1.1990523348547868E-3</v>
      </c>
      <c r="O847" s="2">
        <v>3.2464088056799421E-5</v>
      </c>
      <c r="Q847">
        <v>3.9950000000000001</v>
      </c>
      <c r="R847">
        <v>1.051334702258727E-3</v>
      </c>
      <c r="S847">
        <v>3.067961576E-3</v>
      </c>
      <c r="T847">
        <v>0.82532167434692383</v>
      </c>
    </row>
    <row r="848" spans="1:20" x14ac:dyDescent="0.25">
      <c r="A848">
        <v>8.4600000000000009</v>
      </c>
      <c r="B848">
        <v>-1.863448237479823E-7</v>
      </c>
      <c r="C848">
        <v>2.4774948492227586E-8</v>
      </c>
      <c r="D848">
        <v>-1.0176750744589011E-8</v>
      </c>
      <c r="F848" s="1">
        <v>4.1880000000000006</v>
      </c>
      <c r="G848">
        <f>(-0.0248172484599589*(-1))*-1</f>
        <v>-2.4817248459958932E-2</v>
      </c>
      <c r="H848">
        <v>-3.067961576E-3</v>
      </c>
      <c r="I848">
        <v>-0.46895366907119751</v>
      </c>
      <c r="L848" s="2">
        <v>8.4600000000000009</v>
      </c>
      <c r="M848" s="2">
        <v>2.8900707722453838E-3</v>
      </c>
      <c r="N848" s="2">
        <v>-1.1928857666822883E-3</v>
      </c>
      <c r="O848" s="2">
        <v>3.2297397829050978E-5</v>
      </c>
      <c r="Q848">
        <v>3.9990000000000006</v>
      </c>
      <c r="R848">
        <v>1.1498973305954826E-3</v>
      </c>
      <c r="S848">
        <v>4.6019423639999998E-3</v>
      </c>
      <c r="T848">
        <v>0.5709223747253418</v>
      </c>
    </row>
    <row r="849" spans="1:20" x14ac:dyDescent="0.25">
      <c r="A849">
        <v>8.4700000000000006</v>
      </c>
      <c r="B849">
        <v>-1.8273604511500103E-7</v>
      </c>
      <c r="C849">
        <v>2.429515354566723E-8</v>
      </c>
      <c r="D849">
        <v>-9.9796664365755992E-9</v>
      </c>
      <c r="F849" s="1">
        <v>4.1940000000000008</v>
      </c>
      <c r="G849">
        <f>(-0.0248172484599589*(-1))*-1</f>
        <v>-2.4817248459958932E-2</v>
      </c>
      <c r="H849">
        <v>-3.067961576E-3</v>
      </c>
      <c r="I849">
        <v>-0.46932211518287659</v>
      </c>
      <c r="L849" s="2">
        <v>8.4700000000000006</v>
      </c>
      <c r="M849" s="2">
        <v>2.8752111242806369E-3</v>
      </c>
      <c r="N849" s="2">
        <v>-1.1867509021347752E-3</v>
      </c>
      <c r="O849" s="2">
        <v>3.2131559545416431E-5</v>
      </c>
      <c r="Q849">
        <v>4.0030000000000001</v>
      </c>
      <c r="R849">
        <v>1.2443531827515399E-3</v>
      </c>
      <c r="S849">
        <v>4.6019423639999998E-3</v>
      </c>
      <c r="T849">
        <v>0.58521252870559692</v>
      </c>
    </row>
    <row r="850" spans="1:20" x14ac:dyDescent="0.25">
      <c r="A850">
        <v>8.48</v>
      </c>
      <c r="B850">
        <v>-1.7919715456884656E-7</v>
      </c>
      <c r="C850">
        <v>2.3824650371835163E-8</v>
      </c>
      <c r="D850">
        <v>-9.7863988894753696E-9</v>
      </c>
      <c r="F850" s="1">
        <v>4.1980000000000004</v>
      </c>
      <c r="G850">
        <f>(-0.0248172484599589*(-1))*-1</f>
        <v>-2.4817248459958932E-2</v>
      </c>
      <c r="H850">
        <v>-3.067961576E-3</v>
      </c>
      <c r="I850">
        <v>-0.46960380673408508</v>
      </c>
      <c r="L850" s="2">
        <v>8.48</v>
      </c>
      <c r="M850" s="2">
        <v>2.8604278050968733E-3</v>
      </c>
      <c r="N850" s="2">
        <v>-1.1806475784094767E-3</v>
      </c>
      <c r="O850" s="2">
        <v>3.1966568925948688E-5</v>
      </c>
      <c r="Q850">
        <v>4.008</v>
      </c>
      <c r="R850">
        <v>1.3429158110882958E-3</v>
      </c>
      <c r="S850">
        <v>4.6019423639999998E-3</v>
      </c>
      <c r="T850">
        <v>0.60251754522323608</v>
      </c>
    </row>
    <row r="851" spans="1:20" x14ac:dyDescent="0.25">
      <c r="A851">
        <v>8.49</v>
      </c>
      <c r="B851">
        <v>-1.7572679864753761E-7</v>
      </c>
      <c r="C851">
        <v>2.3363259025025303E-8</v>
      </c>
      <c r="D851">
        <v>-9.5968741873890024E-9</v>
      </c>
      <c r="F851" s="1">
        <v>4.202</v>
      </c>
      <c r="G851">
        <f>(-0.0248172484599589*(-1))*-1</f>
        <v>-2.4817248459958932E-2</v>
      </c>
      <c r="H851">
        <v>-3.067961576E-3</v>
      </c>
      <c r="I851">
        <v>-0.46987441182136536</v>
      </c>
      <c r="L851" s="2">
        <v>8.49</v>
      </c>
      <c r="M851" s="2">
        <v>2.8457204240099412E-3</v>
      </c>
      <c r="N851" s="2">
        <v>-1.1745756335360224E-3</v>
      </c>
      <c r="O851" s="2">
        <v>3.1802421710796259E-5</v>
      </c>
      <c r="Q851">
        <v>4.0120000000000005</v>
      </c>
      <c r="R851">
        <v>1.4127310061601644E-3</v>
      </c>
      <c r="S851">
        <v>4.6019423639999998E-3</v>
      </c>
      <c r="T851">
        <v>0.60723298788070679</v>
      </c>
    </row>
    <row r="852" spans="1:20" x14ac:dyDescent="0.25">
      <c r="A852">
        <v>8.5</v>
      </c>
      <c r="B852">
        <v>-1.7232365010041695E-7</v>
      </c>
      <c r="C852">
        <v>2.2910803044384033E-8</v>
      </c>
      <c r="D852">
        <v>-9.4110198458823127E-9</v>
      </c>
      <c r="F852" s="1">
        <v>4.2080000000000002</v>
      </c>
      <c r="G852">
        <f>(-0.0248172484599589*(-1))*-1</f>
        <v>-2.4817248459958932E-2</v>
      </c>
      <c r="H852">
        <v>-3.067961576E-3</v>
      </c>
      <c r="I852">
        <v>-0.47026044130325317</v>
      </c>
      <c r="L852" s="2">
        <v>8.5</v>
      </c>
      <c r="M852" s="2">
        <v>2.8310885923092215E-3</v>
      </c>
      <c r="N852" s="2">
        <v>-1.1685349063722532E-3</v>
      </c>
      <c r="O852" s="2">
        <v>3.1639113660135929E-5</v>
      </c>
      <c r="Q852">
        <v>4.016</v>
      </c>
      <c r="R852">
        <v>1.4743326488706365E-3</v>
      </c>
      <c r="S852">
        <v>4.6019423639999998E-3</v>
      </c>
      <c r="T852">
        <v>0.60740071535110474</v>
      </c>
    </row>
    <row r="853" spans="1:20" x14ac:dyDescent="0.25">
      <c r="A853">
        <v>8.51</v>
      </c>
      <c r="B853">
        <v>-1.689864073805399E-7</v>
      </c>
      <c r="C853">
        <v>2.2467109386422095E-8</v>
      </c>
      <c r="D853">
        <v>-9.2287647842643056E-9</v>
      </c>
      <c r="F853" s="1">
        <v>4.2119999999999997</v>
      </c>
      <c r="G853">
        <f>(-0.0248172484599589*(-1))*-1</f>
        <v>-2.4817248459958932E-2</v>
      </c>
      <c r="H853">
        <v>-4.6019423639999998E-3</v>
      </c>
      <c r="I853">
        <v>-0.22084572911262512</v>
      </c>
      <c r="L853" s="2">
        <v>8.51</v>
      </c>
      <c r="M853" s="2">
        <v>2.8165319232481278E-3</v>
      </c>
      <c r="N853" s="2">
        <v>-1.1625252366000542E-3</v>
      </c>
      <c r="O853" s="2">
        <v>3.1476640554105148E-5</v>
      </c>
      <c r="Q853">
        <v>4.0209999999999999</v>
      </c>
      <c r="R853">
        <v>1.5236139630390145E-3</v>
      </c>
      <c r="S853">
        <v>4.6019423639999998E-3</v>
      </c>
      <c r="T853">
        <v>0.60626494884490967</v>
      </c>
    </row>
    <row r="854" spans="1:20" x14ac:dyDescent="0.25">
      <c r="A854">
        <v>8.52</v>
      </c>
      <c r="B854">
        <v>-1.6571379414689348E-7</v>
      </c>
      <c r="C854">
        <v>2.2032008358833449E-8</v>
      </c>
      <c r="D854">
        <v>-9.0500392984020997E-9</v>
      </c>
      <c r="F854" s="1">
        <v>4.2159999999999993</v>
      </c>
      <c r="G854">
        <f>(-0.0248172484599589*(-1))*-1</f>
        <v>-2.4817248459958932E-2</v>
      </c>
      <c r="H854">
        <v>-4.6019423639999998E-3</v>
      </c>
      <c r="I854">
        <v>-0.22656413912773132</v>
      </c>
      <c r="L854" s="2">
        <v>8.52</v>
      </c>
      <c r="M854" s="2">
        <v>2.8020500320346912E-3</v>
      </c>
      <c r="N854" s="2">
        <v>-1.1565464647212058E-3</v>
      </c>
      <c r="O854" s="2">
        <v>3.1314998192734096E-5</v>
      </c>
      <c r="Q854">
        <v>4.0250000000000004</v>
      </c>
      <c r="R854">
        <v>1.564681724845996E-3</v>
      </c>
      <c r="S854">
        <v>4.6019423639999998E-3</v>
      </c>
      <c r="T854">
        <v>0.60076385736465454</v>
      </c>
    </row>
    <row r="855" spans="1:20" x14ac:dyDescent="0.25">
      <c r="A855">
        <v>8.5299999999999994</v>
      </c>
      <c r="B855">
        <v>-1.6250455877625418E-7</v>
      </c>
      <c r="C855">
        <v>2.1605333555595811E-8</v>
      </c>
      <c r="D855">
        <v>-8.8747750340623177E-9</v>
      </c>
      <c r="F855" s="1">
        <v>4.2200000000000006</v>
      </c>
      <c r="G855">
        <f>(-0.0248172484599589*(-1))*-1</f>
        <v>-2.4817248459958932E-2</v>
      </c>
      <c r="H855">
        <v>-4.6019423639999998E-3</v>
      </c>
      <c r="I855">
        <v>-0.23205722868442535</v>
      </c>
      <c r="L855" s="2">
        <v>8.5299999999999994</v>
      </c>
      <c r="M855" s="2">
        <v>2.7876425358221331E-3</v>
      </c>
      <c r="N855" s="2">
        <v>-1.1505984320532552E-3</v>
      </c>
      <c r="O855" s="2">
        <v>3.1154182395877427E-5</v>
      </c>
      <c r="Q855">
        <v>4.03</v>
      </c>
      <c r="R855">
        <v>1.593429158110883E-3</v>
      </c>
      <c r="S855">
        <v>4.6019423639999998E-3</v>
      </c>
      <c r="T855">
        <v>0.59404784440994263</v>
      </c>
    </row>
    <row r="856" spans="1:20" x14ac:dyDescent="0.25">
      <c r="A856">
        <v>8.5400000000000009</v>
      </c>
      <c r="B856">
        <v>-1.5935747388450056E-7</v>
      </c>
      <c r="C856">
        <v>2.1186921793328058E-8</v>
      </c>
      <c r="D856">
        <v>-8.7029049607687556E-9</v>
      </c>
      <c r="F856" s="1">
        <v>4.2249999999999996</v>
      </c>
      <c r="G856">
        <f>(-0.0248172484599589*(-1))*-1</f>
        <v>-2.4817248459958932E-2</v>
      </c>
      <c r="H856">
        <v>-4.6019423639999998E-3</v>
      </c>
      <c r="I856">
        <v>-0.23733387887477875</v>
      </c>
      <c r="L856" s="2">
        <v>8.5400000000000009</v>
      </c>
      <c r="M856" s="2">
        <v>2.7733090536995499E-3</v>
      </c>
      <c r="N856" s="2">
        <v>-1.1446809807254073E-3</v>
      </c>
      <c r="O856" s="2">
        <v>3.0994189003145744E-5</v>
      </c>
      <c r="Q856">
        <v>4.0339999999999998</v>
      </c>
      <c r="R856">
        <v>1.6139630390143737E-3</v>
      </c>
      <c r="S856">
        <v>4.6019423639999998E-3</v>
      </c>
      <c r="T856">
        <v>0.58468300104141235</v>
      </c>
    </row>
    <row r="857" spans="1:20" x14ac:dyDescent="0.25">
      <c r="A857">
        <v>8.5500000000000007</v>
      </c>
      <c r="B857">
        <v>-1.5627133585719484E-7</v>
      </c>
      <c r="C857">
        <v>2.0776613048880118E-8</v>
      </c>
      <c r="D857">
        <v>-8.534363346166322E-9</v>
      </c>
      <c r="F857" s="1">
        <v>4.2289999999999992</v>
      </c>
      <c r="G857">
        <f>(-0.0248172484599589*(-1))*-1</f>
        <v>-2.4817248459958932E-2</v>
      </c>
      <c r="H857">
        <v>-4.6019423639999998E-3</v>
      </c>
      <c r="I857">
        <v>-0.24240259826183319</v>
      </c>
      <c r="L857" s="2">
        <v>8.5500000000000007</v>
      </c>
      <c r="M857" s="2">
        <v>2.7590492066825317E-3</v>
      </c>
      <c r="N857" s="2">
        <v>-1.1387939536744343E-3</v>
      </c>
      <c r="O857" s="2">
        <v>3.0835013873836771E-5</v>
      </c>
      <c r="Q857">
        <v>4.0389999999999997</v>
      </c>
      <c r="R857">
        <v>1.6303901437371663E-3</v>
      </c>
      <c r="S857">
        <v>4.6019423639999998E-3</v>
      </c>
      <c r="T857">
        <v>0.56623518466949463</v>
      </c>
    </row>
    <row r="858" spans="1:20" x14ac:dyDescent="0.25">
      <c r="A858">
        <v>8.56</v>
      </c>
      <c r="B858">
        <v>-1.5324496438925655E-7</v>
      </c>
      <c r="C858">
        <v>2.0374250398131523E-8</v>
      </c>
      <c r="D858">
        <v>-8.369085730881456E-9</v>
      </c>
      <c r="F858" s="1">
        <v>4.2330000000000005</v>
      </c>
      <c r="G858">
        <f>(-0.0248131416837782*(-1))*-1</f>
        <v>-2.4813141683778236E-2</v>
      </c>
      <c r="H858">
        <v>-4.6019423639999998E-3</v>
      </c>
      <c r="I858">
        <v>-0.24715530872344971</v>
      </c>
      <c r="L858" s="2">
        <v>8.56</v>
      </c>
      <c r="M858" s="2">
        <v>2.7448626177038679E-3</v>
      </c>
      <c r="N858" s="2">
        <v>-1.1329371946406065E-3</v>
      </c>
      <c r="O858" s="2">
        <v>3.0676652886866311E-5</v>
      </c>
      <c r="Q858">
        <v>4.0440000000000005</v>
      </c>
      <c r="R858">
        <v>1.6386036960985627E-3</v>
      </c>
      <c r="S858">
        <v>4.6019423639999998E-3</v>
      </c>
      <c r="T858">
        <v>0.55359691381454468</v>
      </c>
    </row>
    <row r="859" spans="1:20" x14ac:dyDescent="0.25">
      <c r="A859">
        <v>8.57</v>
      </c>
      <c r="B859">
        <v>-1.5027720203355048E-7</v>
      </c>
      <c r="C859">
        <v>1.9979679955975183E-8</v>
      </c>
      <c r="D859">
        <v>-8.2070089038693936E-9</v>
      </c>
      <c r="F859" s="1">
        <v>4.2370000000000001</v>
      </c>
      <c r="G859">
        <f>(-0.0248131416837782*(-1))*-1</f>
        <v>-2.4813141683778236E-2</v>
      </c>
      <c r="H859">
        <v>-4.6019423639999998E-3</v>
      </c>
      <c r="I859">
        <v>-0.25183248519897461</v>
      </c>
      <c r="L859" s="2">
        <v>8.57</v>
      </c>
      <c r="M859" s="2">
        <v>2.7307489116043283E-3</v>
      </c>
      <c r="N859" s="2">
        <v>-1.1271105481636407E-3</v>
      </c>
      <c r="O859" s="2">
        <v>3.0519101940698887E-5</v>
      </c>
      <c r="Q859">
        <v>4.048</v>
      </c>
      <c r="R859">
        <v>1.6386036960985627E-3</v>
      </c>
      <c r="S859">
        <v>4.6019423639999998E-3</v>
      </c>
      <c r="T859">
        <v>0.53851020336151123</v>
      </c>
    </row>
    <row r="860" spans="1:20" x14ac:dyDescent="0.25">
      <c r="A860">
        <v>8.58</v>
      </c>
      <c r="B860">
        <v>-1.473669137582167E-7</v>
      </c>
      <c r="C860">
        <v>1.9592750817463452E-8</v>
      </c>
      <c r="D860">
        <v>-8.0480708782388697E-9</v>
      </c>
      <c r="F860" s="1">
        <v>4.2409999999999997</v>
      </c>
      <c r="G860">
        <f>(-0.0248131416837782*(-1))*-1</f>
        <v>-2.4813141683778236E-2</v>
      </c>
      <c r="H860">
        <v>-4.6019423639999998E-3</v>
      </c>
      <c r="I860">
        <v>-0.25632533431053162</v>
      </c>
      <c r="L860" s="2">
        <v>8.58</v>
      </c>
      <c r="M860" s="2">
        <v>2.7167077151234072E-3</v>
      </c>
      <c r="N860" s="2">
        <v>-1.1213138595786692E-3</v>
      </c>
      <c r="O860" s="2">
        <v>3.0362356953278213E-5</v>
      </c>
      <c r="Q860">
        <v>4.0529999999999999</v>
      </c>
      <c r="R860">
        <v>1.6386036960985627E-3</v>
      </c>
      <c r="S860">
        <v>3.067961576E-3</v>
      </c>
      <c r="T860">
        <v>0.78333896398544312</v>
      </c>
    </row>
    <row r="861" spans="1:20" x14ac:dyDescent="0.25">
      <c r="A861">
        <v>8.59</v>
      </c>
      <c r="B861">
        <v>-1.4451298651257306E-7</v>
      </c>
      <c r="C861">
        <v>1.921331500009397E-8</v>
      </c>
      <c r="D861">
        <v>-7.8922108675449961E-9</v>
      </c>
      <c r="F861" s="1">
        <v>4.2449999999999992</v>
      </c>
      <c r="G861">
        <f>(-0.0248131416837782*(-1))*-1</f>
        <v>-2.4813141683778236E-2</v>
      </c>
      <c r="H861">
        <v>-4.6019423639999998E-3</v>
      </c>
      <c r="I861">
        <v>-0.25957843661308289</v>
      </c>
      <c r="L861" s="2">
        <v>8.59</v>
      </c>
      <c r="M861" s="2">
        <v>2.7027386568901635E-3</v>
      </c>
      <c r="N861" s="2">
        <v>-1.1155469750122264E-3</v>
      </c>
      <c r="O861" s="2">
        <v>3.0206413861957375E-5</v>
      </c>
      <c r="Q861">
        <v>4.0579999999999998</v>
      </c>
      <c r="R861">
        <v>1.6386036960985627E-3</v>
      </c>
      <c r="S861">
        <v>3.067961576E-3</v>
      </c>
      <c r="T861">
        <v>0.76383852958679199</v>
      </c>
    </row>
    <row r="862" spans="1:20" x14ac:dyDescent="0.25">
      <c r="A862">
        <v>8.6</v>
      </c>
      <c r="B862">
        <v>-1.4171432880142453E-7</v>
      </c>
      <c r="C862">
        <v>1.8841227387213187E-8</v>
      </c>
      <c r="D862">
        <v>-7.7393692625412592E-9</v>
      </c>
      <c r="F862" s="1">
        <v>4.2479999999999993</v>
      </c>
      <c r="G862">
        <f>(-0.0248131416837782*(-1))*-1</f>
        <v>-2.4813141683778236E-2</v>
      </c>
      <c r="H862">
        <v>-4.6019423639999998E-3</v>
      </c>
      <c r="I862">
        <v>-0.2637660801410675</v>
      </c>
      <c r="L862" s="2">
        <v>8.6</v>
      </c>
      <c r="M862" s="2">
        <v>2.688841367414041E-3</v>
      </c>
      <c r="N862" s="2">
        <v>-1.1098097413782565E-3</v>
      </c>
      <c r="O862" s="2">
        <v>3.0051268623428854E-5</v>
      </c>
      <c r="Q862">
        <v>4.0620000000000003</v>
      </c>
      <c r="R862">
        <v>1.6468172484599588E-3</v>
      </c>
      <c r="S862">
        <v>3.067961576E-3</v>
      </c>
      <c r="T862">
        <v>0.74498361349105835</v>
      </c>
    </row>
    <row r="863" spans="1:20" x14ac:dyDescent="0.25">
      <c r="A863">
        <v>8.61</v>
      </c>
      <c r="B863">
        <v>-1.3896987026761809E-7</v>
      </c>
      <c r="C863">
        <v>1.847634567251596E-8</v>
      </c>
      <c r="D863">
        <v>-7.5894876083817377E-9</v>
      </c>
      <c r="F863" s="1">
        <v>4.2520000000000007</v>
      </c>
      <c r="G863">
        <f>(-0.0248131416837782*(-1))*-1</f>
        <v>-2.4813141683778236E-2</v>
      </c>
      <c r="H863">
        <v>-4.6019423639999998E-3</v>
      </c>
      <c r="I863">
        <v>-0.26778870820999146</v>
      </c>
      <c r="L863" s="2">
        <v>8.61</v>
      </c>
      <c r="M863" s="2">
        <v>2.6750154790757923E-3</v>
      </c>
      <c r="N863" s="2">
        <v>-1.1041020063741395E-3</v>
      </c>
      <c r="O863" s="2">
        <v>2.9896917213654318E-5</v>
      </c>
      <c r="Q863">
        <v>4.0659999999999998</v>
      </c>
      <c r="R863">
        <v>1.6591375770020533E-3</v>
      </c>
      <c r="S863">
        <v>3.067961576E-3</v>
      </c>
      <c r="T863">
        <v>0.72998565435409546</v>
      </c>
    </row>
    <row r="864" spans="1:20" x14ac:dyDescent="0.25">
      <c r="A864">
        <v>8.620000000000001</v>
      </c>
      <c r="B864">
        <v>-1.3627856128267816E-7</v>
      </c>
      <c r="C864">
        <v>1.811853030561998E-8</v>
      </c>
      <c r="D864">
        <v>-7.4425085822648305E-9</v>
      </c>
      <c r="F864" s="1">
        <v>4.2579999999999991</v>
      </c>
      <c r="G864">
        <f>(-0.0248131416837782*(-1))*-1</f>
        <v>-2.4813141683778236E-2</v>
      </c>
      <c r="H864">
        <v>-4.6019423639999998E-3</v>
      </c>
      <c r="I864">
        <v>-0.27352744340896606</v>
      </c>
      <c r="L864" s="2">
        <v>8.620000000000001</v>
      </c>
      <c r="M864" s="2">
        <v>2.6612606261183745E-3</v>
      </c>
      <c r="N864" s="2">
        <v>-1.0984236184767354E-3</v>
      </c>
      <c r="O864" s="2">
        <v>2.9743355627794245E-5</v>
      </c>
      <c r="Q864">
        <v>4.0709999999999997</v>
      </c>
      <c r="R864">
        <v>1.6714579055441478E-3</v>
      </c>
      <c r="S864">
        <v>3.067961576E-3</v>
      </c>
      <c r="T864">
        <v>0.71707099676132202</v>
      </c>
    </row>
    <row r="865" spans="1:20" x14ac:dyDescent="0.25">
      <c r="A865">
        <v>8.6300000000000008</v>
      </c>
      <c r="B865">
        <v>-1.3363937254537539E-7</v>
      </c>
      <c r="C865">
        <v>1.7767644438694189E-8</v>
      </c>
      <c r="D865">
        <v>-7.2983759715099328E-9</v>
      </c>
      <c r="F865" s="1">
        <v>4.2639999999999993</v>
      </c>
      <c r="G865">
        <f>(-0.0248131416837782*(-1))*-1</f>
        <v>-2.4813141683778236E-2</v>
      </c>
      <c r="H865">
        <v>-4.6019423639999998E-3</v>
      </c>
      <c r="I865">
        <v>-0.27893030643463135</v>
      </c>
      <c r="L865" s="2">
        <v>8.6300000000000008</v>
      </c>
      <c r="M865" s="2">
        <v>2.6475764446379085E-3</v>
      </c>
      <c r="N865" s="2">
        <v>-1.0927744269384483E-3</v>
      </c>
      <c r="O865" s="2">
        <v>2.9590579880137336E-5</v>
      </c>
      <c r="Q865">
        <v>4.0760000000000005</v>
      </c>
      <c r="R865">
        <v>1.6878850102669404E-3</v>
      </c>
      <c r="S865">
        <v>3.067961576E-3</v>
      </c>
      <c r="T865">
        <v>0.69942837953567505</v>
      </c>
    </row>
    <row r="866" spans="1:20" x14ac:dyDescent="0.25">
      <c r="A866">
        <v>8.64</v>
      </c>
      <c r="B866">
        <v>-1.3105129468806366E-7</v>
      </c>
      <c r="C866">
        <v>1.7423553874120824E-8</v>
      </c>
      <c r="D866">
        <v>-7.1570346520586866E-9</v>
      </c>
      <c r="F866" s="1">
        <v>4.2699999999999996</v>
      </c>
      <c r="G866">
        <f>(-0.0248131416837782*(-1))*-1</f>
        <v>-2.4813141683778236E-2</v>
      </c>
      <c r="H866">
        <v>-4.6019423639999998E-3</v>
      </c>
      <c r="I866">
        <v>-0.28401702642440796</v>
      </c>
      <c r="L866" s="2">
        <v>8.64</v>
      </c>
      <c r="M866" s="2">
        <v>2.6339625725747169E-3</v>
      </c>
      <c r="N866" s="2">
        <v>-1.0871542817833093E-3</v>
      </c>
      <c r="O866" s="2">
        <v>2.9438586004029815E-5</v>
      </c>
      <c r="Q866">
        <v>4.08</v>
      </c>
      <c r="R866">
        <v>1.7043121149897332E-3</v>
      </c>
      <c r="S866">
        <v>3.067961576E-3</v>
      </c>
      <c r="T866">
        <v>0.68779313564300537</v>
      </c>
    </row>
    <row r="867" spans="1:20" x14ac:dyDescent="0.25">
      <c r="A867">
        <v>8.65</v>
      </c>
      <c r="B867">
        <v>-1.2851333789064587E-7</v>
      </c>
      <c r="C867">
        <v>1.7086127013171027E-8</v>
      </c>
      <c r="D867">
        <v>-7.018430567392577E-9</v>
      </c>
      <c r="F867" s="1">
        <v>4.2829999999999995</v>
      </c>
      <c r="G867">
        <f>(-0.0248131416837782*(-1))*-1</f>
        <v>-2.4813141683778236E-2</v>
      </c>
      <c r="H867">
        <v>-4.6019423639999998E-3</v>
      </c>
      <c r="I867">
        <v>-0.29404023289680481</v>
      </c>
      <c r="L867" s="2">
        <v>8.65</v>
      </c>
      <c r="M867" s="2">
        <v>2.6204186497042793E-3</v>
      </c>
      <c r="N867" s="2">
        <v>-1.081563033803078E-3</v>
      </c>
      <c r="O867" s="2">
        <v>2.9287370051804499E-5</v>
      </c>
      <c r="Q867">
        <v>4.0840000000000005</v>
      </c>
      <c r="R867">
        <v>1.7125256673511293E-3</v>
      </c>
      <c r="S867">
        <v>3.067961576E-3</v>
      </c>
      <c r="T867">
        <v>0.67513871192932129</v>
      </c>
    </row>
    <row r="868" spans="1:20" x14ac:dyDescent="0.25">
      <c r="A868">
        <v>8.66</v>
      </c>
      <c r="B868">
        <v>-1.2602453150201172E-7</v>
      </c>
      <c r="C868">
        <v>1.6755234805674425E-8</v>
      </c>
      <c r="D868">
        <v>-6.8825107078588137E-9</v>
      </c>
      <c r="F868" s="1">
        <v>4.2870000000000008</v>
      </c>
      <c r="G868">
        <f>(-0.0248131416837782*(-1))*-1</f>
        <v>-2.4813141683778236E-2</v>
      </c>
      <c r="H868">
        <v>-4.6019423639999998E-3</v>
      </c>
      <c r="I868">
        <v>-0.29686993360519409</v>
      </c>
      <c r="L868" s="2">
        <v>8.66</v>
      </c>
      <c r="M868" s="2">
        <v>2.6069443176283923E-3</v>
      </c>
      <c r="N868" s="2">
        <v>-1.0760005345533626E-3</v>
      </c>
      <c r="O868" s="2">
        <v>2.9136928094709795E-5</v>
      </c>
      <c r="Q868">
        <v>4.0890000000000004</v>
      </c>
      <c r="R868">
        <v>1.7207392197125257E-3</v>
      </c>
      <c r="S868">
        <v>3.067961576E-3</v>
      </c>
      <c r="T868">
        <v>0.66299998760223389</v>
      </c>
    </row>
    <row r="869" spans="1:20" x14ac:dyDescent="0.25">
      <c r="A869">
        <v>8.67</v>
      </c>
      <c r="B869">
        <v>-1.2358392366881019E-7</v>
      </c>
      <c r="C869">
        <v>1.6430750700663397E-8</v>
      </c>
      <c r="D869">
        <v>-6.7492230903965908E-9</v>
      </c>
      <c r="F869" s="1">
        <v>4.2910000000000004</v>
      </c>
      <c r="G869">
        <f>(-0.0248131416837782*(-1))*-1</f>
        <v>-2.4813141683778236E-2</v>
      </c>
      <c r="H869">
        <v>-4.6019423639999998E-3</v>
      </c>
      <c r="I869">
        <v>-0.29958814382553101</v>
      </c>
      <c r="L869" s="2">
        <v>8.67</v>
      </c>
      <c r="M869" s="2">
        <v>2.5935392197661937E-3</v>
      </c>
      <c r="N869" s="2">
        <v>-1.0704666363497589E-3</v>
      </c>
      <c r="O869" s="2">
        <v>2.8987256222838497E-5</v>
      </c>
      <c r="Q869">
        <v>4.093</v>
      </c>
      <c r="R869">
        <v>1.7248459958932238E-3</v>
      </c>
      <c r="S869">
        <v>3.067961576E-3</v>
      </c>
      <c r="T869">
        <v>0.64779990911483765</v>
      </c>
    </row>
    <row r="870" spans="1:20" x14ac:dyDescent="0.25">
      <c r="A870">
        <v>8.68</v>
      </c>
      <c r="B870">
        <v>-1.2119058097140767E-7</v>
      </c>
      <c r="C870">
        <v>1.6112550597973195E-8</v>
      </c>
      <c r="D870">
        <v>-6.6185167386559709E-9</v>
      </c>
      <c r="F870" s="1">
        <v>4.2959999999999994</v>
      </c>
      <c r="G870">
        <f>(-0.0248131416837782*(-1))*-1</f>
        <v>-2.4813141683778236E-2</v>
      </c>
      <c r="H870">
        <v>-4.6019423639999998E-3</v>
      </c>
      <c r="I870">
        <v>-0.30219924449920654</v>
      </c>
      <c r="L870" s="2">
        <v>8.68</v>
      </c>
      <c r="M870" s="2">
        <v>2.5802030013453783E-3</v>
      </c>
      <c r="N870" s="2">
        <v>-1.0649611922640071E-3</v>
      </c>
      <c r="O870" s="2">
        <v>2.8838350545056518E-5</v>
      </c>
      <c r="Q870">
        <v>4.0979999999999999</v>
      </c>
      <c r="R870">
        <v>1.7289527720739219E-3</v>
      </c>
      <c r="S870">
        <v>3.067961576E-3</v>
      </c>
      <c r="T870">
        <v>0.63382339477539063</v>
      </c>
    </row>
    <row r="871" spans="1:20" x14ac:dyDescent="0.25">
      <c r="A871">
        <v>8.69</v>
      </c>
      <c r="B871">
        <v>-1.1884358806690032E-7</v>
      </c>
      <c r="C871">
        <v>1.5800512800779354E-8</v>
      </c>
      <c r="D871">
        <v>-6.4903416635017849E-9</v>
      </c>
      <c r="F871" s="1">
        <v>4.2989999999999995</v>
      </c>
      <c r="G871">
        <f>(-0.0248131416837782*(-1))*-1</f>
        <v>-2.4813141683778236E-2</v>
      </c>
      <c r="H871">
        <v>-4.6019423639999998E-3</v>
      </c>
      <c r="I871">
        <v>-0.30470746755599976</v>
      </c>
      <c r="L871" s="2">
        <v>8.69</v>
      </c>
      <c r="M871" s="2">
        <v>2.5669353093933193E-3</v>
      </c>
      <c r="N871" s="2">
        <v>-1.0594840561201691E-3</v>
      </c>
      <c r="O871" s="2">
        <v>2.8690207188931466E-5</v>
      </c>
      <c r="Q871">
        <v>4.1020000000000003</v>
      </c>
      <c r="R871">
        <v>1.7289527720739219E-3</v>
      </c>
      <c r="S871">
        <v>3.067961576E-3</v>
      </c>
      <c r="T871">
        <v>0.62040144205093384</v>
      </c>
    </row>
    <row r="872" spans="1:20" x14ac:dyDescent="0.25">
      <c r="A872">
        <v>8.7000000000000011</v>
      </c>
      <c r="B872">
        <v>-1.1654204733903622E-7</v>
      </c>
      <c r="C872">
        <v>1.5494517969054296E-8</v>
      </c>
      <c r="D872">
        <v>-6.3646488438951035E-9</v>
      </c>
      <c r="F872" s="1">
        <v>4.3040000000000003</v>
      </c>
      <c r="G872">
        <f>(-0.0248131416837782*(-1))*-1</f>
        <v>-2.4813141683778236E-2</v>
      </c>
      <c r="H872">
        <v>-4.6019423639999998E-3</v>
      </c>
      <c r="I872">
        <v>-0.30711683630943298</v>
      </c>
      <c r="L872" s="2">
        <v>8.7000000000000011</v>
      </c>
      <c r="M872" s="2">
        <v>2.5537357927282733E-3</v>
      </c>
      <c r="N872" s="2">
        <v>-1.0540350824908222E-3</v>
      </c>
      <c r="O872" s="2">
        <v>2.8542822300661135E-5</v>
      </c>
      <c r="Q872">
        <v>4.1059999999999999</v>
      </c>
      <c r="R872">
        <v>1.7289527720739219E-3</v>
      </c>
      <c r="S872">
        <v>1.533980788E-3</v>
      </c>
      <c r="T872">
        <v>0.873737633228302</v>
      </c>
    </row>
    <row r="873" spans="1:20" x14ac:dyDescent="0.25">
      <c r="A873">
        <v>8.7100000000000009</v>
      </c>
      <c r="B873">
        <v>-1.1428507855491916E-7</v>
      </c>
      <c r="C873">
        <v>1.5194449073925285E-8</v>
      </c>
      <c r="D873">
        <v>-6.2413902081449552E-9</v>
      </c>
      <c r="F873" s="1">
        <v>4.3079999999999998</v>
      </c>
      <c r="G873">
        <f>(-0.0248131416837782*(-1))*-1</f>
        <v>-2.4813141683778236E-2</v>
      </c>
      <c r="H873">
        <v>-4.6019423639999998E-3</v>
      </c>
      <c r="I873">
        <v>-0.3094312846660614</v>
      </c>
      <c r="L873" s="2">
        <v>8.7100000000000009</v>
      </c>
      <c r="M873" s="2">
        <v>2.5406041019507275E-3</v>
      </c>
      <c r="N873" s="2">
        <v>-1.0486141266932713E-3</v>
      </c>
      <c r="O873" s="2">
        <v>2.8396192045001887E-5</v>
      </c>
      <c r="Q873">
        <v>4.1109999999999998</v>
      </c>
      <c r="R873">
        <v>1.7289527720739219E-3</v>
      </c>
      <c r="S873">
        <v>1.533980788E-3</v>
      </c>
      <c r="T873">
        <v>0.85550075769424438</v>
      </c>
    </row>
    <row r="874" spans="1:20" x14ac:dyDescent="0.25">
      <c r="A874">
        <v>8.7200000000000006</v>
      </c>
      <c r="B874">
        <v>-1.1207181852836016E-7</v>
      </c>
      <c r="C874">
        <v>1.4900191352916295E-8</v>
      </c>
      <c r="D874">
        <v>-6.1205186155231272E-9</v>
      </c>
      <c r="F874" s="1">
        <v>4.3119999999999994</v>
      </c>
      <c r="G874">
        <f>(-0.0248131416837782*(-1))*-1</f>
        <v>-2.4813141683778236E-2</v>
      </c>
      <c r="H874">
        <v>-4.6019423639999998E-3</v>
      </c>
      <c r="I874">
        <v>-0.3121965229511261</v>
      </c>
      <c r="L874" s="2">
        <v>8.7200000000000006</v>
      </c>
      <c r="M874" s="2">
        <v>2.5275398894345526E-3</v>
      </c>
      <c r="N874" s="2">
        <v>-1.0432210447857814E-3</v>
      </c>
      <c r="O874" s="2">
        <v>2.8250312605196949E-5</v>
      </c>
      <c r="Q874">
        <v>4.1150000000000002</v>
      </c>
      <c r="R874">
        <v>1.7330595482546202E-3</v>
      </c>
      <c r="S874">
        <v>1.533980788E-3</v>
      </c>
      <c r="T874">
        <v>0.83668059110641479</v>
      </c>
    </row>
    <row r="875" spans="1:20" x14ac:dyDescent="0.25">
      <c r="A875">
        <v>8.73</v>
      </c>
      <c r="B875">
        <v>-1.0990142078974896E-7</v>
      </c>
      <c r="C875">
        <v>1.4611632266056666E-8</v>
      </c>
      <c r="D875">
        <v>-6.0019878382350168E-9</v>
      </c>
      <c r="F875" s="1">
        <v>4.3170000000000002</v>
      </c>
      <c r="G875">
        <f>(-0.0248131416837782*(-1))*-1</f>
        <v>-2.4813141683778236E-2</v>
      </c>
      <c r="H875">
        <v>-4.6019423639999998E-3</v>
      </c>
      <c r="I875">
        <v>-0.31482622027397156</v>
      </c>
      <c r="L875" s="2">
        <v>8.73</v>
      </c>
      <c r="M875" s="2">
        <v>2.514542809318461E-3</v>
      </c>
      <c r="N875" s="2">
        <v>-1.0378556935638256E-3</v>
      </c>
      <c r="O875" s="2">
        <v>2.8105180182904634E-5</v>
      </c>
      <c r="Q875">
        <v>4.1189999999999998</v>
      </c>
      <c r="R875">
        <v>1.7453798767967147E-3</v>
      </c>
      <c r="S875">
        <v>1.533980788E-3</v>
      </c>
      <c r="T875">
        <v>0.82436424493789673</v>
      </c>
    </row>
    <row r="876" spans="1:20" x14ac:dyDescent="0.25">
      <c r="A876">
        <v>8.74</v>
      </c>
      <c r="B876">
        <v>-1.0777305526231838E-7</v>
      </c>
      <c r="C876">
        <v>1.4328661452839775E-8</v>
      </c>
      <c r="D876">
        <v>-5.8857525437396377E-9</v>
      </c>
      <c r="F876" s="1">
        <v>4.3209999999999997</v>
      </c>
      <c r="G876">
        <f>(-0.0248131416837782*(-1))*-1</f>
        <v>-2.4813141683778236E-2</v>
      </c>
      <c r="H876">
        <v>-4.6019423639999998E-3</v>
      </c>
      <c r="I876">
        <v>-0.3168368935585022</v>
      </c>
      <c r="L876" s="2">
        <v>8.74</v>
      </c>
      <c r="M876" s="2">
        <v>2.5016125174972328E-3</v>
      </c>
      <c r="N876" s="2">
        <v>-1.0325179305563535E-3</v>
      </c>
      <c r="O876" s="2">
        <v>2.7960790998126516E-5</v>
      </c>
      <c r="Q876">
        <v>4.1240000000000006</v>
      </c>
      <c r="R876">
        <v>1.7700205338809034E-3</v>
      </c>
      <c r="S876">
        <v>1.533980788E-3</v>
      </c>
      <c r="T876">
        <v>0.81554657220840454</v>
      </c>
    </row>
    <row r="877" spans="1:20" x14ac:dyDescent="0.25">
      <c r="A877">
        <v>8.75</v>
      </c>
      <c r="B877">
        <v>-1.056859079446782E-7</v>
      </c>
      <c r="C877">
        <v>1.4051170690015244E-8</v>
      </c>
      <c r="D877">
        <v>-5.7717682774120195E-9</v>
      </c>
      <c r="F877" s="1">
        <v>4.3260000000000005</v>
      </c>
      <c r="G877">
        <f>(-0.0248131416837782*(-1))*-1</f>
        <v>-2.4813141683778236E-2</v>
      </c>
      <c r="H877">
        <v>-4.6019423639999998E-3</v>
      </c>
      <c r="I877">
        <v>-0.31923916935920715</v>
      </c>
      <c r="L877" s="2">
        <v>8.75</v>
      </c>
      <c r="M877" s="2">
        <v>2.4887486716132189E-3</v>
      </c>
      <c r="N877" s="2">
        <v>-1.0272076140220763E-3</v>
      </c>
      <c r="O877" s="2">
        <v>2.7817141289135503E-5</v>
      </c>
      <c r="Q877">
        <v>4.1280000000000001</v>
      </c>
      <c r="R877">
        <v>1.7905544147843943E-3</v>
      </c>
      <c r="S877">
        <v>1.533980788E-3</v>
      </c>
      <c r="T877">
        <v>0.80468297004699707</v>
      </c>
    </row>
    <row r="878" spans="1:20" x14ac:dyDescent="0.25">
      <c r="A878">
        <v>8.76</v>
      </c>
      <c r="B878">
        <v>-1.0363918059949694E-7</v>
      </c>
      <c r="C878">
        <v>1.3779053850198552E-8</v>
      </c>
      <c r="D878">
        <v>-5.6599914455413704E-9</v>
      </c>
      <c r="F878" s="1">
        <v>4.33</v>
      </c>
      <c r="G878">
        <f>(-0.0248131416837782*(-1))*-1</f>
        <v>-2.4813141683778236E-2</v>
      </c>
      <c r="H878">
        <v>-4.6019423639999998E-3</v>
      </c>
      <c r="I878">
        <v>-0.32152372598648071</v>
      </c>
      <c r="L878" s="2">
        <v>8.76</v>
      </c>
      <c r="M878" s="2">
        <v>2.4759509310477365E-3</v>
      </c>
      <c r="N878" s="2">
        <v>-1.0219246029457704E-3</v>
      </c>
      <c r="O878" s="2">
        <v>2.7674227312403868E-5</v>
      </c>
      <c r="Q878">
        <v>4.1320000000000006</v>
      </c>
      <c r="R878">
        <v>1.811088295687885E-3</v>
      </c>
      <c r="S878">
        <v>1.533980788E-3</v>
      </c>
      <c r="T878">
        <v>0.79903632402420044</v>
      </c>
    </row>
    <row r="879" spans="1:20" x14ac:dyDescent="0.25">
      <c r="A879">
        <v>8.77</v>
      </c>
      <c r="B879">
        <v>-1.0163209044821384E-7</v>
      </c>
      <c r="C879">
        <v>1.3512206861282215E-8</v>
      </c>
      <c r="D879">
        <v>-5.5503792986584985E-9</v>
      </c>
      <c r="F879" s="1">
        <v>4.3349999999999991</v>
      </c>
      <c r="G879">
        <f>(-0.0248131416837782*(-1))*-1</f>
        <v>-2.4813141683778236E-2</v>
      </c>
      <c r="H879">
        <v>-4.6019423639999998E-3</v>
      </c>
      <c r="I879">
        <v>-0.32327046990394592</v>
      </c>
      <c r="L879" s="2">
        <v>8.77</v>
      </c>
      <c r="M879" s="2">
        <v>2.4632189569125107E-3</v>
      </c>
      <c r="N879" s="2">
        <v>-1.0166687570345994E-3</v>
      </c>
      <c r="O879" s="2">
        <v>2.7532045342531277E-5</v>
      </c>
      <c r="Q879">
        <v>4.1360000000000001</v>
      </c>
      <c r="R879">
        <v>1.8357289527720739E-3</v>
      </c>
      <c r="S879">
        <v>1.533980788E-3</v>
      </c>
      <c r="T879">
        <v>0.79053628444671631</v>
      </c>
    </row>
    <row r="880" spans="1:20" x14ac:dyDescent="0.25">
      <c r="A880">
        <v>8.7799999999999994</v>
      </c>
      <c r="B880">
        <v>-9.9663869871661819E-8</v>
      </c>
      <c r="C880">
        <v>1.3250527666633022E-8</v>
      </c>
      <c r="D880">
        <v>-5.4428899151861154E-9</v>
      </c>
      <c r="F880" s="1">
        <v>4.3390000000000004</v>
      </c>
      <c r="G880">
        <f>(-0.0248131416837782*(-1))*-1</f>
        <v>-2.4813141683778236E-2</v>
      </c>
      <c r="H880">
        <v>-6.135923152E-3</v>
      </c>
      <c r="I880">
        <v>-7.2463482618331909E-2</v>
      </c>
      <c r="L880" s="2">
        <v>8.7799999999999994</v>
      </c>
      <c r="M880" s="2">
        <v>2.4505524120412084E-3</v>
      </c>
      <c r="N880" s="2">
        <v>-1.0114399367144528E-3</v>
      </c>
      <c r="O880" s="2">
        <v>2.7390591672172723E-5</v>
      </c>
      <c r="Q880">
        <v>4.141</v>
      </c>
      <c r="R880">
        <v>1.8603696098562629E-3</v>
      </c>
      <c r="S880">
        <v>1.533980788E-3</v>
      </c>
      <c r="T880">
        <v>0.7831878662109375</v>
      </c>
    </row>
    <row r="881" spans="1:20" x14ac:dyDescent="0.25">
      <c r="A881">
        <v>8.7900000000000009</v>
      </c>
      <c r="B881">
        <v>-9.7733766116488648E-8</v>
      </c>
      <c r="C881">
        <v>1.2993916186060088E-8</v>
      </c>
      <c r="D881">
        <v>-5.3374821854057711E-9</v>
      </c>
      <c r="F881" s="1">
        <v>4.3439999999999994</v>
      </c>
      <c r="G881">
        <f>(-0.0248131416837782*(-1))*-1</f>
        <v>-2.4813141683778236E-2</v>
      </c>
      <c r="H881">
        <v>-6.135923152E-3</v>
      </c>
      <c r="I881">
        <v>-7.9669959843158722E-2</v>
      </c>
      <c r="L881" s="2">
        <v>8.7900000000000009</v>
      </c>
      <c r="M881" s="2">
        <v>2.437950960980987E-3</v>
      </c>
      <c r="N881" s="2">
        <v>-1.0062380031263035E-3</v>
      </c>
      <c r="O881" s="2">
        <v>2.7249862611966472E-5</v>
      </c>
      <c r="Q881">
        <v>4.1450000000000005</v>
      </c>
      <c r="R881">
        <v>1.8850102669404518E-3</v>
      </c>
      <c r="S881">
        <v>1.533980788E-3</v>
      </c>
      <c r="T881">
        <v>0.77554893493652344</v>
      </c>
    </row>
    <row r="882" spans="1:20" x14ac:dyDescent="0.25">
      <c r="A882">
        <v>8.8000000000000007</v>
      </c>
      <c r="B882">
        <v>-9.5841041007263315E-8</v>
      </c>
      <c r="C882">
        <v>1.2742274277538813E-8</v>
      </c>
      <c r="D882">
        <v>-5.2341157957352921E-9</v>
      </c>
      <c r="F882" s="1">
        <v>4.3469999999999995</v>
      </c>
      <c r="G882">
        <f>(-0.0248131416837782*(-1))*-1</f>
        <v>-2.4813141683778236E-2</v>
      </c>
      <c r="H882">
        <v>-6.135923152E-3</v>
      </c>
      <c r="I882">
        <v>-8.6592473089694977E-2</v>
      </c>
      <c r="L882" s="2">
        <v>8.8000000000000007</v>
      </c>
      <c r="M882" s="2">
        <v>2.4254142699840463E-3</v>
      </c>
      <c r="N882" s="2">
        <v>-1.001062818122583E-3</v>
      </c>
      <c r="O882" s="2">
        <v>2.7109854490461977E-5</v>
      </c>
      <c r="Q882">
        <v>4.149</v>
      </c>
      <c r="R882">
        <v>1.9055441478439425E-3</v>
      </c>
      <c r="S882">
        <v>1.533980788E-3</v>
      </c>
      <c r="T882">
        <v>0.76886701583862305</v>
      </c>
    </row>
    <row r="883" spans="1:20" x14ac:dyDescent="0.25">
      <c r="A883">
        <v>8.81</v>
      </c>
      <c r="B883">
        <v>-9.3984970664158641E-8</v>
      </c>
      <c r="C883">
        <v>1.2495505699676094E-8</v>
      </c>
      <c r="D883">
        <v>-5.1327512133106948E-9</v>
      </c>
      <c r="F883" s="1">
        <v>4.3509999999999991</v>
      </c>
      <c r="G883">
        <f>(-0.0248090349075975*(-1))*-1</f>
        <v>-2.4809034907597536E-2</v>
      </c>
      <c r="H883">
        <v>-6.135923152E-3</v>
      </c>
      <c r="I883">
        <v>-9.1938972473144531E-2</v>
      </c>
      <c r="L883" s="2">
        <v>8.81</v>
      </c>
      <c r="M883" s="2">
        <v>2.4129420069992601E-3</v>
      </c>
      <c r="N883" s="2">
        <v>-9.9591424426357321E-4</v>
      </c>
      <c r="O883" s="2">
        <v>2.6970563654047764E-5</v>
      </c>
      <c r="Q883">
        <v>4.1530000000000005</v>
      </c>
      <c r="R883">
        <v>1.9260780287474332E-3</v>
      </c>
      <c r="S883">
        <v>1.533980788E-3</v>
      </c>
      <c r="T883">
        <v>0.76249879598617554</v>
      </c>
    </row>
    <row r="884" spans="1:20" x14ac:dyDescent="0.25">
      <c r="A884">
        <v>8.82</v>
      </c>
      <c r="B884">
        <v>-9.2164845226100396E-8</v>
      </c>
      <c r="C884">
        <v>1.2253516074902442E-8</v>
      </c>
      <c r="D884">
        <v>-5.0333496708666965E-9</v>
      </c>
      <c r="F884" s="1">
        <v>4.3550000000000004</v>
      </c>
      <c r="G884">
        <f>(-0.0248090349075975*(-1))*-1</f>
        <v>-2.4809034907597536E-2</v>
      </c>
      <c r="H884">
        <v>-6.135923152E-3</v>
      </c>
      <c r="I884">
        <v>-9.8373487591743469E-2</v>
      </c>
      <c r="L884" s="2">
        <v>8.82</v>
      </c>
      <c r="M884" s="2">
        <v>2.400533841663794E-3</v>
      </c>
      <c r="N884" s="2">
        <v>-9.9079214481381751E-4</v>
      </c>
      <c r="O884" s="2">
        <v>2.6831986466879338E-5</v>
      </c>
      <c r="Q884">
        <v>4.1580000000000004</v>
      </c>
      <c r="R884">
        <v>1.9507186858316221E-3</v>
      </c>
      <c r="S884">
        <v>1.533980788E-3</v>
      </c>
      <c r="T884">
        <v>0.75310713052749634</v>
      </c>
    </row>
    <row r="885" spans="1:20" x14ac:dyDescent="0.25">
      <c r="A885">
        <v>8.83</v>
      </c>
      <c r="B885">
        <v>-9.0379968579278179E-8</v>
      </c>
      <c r="C885">
        <v>1.2016212853376928E-8</v>
      </c>
      <c r="D885">
        <v>-4.9358731519100283E-9</v>
      </c>
      <c r="F885" s="1">
        <v>4.359</v>
      </c>
      <c r="G885">
        <f>(-0.0248090349075975*(-1))*-1</f>
        <v>-2.4809034907597536E-2</v>
      </c>
      <c r="H885">
        <v>-6.135923152E-3</v>
      </c>
      <c r="I885">
        <v>-0.10455446690320969</v>
      </c>
      <c r="L885" s="2">
        <v>8.83</v>
      </c>
      <c r="M885" s="2">
        <v>2.3881894452948485E-3</v>
      </c>
      <c r="N885" s="2">
        <v>-9.8569638373854755E-4</v>
      </c>
      <c r="O885" s="2">
        <v>2.6694119310807066E-5</v>
      </c>
      <c r="Q885">
        <v>4.1619999999999999</v>
      </c>
      <c r="R885">
        <v>1.9589322381930183E-3</v>
      </c>
      <c r="S885">
        <v>1.533980788E-3</v>
      </c>
      <c r="T885">
        <v>0.74447280168533325</v>
      </c>
    </row>
    <row r="886" spans="1:20" x14ac:dyDescent="0.25">
      <c r="A886">
        <v>8.84</v>
      </c>
      <c r="B886">
        <v>-8.862965809091428E-8</v>
      </c>
      <c r="C886">
        <v>1.1783505277591149E-8</v>
      </c>
      <c r="D886">
        <v>-4.8402843761798854E-9</v>
      </c>
      <c r="F886" s="1">
        <v>4.3640000000000008</v>
      </c>
      <c r="G886">
        <f>(-0.0248049281314168*(-1))*-1</f>
        <v>-2.4804928131416836E-2</v>
      </c>
      <c r="H886">
        <v>-6.135923152E-3</v>
      </c>
      <c r="I886">
        <v>-0.10920052230358124</v>
      </c>
      <c r="L886" s="2">
        <v>8.84</v>
      </c>
      <c r="M886" s="2">
        <v>2.3759084908813143E-3</v>
      </c>
      <c r="N886" s="2">
        <v>-9.8062682570012878E-4</v>
      </c>
      <c r="O886" s="2">
        <v>2.6556958585304102E-5</v>
      </c>
      <c r="Q886">
        <v>4.1669999999999998</v>
      </c>
      <c r="R886">
        <v>1.9753593429158111E-3</v>
      </c>
      <c r="S886">
        <v>1.533980788E-3</v>
      </c>
      <c r="T886">
        <v>0.73306626081466675</v>
      </c>
    </row>
    <row r="887" spans="1:20" x14ac:dyDescent="0.25">
      <c r="A887">
        <v>8.85</v>
      </c>
      <c r="B887">
        <v>-8.6913244348188117E-8</v>
      </c>
      <c r="C887">
        <v>1.1555304347658674E-8</v>
      </c>
      <c r="D887">
        <v>-4.7465467853899494E-9</v>
      </c>
      <c r="F887" s="1">
        <v>4.3680000000000003</v>
      </c>
      <c r="G887">
        <f>(-0.0248049281314168*(-1))*-1</f>
        <v>-2.4804928131416836E-2</v>
      </c>
      <c r="H887">
        <v>-6.135923152E-3</v>
      </c>
      <c r="I887">
        <v>-0.11495032161474228</v>
      </c>
      <c r="L887" s="2">
        <v>8.85</v>
      </c>
      <c r="M887" s="2">
        <v>2.3636906530755571E-3</v>
      </c>
      <c r="N887" s="2">
        <v>-9.7558333605452289E-4</v>
      </c>
      <c r="O887" s="2">
        <v>2.6420500707394293E-5</v>
      </c>
      <c r="Q887">
        <v>4.1719999999999997</v>
      </c>
      <c r="R887">
        <v>1.9835728952772073E-3</v>
      </c>
      <c r="S887">
        <v>1.533980788E-3</v>
      </c>
      <c r="T887">
        <v>0.72378283739089966</v>
      </c>
    </row>
    <row r="888" spans="1:20" x14ac:dyDescent="0.25">
      <c r="A888">
        <v>8.86</v>
      </c>
      <c r="B888">
        <v>-8.5230070902216659E-8</v>
      </c>
      <c r="C888">
        <v>1.1331522787276707E-8</v>
      </c>
      <c r="D888">
        <v>-4.654624529246536E-9</v>
      </c>
      <c r="F888" s="1">
        <v>4.3710000000000004</v>
      </c>
      <c r="G888">
        <f>(-0.0248049281314168*(-1))*-1</f>
        <v>-2.4804928131416836E-2</v>
      </c>
      <c r="H888">
        <v>-6.135923152E-3</v>
      </c>
      <c r="I888">
        <v>-0.12047354131937027</v>
      </c>
      <c r="L888" s="2">
        <v>8.86</v>
      </c>
      <c r="M888" s="2">
        <v>2.3515356081852401E-3</v>
      </c>
      <c r="N888" s="2">
        <v>-9.7056578084776736E-4</v>
      </c>
      <c r="O888" s="2">
        <v>2.6284742111580112E-5</v>
      </c>
      <c r="Q888">
        <v>4.1760000000000002</v>
      </c>
      <c r="R888">
        <v>1.9876796714579053E-3</v>
      </c>
      <c r="S888">
        <v>1.533980788E-3</v>
      </c>
      <c r="T888">
        <v>0.71050667762756348</v>
      </c>
    </row>
    <row r="889" spans="1:20" x14ac:dyDescent="0.25">
      <c r="A889">
        <v>8.870000000000001</v>
      </c>
      <c r="B889">
        <v>-8.3579494016993627E-8</v>
      </c>
      <c r="C889">
        <v>1.1112075010346937E-8</v>
      </c>
      <c r="D889">
        <v>-4.5644824517375147E-9</v>
      </c>
      <c r="F889" s="1">
        <v>4.3759999999999994</v>
      </c>
      <c r="G889">
        <f>(-0.0248049281314168*(-1))*-1</f>
        <v>-2.4804928131416836E-2</v>
      </c>
      <c r="H889">
        <v>-6.135923152E-3</v>
      </c>
      <c r="I889">
        <v>-0.12577913701534271</v>
      </c>
      <c r="L889" s="2">
        <v>8.870000000000001</v>
      </c>
      <c r="M889" s="2">
        <v>2.3394430341650736E-3</v>
      </c>
      <c r="N889" s="2">
        <v>-9.6557402681247246E-4</v>
      </c>
      <c r="O889" s="2">
        <v>2.6149679249770633E-5</v>
      </c>
      <c r="Q889">
        <v>4.1820000000000004</v>
      </c>
      <c r="R889">
        <v>1.9917864476386039E-3</v>
      </c>
      <c r="S889">
        <v>1.533980788E-3</v>
      </c>
      <c r="T889">
        <v>0.69514089822769165</v>
      </c>
    </row>
    <row r="890" spans="1:20" x14ac:dyDescent="0.25">
      <c r="A890">
        <v>8.8800000000000008</v>
      </c>
      <c r="B890">
        <v>-8.1960882423189278E-8</v>
      </c>
      <c r="C890">
        <v>1.0896877088242814E-8</v>
      </c>
      <c r="D890">
        <v>-4.4760860776867608E-9</v>
      </c>
      <c r="F890" s="1">
        <v>4.3810000000000002</v>
      </c>
      <c r="G890">
        <f>(-0.0248049281314168*(-1))*-1</f>
        <v>-2.4804928131416836E-2</v>
      </c>
      <c r="H890">
        <v>-6.135923152E-3</v>
      </c>
      <c r="I890">
        <v>-0.1321181058883667</v>
      </c>
      <c r="L890" s="2">
        <v>8.8800000000000008</v>
      </c>
      <c r="M890" s="2">
        <v>2.3274126106087832E-3</v>
      </c>
      <c r="N890" s="2">
        <v>-9.6060794136433537E-4</v>
      </c>
      <c r="O890" s="2">
        <v>2.6015308591209543E-5</v>
      </c>
      <c r="Q890">
        <v>4.194</v>
      </c>
      <c r="R890">
        <v>1.9917864476386039E-3</v>
      </c>
      <c r="S890">
        <v>1.533980788E-3</v>
      </c>
      <c r="T890">
        <v>0.66431385278701782</v>
      </c>
    </row>
    <row r="891" spans="1:20" x14ac:dyDescent="0.25">
      <c r="A891">
        <v>8.89</v>
      </c>
      <c r="B891">
        <v>-8.0373617076719959E-8</v>
      </c>
      <c r="C891">
        <v>1.0685846717710724E-8</v>
      </c>
      <c r="D891">
        <v>-4.3894015995689945E-9</v>
      </c>
      <c r="F891" s="1">
        <v>4.3849999999999998</v>
      </c>
      <c r="G891">
        <f>(-0.0248049281314168*(-1))*-1</f>
        <v>-2.4804928131416836E-2</v>
      </c>
      <c r="H891">
        <v>-6.135923152E-3</v>
      </c>
      <c r="I891">
        <v>-0.13814641535282135</v>
      </c>
      <c r="L891" s="2">
        <v>8.89</v>
      </c>
      <c r="M891" s="2">
        <v>2.3154440187408976E-3</v>
      </c>
      <c r="N891" s="2">
        <v>-9.5566739259867134E-4</v>
      </c>
      <c r="O891" s="2">
        <v>2.5881626622403171E-5</v>
      </c>
      <c r="Q891">
        <v>4.1989999999999998</v>
      </c>
      <c r="R891">
        <v>1.9917864476386039E-3</v>
      </c>
      <c r="S891">
        <v>1.533980788E-3</v>
      </c>
      <c r="T891">
        <v>0.65484583377838135</v>
      </c>
    </row>
    <row r="892" spans="1:20" x14ac:dyDescent="0.25">
      <c r="A892">
        <v>8.9</v>
      </c>
      <c r="B892">
        <v>-7.8817090921992219E-8</v>
      </c>
      <c r="C892">
        <v>1.047890318939281E-8</v>
      </c>
      <c r="D892">
        <v>-4.3043958645799645E-9</v>
      </c>
      <c r="F892" s="1">
        <v>4.3889999999999993</v>
      </c>
      <c r="G892">
        <f>(-0.0248049281314168*(-1))*-1</f>
        <v>-2.4804928131416836E-2</v>
      </c>
      <c r="H892">
        <v>-6.135923152E-3</v>
      </c>
      <c r="I892">
        <v>-0.14275562763214111</v>
      </c>
      <c r="L892" s="2">
        <v>8.9</v>
      </c>
      <c r="M892" s="2">
        <v>2.3035369414087792E-3</v>
      </c>
      <c r="N892" s="2">
        <v>-9.5075224928696186E-4</v>
      </c>
      <c r="O892" s="2">
        <v>2.5748629847048596E-5</v>
      </c>
      <c r="Q892">
        <v>4.2030000000000003</v>
      </c>
      <c r="R892">
        <v>1.9917864476386039E-3</v>
      </c>
      <c r="S892">
        <v>1.533980788E-3</v>
      </c>
      <c r="T892">
        <v>0.64353984594345093</v>
      </c>
    </row>
    <row r="893" spans="1:20" x14ac:dyDescent="0.25">
      <c r="A893">
        <v>8.91</v>
      </c>
      <c r="B893">
        <v>-7.7290708659731344E-8</v>
      </c>
      <c r="C893">
        <v>1.0275967356959367E-8</v>
      </c>
      <c r="D893">
        <v>-4.2210363619570358E-9</v>
      </c>
      <c r="F893" s="1">
        <v>4.3940000000000001</v>
      </c>
      <c r="G893">
        <f>(-0.0248049281314168*(-1))*-1</f>
        <v>-2.4804928131416836E-2</v>
      </c>
      <c r="H893">
        <v>-6.135923152E-3</v>
      </c>
      <c r="I893">
        <v>-0.14718320965766907</v>
      </c>
      <c r="L893" s="2">
        <v>8.91</v>
      </c>
      <c r="M893" s="2">
        <v>2.291691063074492E-3</v>
      </c>
      <c r="N893" s="2">
        <v>-9.4586238087341983E-4</v>
      </c>
      <c r="O893" s="2">
        <v>2.5616314785961766E-5</v>
      </c>
      <c r="Q893">
        <v>4.2080000000000002</v>
      </c>
      <c r="R893">
        <v>1.9917864476386039E-3</v>
      </c>
      <c r="S893">
        <v>1.533980788E-3</v>
      </c>
      <c r="T893">
        <v>0.63490027189254761</v>
      </c>
    </row>
    <row r="894" spans="1:20" x14ac:dyDescent="0.25">
      <c r="A894">
        <v>8.92</v>
      </c>
      <c r="B894">
        <v>-7.5793886519308204E-8</v>
      </c>
      <c r="C894">
        <v>1.0076961606839037E-8</v>
      </c>
      <c r="D894">
        <v>-4.1392912105453237E-9</v>
      </c>
      <c r="F894" s="1">
        <v>4.3989999999999991</v>
      </c>
      <c r="G894">
        <f>(-0.0248008213552361*(-1))*-1</f>
        <v>-2.480082135523614E-2</v>
      </c>
      <c r="H894">
        <v>-6.135923152E-3</v>
      </c>
      <c r="I894">
        <v>-0.15222062170505524</v>
      </c>
      <c r="L894" s="2">
        <v>8.92</v>
      </c>
      <c r="M894" s="2">
        <v>2.2799060698069466E-3</v>
      </c>
      <c r="N894" s="2">
        <v>-9.4099765747157128E-4</v>
      </c>
      <c r="O894" s="2">
        <v>2.5484677977005725E-5</v>
      </c>
      <c r="Q894">
        <v>4.2119999999999997</v>
      </c>
      <c r="R894">
        <v>1.9917864476386039E-3</v>
      </c>
      <c r="S894">
        <v>1.533980788E-3</v>
      </c>
      <c r="T894">
        <v>0.6245841383934021</v>
      </c>
    </row>
    <row r="895" spans="1:20" x14ac:dyDescent="0.25">
      <c r="A895">
        <v>8.93</v>
      </c>
      <c r="B895">
        <v>-7.4326052035473002E-8</v>
      </c>
      <c r="C895">
        <v>9.8818098285352043E-9</v>
      </c>
      <c r="D895">
        <v>-4.0591291466046295E-9</v>
      </c>
      <c r="F895" s="1">
        <v>4.4039999999999999</v>
      </c>
      <c r="G895">
        <f>(-0.0248008213552361*(-1))*-1</f>
        <v>-2.480082135523614E-2</v>
      </c>
      <c r="H895">
        <v>-6.135923152E-3</v>
      </c>
      <c r="I895">
        <v>-0.15627069771289825</v>
      </c>
      <c r="L895" s="2">
        <v>8.93</v>
      </c>
      <c r="M895" s="2">
        <v>2.2681816492737955E-3</v>
      </c>
      <c r="N895" s="2">
        <v>-9.3615794986085432E-4</v>
      </c>
      <c r="O895" s="2">
        <v>2.5353715975018855E-5</v>
      </c>
      <c r="Q895">
        <v>4.2160000000000002</v>
      </c>
      <c r="R895">
        <v>1.9917864476386039E-3</v>
      </c>
      <c r="S895">
        <v>0</v>
      </c>
      <c r="T895">
        <v>0.88155794143676758</v>
      </c>
    </row>
    <row r="896" spans="1:20" x14ac:dyDescent="0.25">
      <c r="A896">
        <v>8.94</v>
      </c>
      <c r="B896">
        <v>-7.2886643829414157E-8</v>
      </c>
      <c r="C896">
        <v>9.6904373855172469E-9</v>
      </c>
      <c r="D896">
        <v>-3.9805195118525023E-9</v>
      </c>
      <c r="F896" s="1">
        <v>4.4079999999999995</v>
      </c>
      <c r="G896">
        <f>(-0.0248008213552361*(-1))*-1</f>
        <v>-2.480082135523614E-2</v>
      </c>
      <c r="H896">
        <v>-6.135923152E-3</v>
      </c>
      <c r="I896">
        <v>-0.16016119718551636</v>
      </c>
      <c r="L896" s="2">
        <v>8.94</v>
      </c>
      <c r="M896" s="2">
        <v>2.2565174907335818E-3</v>
      </c>
      <c r="N896" s="2">
        <v>-9.3134312948323474E-4</v>
      </c>
      <c r="O896" s="2">
        <v>2.522342535174322E-5</v>
      </c>
      <c r="Q896">
        <v>4.22</v>
      </c>
      <c r="R896">
        <v>1.995893223819302E-3</v>
      </c>
      <c r="S896">
        <v>0</v>
      </c>
      <c r="T896">
        <v>0.86967200040817261</v>
      </c>
    </row>
    <row r="897" spans="1:20" x14ac:dyDescent="0.25">
      <c r="A897">
        <v>8.9500000000000011</v>
      </c>
      <c r="B897">
        <v>-7.1475111394056326E-8</v>
      </c>
      <c r="C897">
        <v>9.5027710866755222E-9</v>
      </c>
      <c r="D897">
        <v>-3.9034322417388677E-9</v>
      </c>
      <c r="F897" s="1">
        <v>4.4120000000000008</v>
      </c>
      <c r="G897">
        <f>(-0.0248008213552361*(-1))*-1</f>
        <v>-2.480082135523614E-2</v>
      </c>
      <c r="H897">
        <v>-6.135923152E-3</v>
      </c>
      <c r="I897">
        <v>-0.164809450507164</v>
      </c>
      <c r="L897" s="2">
        <v>8.9500000000000011</v>
      </c>
      <c r="M897" s="2">
        <v>2.2449132850278809E-3</v>
      </c>
      <c r="N897" s="2">
        <v>-9.2655306843983766E-4</v>
      </c>
      <c r="O897" s="2">
        <v>2.509380269575298E-5</v>
      </c>
      <c r="Q897">
        <v>4.2240000000000002</v>
      </c>
      <c r="R897">
        <v>2.0041067761806981E-3</v>
      </c>
      <c r="S897">
        <v>0</v>
      </c>
      <c r="T897">
        <v>0.85975372791290283</v>
      </c>
    </row>
    <row r="898" spans="1:20" x14ac:dyDescent="0.25">
      <c r="A898">
        <v>8.9600000000000009</v>
      </c>
      <c r="B898">
        <v>-7.0090914883518026E-8</v>
      </c>
      <c r="C898">
        <v>9.3187391583291473E-9</v>
      </c>
      <c r="D898">
        <v>-3.8278378539477228E-9</v>
      </c>
      <c r="F898" s="1">
        <v>4.4160000000000004</v>
      </c>
      <c r="G898">
        <f>(-0.0248008213552361*(-1))*-1</f>
        <v>-2.480082135523614E-2</v>
      </c>
      <c r="H898">
        <v>-6.135923152E-3</v>
      </c>
      <c r="I898">
        <v>-0.16836348176002502</v>
      </c>
      <c r="L898" s="2">
        <v>8.9600000000000009</v>
      </c>
      <c r="M898" s="2">
        <v>2.2333687245733522E-3</v>
      </c>
      <c r="N898" s="2">
        <v>-9.2178763948759675E-4</v>
      </c>
      <c r="O898" s="2">
        <v>2.4964844612382871E-5</v>
      </c>
      <c r="Q898">
        <v>4.2290000000000001</v>
      </c>
      <c r="R898">
        <v>2.0123203285420943E-3</v>
      </c>
      <c r="S898">
        <v>0</v>
      </c>
      <c r="T898">
        <v>0.85021758079528809</v>
      </c>
    </row>
    <row r="899" spans="1:20" x14ac:dyDescent="0.25">
      <c r="A899">
        <v>8.9700000000000006</v>
      </c>
      <c r="B899">
        <v>-6.873352490664463E-8</v>
      </c>
      <c r="C899">
        <v>9.1382712167758855E-9</v>
      </c>
      <c r="D899">
        <v>-3.7537074371215186E-9</v>
      </c>
      <c r="F899" s="1">
        <v>4.42</v>
      </c>
      <c r="G899">
        <f>(-0.0248008213552361*(-1))*-1</f>
        <v>-2.480082135523614E-2</v>
      </c>
      <c r="H899">
        <v>-6.135923152E-3</v>
      </c>
      <c r="I899">
        <v>-0.17177747189998627</v>
      </c>
      <c r="L899" s="2">
        <v>8.9700000000000006</v>
      </c>
      <c r="M899" s="2">
        <v>2.2218835033540052E-3</v>
      </c>
      <c r="N899" s="2">
        <v>-9.1704671603591895E-4</v>
      </c>
      <c r="O899" s="2">
        <v>2.4836547723656775E-5</v>
      </c>
      <c r="Q899">
        <v>4.2330000000000005</v>
      </c>
      <c r="R899">
        <v>2.024640657084189E-3</v>
      </c>
      <c r="S899">
        <v>0</v>
      </c>
      <c r="T899">
        <v>0.84254974126815796</v>
      </c>
    </row>
    <row r="900" spans="1:20" x14ac:dyDescent="0.25">
      <c r="A900">
        <v>8.98</v>
      </c>
      <c r="B900">
        <v>-6.7402422324541103E-8</v>
      </c>
      <c r="C900">
        <v>8.9612982413736344E-9</v>
      </c>
      <c r="D900">
        <v>-3.6810126398038991E-9</v>
      </c>
      <c r="F900" s="1">
        <v>4.4250000000000007</v>
      </c>
      <c r="G900">
        <f>(-0.0248008213552361*(-1))*-1</f>
        <v>-2.480082135523614E-2</v>
      </c>
      <c r="H900">
        <v>-6.135923152E-3</v>
      </c>
      <c r="I900">
        <v>-0.17505694925785065</v>
      </c>
      <c r="L900" s="2">
        <v>8.98</v>
      </c>
      <c r="M900" s="2">
        <v>2.210457316913373E-3</v>
      </c>
      <c r="N900" s="2">
        <v>-9.1233017214336644E-4</v>
      </c>
      <c r="O900" s="2">
        <v>2.4708908668216389E-5</v>
      </c>
      <c r="Q900">
        <v>4.2389999999999999</v>
      </c>
      <c r="R900">
        <v>2.049281314168378E-3</v>
      </c>
      <c r="S900">
        <v>0</v>
      </c>
      <c r="T900">
        <v>0.83388882875442505</v>
      </c>
    </row>
    <row r="901" spans="1:20" x14ac:dyDescent="0.25">
      <c r="A901">
        <v>8.99</v>
      </c>
      <c r="B901">
        <v>-6.6097098052024986E-8</v>
      </c>
      <c r="C901">
        <v>8.7877525481432281E-9</v>
      </c>
      <c r="D901">
        <v>-3.6097256595965826E-9</v>
      </c>
      <c r="F901" s="1">
        <v>4.4290000000000003</v>
      </c>
      <c r="G901">
        <f>(-0.0248008213552361*(-1))*-1</f>
        <v>-2.480082135523614E-2</v>
      </c>
      <c r="H901">
        <v>-7.6699039400000002E-3</v>
      </c>
      <c r="I901">
        <v>7.5711898505687714E-2</v>
      </c>
      <c r="L901" s="2">
        <v>8.99</v>
      </c>
      <c r="M901" s="2">
        <v>2.1990898623467647E-3</v>
      </c>
      <c r="N901" s="2">
        <v>-9.0763788251435455E-4</v>
      </c>
      <c r="O901" s="2">
        <v>2.4581924101249987E-5</v>
      </c>
      <c r="Q901">
        <v>4.2430000000000003</v>
      </c>
      <c r="R901">
        <v>2.0657084188911703E-3</v>
      </c>
      <c r="S901">
        <v>0</v>
      </c>
      <c r="T901">
        <v>0.82843697071075439</v>
      </c>
    </row>
    <row r="902" spans="1:20" x14ac:dyDescent="0.25">
      <c r="A902">
        <v>9</v>
      </c>
      <c r="B902">
        <v>-6.4817052862925304E-8</v>
      </c>
      <c r="C902">
        <v>8.6175677638824351E-9</v>
      </c>
      <c r="D902">
        <v>-3.5398192325262282E-9</v>
      </c>
      <c r="F902" s="1">
        <v>4.4329999999999998</v>
      </c>
      <c r="G902">
        <f>(-0.0248008213552361*(-1))*-1</f>
        <v>-2.480082135523614E-2</v>
      </c>
      <c r="H902">
        <v>-7.6699039400000002E-3</v>
      </c>
      <c r="I902">
        <v>6.4919233322143555E-2</v>
      </c>
      <c r="L902" s="2">
        <v>9</v>
      </c>
      <c r="M902" s="2">
        <v>2.1877808382935841E-3</v>
      </c>
      <c r="N902" s="2">
        <v>-9.0296972249586575E-4</v>
      </c>
      <c r="O902" s="2">
        <v>2.4455590694421259E-5</v>
      </c>
      <c r="Q902">
        <v>4.2469999999999999</v>
      </c>
      <c r="R902">
        <v>2.0821355236139631E-3</v>
      </c>
      <c r="S902">
        <v>0</v>
      </c>
      <c r="T902">
        <v>0.82323116064071655</v>
      </c>
    </row>
    <row r="903" spans="1:20" x14ac:dyDescent="0.25">
      <c r="A903">
        <v>9.01</v>
      </c>
      <c r="B903">
        <v>-6.3561797199151675E-8</v>
      </c>
      <c r="C903">
        <v>8.4506788007812879E-9</v>
      </c>
      <c r="D903">
        <v>-3.471266622617228E-9</v>
      </c>
      <c r="F903" s="1">
        <v>4.4380000000000006</v>
      </c>
      <c r="G903">
        <f>(-0.0248008213552361*(-1))*-1</f>
        <v>-2.480082135523614E-2</v>
      </c>
      <c r="H903">
        <v>-7.6699039400000002E-3</v>
      </c>
      <c r="I903">
        <v>5.666721984744072E-2</v>
      </c>
      <c r="L903" s="2">
        <v>9.01</v>
      </c>
      <c r="M903" s="2">
        <v>2.1765299449295929E-3</v>
      </c>
      <c r="N903" s="2">
        <v>-8.9832556807418042E-4</v>
      </c>
      <c r="O903" s="2">
        <v>2.432990513579827E-5</v>
      </c>
      <c r="Q903">
        <v>4.2510000000000003</v>
      </c>
      <c r="R903">
        <v>2.0985626283367555E-3</v>
      </c>
      <c r="S903">
        <v>0</v>
      </c>
      <c r="T903">
        <v>0.81826144456863403</v>
      </c>
    </row>
    <row r="904" spans="1:20" x14ac:dyDescent="0.25">
      <c r="A904">
        <v>9.02</v>
      </c>
      <c r="B904">
        <v>-6.2330850983460682E-8</v>
      </c>
      <c r="C904">
        <v>8.2870218315289969E-9</v>
      </c>
      <c r="D904">
        <v>-3.4040416116664328E-9</v>
      </c>
      <c r="F904" s="1">
        <v>4.4429999999999996</v>
      </c>
      <c r="G904">
        <f>(-0.0247967145790554*(-1))*-1</f>
        <v>-2.479671457905544E-2</v>
      </c>
      <c r="H904">
        <v>-7.6699039400000002E-3</v>
      </c>
      <c r="I904">
        <v>4.7490149736404419E-2</v>
      </c>
      <c r="L904" s="2">
        <v>9.02</v>
      </c>
      <c r="M904" s="2">
        <v>2.1653368839593228E-3</v>
      </c>
      <c r="N904" s="2">
        <v>-8.9370529587162349E-4</v>
      </c>
      <c r="O904" s="2">
        <v>2.4204864129782535E-5</v>
      </c>
      <c r="Q904">
        <v>4.2560000000000002</v>
      </c>
      <c r="R904">
        <v>2.131416837782341E-3</v>
      </c>
      <c r="S904">
        <v>0</v>
      </c>
      <c r="T904">
        <v>0.81414097547531128</v>
      </c>
    </row>
    <row r="905" spans="1:20" x14ac:dyDescent="0.25">
      <c r="A905">
        <v>9.0299999999999994</v>
      </c>
      <c r="B905">
        <v>-6.1123743435848644E-8</v>
      </c>
      <c r="C905">
        <v>8.1265342649029625E-9</v>
      </c>
      <c r="D905">
        <v>-3.3381184892159012E-9</v>
      </c>
      <c r="F905" s="1">
        <v>4.4469999999999992</v>
      </c>
      <c r="G905">
        <f>(-0.0247926078028747*(-1))*-1</f>
        <v>-2.4792607802874744E-2</v>
      </c>
      <c r="H905">
        <v>-7.6699039400000002E-3</v>
      </c>
      <c r="I905">
        <v>4.1261345148086548E-2</v>
      </c>
      <c r="L905" s="2">
        <v>9.0299999999999994</v>
      </c>
      <c r="M905" s="2">
        <v>2.1542013586084187E-3</v>
      </c>
      <c r="N905" s="2">
        <v>-8.891087831433271E-4</v>
      </c>
      <c r="O905" s="2">
        <v>2.4080464397038206E-5</v>
      </c>
      <c r="Q905">
        <v>4.2610000000000001</v>
      </c>
      <c r="R905">
        <v>2.1601642710472281E-3</v>
      </c>
      <c r="S905">
        <v>0</v>
      </c>
      <c r="T905">
        <v>0.8144373893737793</v>
      </c>
    </row>
    <row r="906" spans="1:20" x14ac:dyDescent="0.25">
      <c r="A906">
        <v>9.0400000000000009</v>
      </c>
      <c r="B906">
        <v>-5.9940012893499729E-8</v>
      </c>
      <c r="C906">
        <v>7.969154721830522E-9</v>
      </c>
      <c r="D906">
        <v>-3.2734720427198388E-9</v>
      </c>
      <c r="F906" s="1">
        <v>4.4510000000000005</v>
      </c>
      <c r="G906">
        <f>(-0.024788501026694*(-1))*-1</f>
        <v>-2.4788501026694044E-2</v>
      </c>
      <c r="H906">
        <v>-7.6699039400000002E-3</v>
      </c>
      <c r="I906">
        <v>3.5754293203353882E-2</v>
      </c>
      <c r="L906" s="2">
        <v>9.0400000000000009</v>
      </c>
      <c r="M906" s="2">
        <v>2.1431230736160788E-3</v>
      </c>
      <c r="N906" s="2">
        <v>-8.8453590777400916E-4</v>
      </c>
      <c r="O906" s="2">
        <v>2.3956702674421347E-5</v>
      </c>
      <c r="Q906">
        <v>4.2650000000000006</v>
      </c>
      <c r="R906">
        <v>2.1889117043121151E-3</v>
      </c>
      <c r="S906">
        <v>0</v>
      </c>
      <c r="T906">
        <v>0.81592422723770142</v>
      </c>
    </row>
    <row r="907" spans="1:20" x14ac:dyDescent="0.25">
      <c r="A907">
        <v>9.0500000000000007</v>
      </c>
      <c r="B907">
        <v>-5.8779206634221907E-8</v>
      </c>
      <c r="C907">
        <v>7.8148230119142966E-9</v>
      </c>
      <c r="D907">
        <v>-3.2100775479019658E-9</v>
      </c>
      <c r="F907" s="1">
        <v>4.4550000000000001</v>
      </c>
      <c r="G907">
        <f>(-0.0247843942505133*(-1))*-1</f>
        <v>-2.4784394250513347E-2</v>
      </c>
      <c r="H907">
        <v>-7.6699039400000002E-3</v>
      </c>
      <c r="I907">
        <v>2.99803726375103E-2</v>
      </c>
      <c r="L907" s="2">
        <v>9.0500000000000007</v>
      </c>
      <c r="M907" s="2">
        <v>2.1321017352275394E-3</v>
      </c>
      <c r="N907" s="2">
        <v>-8.7998654827476817E-4</v>
      </c>
      <c r="O907" s="2">
        <v>2.383357571490936E-5</v>
      </c>
      <c r="Q907">
        <v>4.2700000000000005</v>
      </c>
      <c r="R907">
        <v>2.2381930184804926E-3</v>
      </c>
      <c r="S907">
        <v>0</v>
      </c>
      <c r="T907">
        <v>0.8192371129989624</v>
      </c>
    </row>
    <row r="908" spans="1:20" x14ac:dyDescent="0.25">
      <c r="A908">
        <v>9.06</v>
      </c>
      <c r="B908">
        <v>-5.7640880703301317E-8</v>
      </c>
      <c r="C908">
        <v>7.6634801104121456E-9</v>
      </c>
      <c r="D908">
        <v>-3.1479107592996235E-9</v>
      </c>
      <c r="F908" s="1">
        <v>4.4589999999999996</v>
      </c>
      <c r="G908">
        <f>(-0.0247843942505133*(-1))*-1</f>
        <v>-2.4784394250513347E-2</v>
      </c>
      <c r="H908">
        <v>-7.6699039400000002E-3</v>
      </c>
      <c r="I908">
        <v>2.1451657637953758E-2</v>
      </c>
      <c r="L908" s="2">
        <v>9.06</v>
      </c>
      <c r="M908" s="2">
        <v>2.1211370511865224E-3</v>
      </c>
      <c r="N908" s="2">
        <v>-8.7546058377989389E-4</v>
      </c>
      <c r="O908" s="2">
        <v>2.3711080287530524E-5</v>
      </c>
      <c r="Q908">
        <v>4.2759999999999998</v>
      </c>
      <c r="R908">
        <v>2.3080082135523614E-3</v>
      </c>
      <c r="S908">
        <v>1.533980788E-3</v>
      </c>
      <c r="T908">
        <v>0.56381535530090332</v>
      </c>
    </row>
    <row r="909" spans="1:20" x14ac:dyDescent="0.25">
      <c r="A909">
        <v>9.07</v>
      </c>
      <c r="B909">
        <v>-5.652459974370979E-8</v>
      </c>
      <c r="C909">
        <v>7.5150681356629326E-9</v>
      </c>
      <c r="D909">
        <v>-3.0869479009910072E-9</v>
      </c>
      <c r="F909" s="1">
        <v>4.4640000000000004</v>
      </c>
      <c r="G909">
        <f>(-0.0247802874743326*(-1))*-1</f>
        <v>-2.4780287474332648E-2</v>
      </c>
      <c r="H909">
        <v>-7.6699039400000002E-3</v>
      </c>
      <c r="I909">
        <v>1.625739224255085E-2</v>
      </c>
      <c r="L909" s="2">
        <v>9.07</v>
      </c>
      <c r="M909" s="2">
        <v>2.1102287307277687E-3</v>
      </c>
      <c r="N909" s="2">
        <v>-8.7095789404369336E-4</v>
      </c>
      <c r="O909" s="2">
        <v>2.3589213177293659E-5</v>
      </c>
      <c r="Q909">
        <v>4.2809999999999997</v>
      </c>
      <c r="R909">
        <v>2.3860369609856264E-3</v>
      </c>
      <c r="S909">
        <v>1.533980788E-3</v>
      </c>
      <c r="T909">
        <v>0.58580386638641357</v>
      </c>
    </row>
    <row r="910" spans="1:20" x14ac:dyDescent="0.25">
      <c r="A910">
        <v>9.08</v>
      </c>
      <c r="B910">
        <v>-5.5429936829601684E-8</v>
      </c>
      <c r="C910">
        <v>7.3695303269494649E-9</v>
      </c>
      <c r="D910">
        <v>-3.027165657501975E-9</v>
      </c>
      <c r="F910" s="1">
        <v>4.4670000000000005</v>
      </c>
      <c r="G910">
        <f>(-0.0247802874743326*(-1))*-1</f>
        <v>-2.4780287474332648E-2</v>
      </c>
      <c r="H910">
        <v>-7.6699039400000002E-3</v>
      </c>
      <c r="I910">
        <v>9.9455779418349266E-3</v>
      </c>
      <c r="L910" s="2">
        <v>9.08</v>
      </c>
      <c r="M910" s="2">
        <v>2.0993764845696379E-3</v>
      </c>
      <c r="N910" s="2">
        <v>-8.6647835943733326E-4</v>
      </c>
      <c r="O910" s="2">
        <v>2.3467971185117936E-5</v>
      </c>
      <c r="Q910">
        <v>4.2850000000000001</v>
      </c>
      <c r="R910">
        <v>2.4435318275154005E-3</v>
      </c>
      <c r="S910">
        <v>1.533980788E-3</v>
      </c>
      <c r="T910">
        <v>0.59944820404052734</v>
      </c>
    </row>
    <row r="911" spans="1:20" x14ac:dyDescent="0.25">
      <c r="A911">
        <v>9.09</v>
      </c>
      <c r="B911">
        <v>-5.4356473303033894E-8</v>
      </c>
      <c r="C911">
        <v>7.2268110227901478E-9</v>
      </c>
      <c r="D911">
        <v>-2.9685411648889567E-9</v>
      </c>
      <c r="F911" s="1">
        <v>4.4710000000000001</v>
      </c>
      <c r="G911">
        <f>(-0.0247802874743326*(-1))*-1</f>
        <v>-2.4780287474332648E-2</v>
      </c>
      <c r="H911">
        <v>-7.6699039400000002E-3</v>
      </c>
      <c r="I911">
        <v>3.8824835792183876E-3</v>
      </c>
      <c r="L911" s="2">
        <v>9.09</v>
      </c>
      <c r="M911" s="2">
        <v>2.0885800249066597E-3</v>
      </c>
      <c r="N911" s="2">
        <v>-8.6202186094569725E-4</v>
      </c>
      <c r="O911" s="2">
        <v>2.3347351127762789E-5</v>
      </c>
      <c r="Q911">
        <v>4.2910000000000004</v>
      </c>
      <c r="R911">
        <v>2.5174537987679674E-3</v>
      </c>
      <c r="S911">
        <v>1.533980788E-3</v>
      </c>
      <c r="T911">
        <v>0.61404293775558472</v>
      </c>
    </row>
    <row r="912" spans="1:20" x14ac:dyDescent="0.25">
      <c r="A912">
        <v>9.1</v>
      </c>
      <c r="B912">
        <v>-5.3303798613848536E-8</v>
      </c>
      <c r="C912">
        <v>7.0868556396510395E-9</v>
      </c>
      <c r="D912">
        <v>-2.9110520019945537E-9</v>
      </c>
      <c r="F912" s="1">
        <v>4.4749999999999996</v>
      </c>
      <c r="G912">
        <f>(-0.0247802874743326*(-1))*-1</f>
        <v>-2.4780287474332648E-2</v>
      </c>
      <c r="H912">
        <v>-7.6699039400000002E-3</v>
      </c>
      <c r="I912">
        <v>-1.9417027942836285E-3</v>
      </c>
      <c r="L912" s="2">
        <v>9.1</v>
      </c>
      <c r="M912" s="2">
        <v>2.0778390654021713E-3</v>
      </c>
      <c r="N912" s="2">
        <v>-8.5758828016425958E-4</v>
      </c>
      <c r="O912" s="2">
        <v>2.3227349837758009E-5</v>
      </c>
      <c r="Q912">
        <v>4.2949999999999999</v>
      </c>
      <c r="R912">
        <v>2.5585215605749487E-3</v>
      </c>
      <c r="S912">
        <v>1.533980788E-3</v>
      </c>
      <c r="T912">
        <v>0.62362927198410034</v>
      </c>
    </row>
    <row r="913" spans="1:20" x14ac:dyDescent="0.25">
      <c r="A913">
        <v>9.11</v>
      </c>
      <c r="B913">
        <v>-5.2271510162656825E-8</v>
      </c>
      <c r="C913">
        <v>6.9496106510701733E-9</v>
      </c>
      <c r="D913">
        <v>-2.8546761818724832E-9</v>
      </c>
      <c r="F913" s="1">
        <v>4.4789999999999992</v>
      </c>
      <c r="G913">
        <f>(-0.0247802874743326*(-1))*-1</f>
        <v>-2.4780287474332648E-2</v>
      </c>
      <c r="H913">
        <v>-7.6699039400000002E-3</v>
      </c>
      <c r="I913">
        <v>-7.5364005751907825E-3</v>
      </c>
      <c r="L913" s="2">
        <v>9.11</v>
      </c>
      <c r="M913" s="2">
        <v>2.0671533211809902E-3</v>
      </c>
      <c r="N913" s="2">
        <v>-8.5317749929597392E-4</v>
      </c>
      <c r="O913" s="2">
        <v>2.3107964163333951E-5</v>
      </c>
      <c r="Q913">
        <v>4.2990000000000004</v>
      </c>
      <c r="R913">
        <v>2.5954825462012319E-3</v>
      </c>
      <c r="S913">
        <v>1.533980788E-3</v>
      </c>
      <c r="T913">
        <v>0.6301414966583252</v>
      </c>
    </row>
    <row r="914" spans="1:20" x14ac:dyDescent="0.25">
      <c r="A914">
        <v>9.120000000000001</v>
      </c>
      <c r="B914">
        <v>-5.1259213146863272E-8</v>
      </c>
      <c r="C914">
        <v>6.8150235671861622E-9</v>
      </c>
      <c r="D914">
        <v>-2.7993921433785863E-9</v>
      </c>
      <c r="F914" s="1">
        <v>4.484</v>
      </c>
      <c r="G914">
        <f>(-0.0247802874743326*(-1))*-1</f>
        <v>-2.4780287474332648E-2</v>
      </c>
      <c r="H914">
        <v>-9.2038847279999995E-3</v>
      </c>
      <c r="I914">
        <v>0.23815439641475677</v>
      </c>
      <c r="L914" s="2">
        <v>9.120000000000001</v>
      </c>
      <c r="M914" s="2">
        <v>2.056522508822118E-3</v>
      </c>
      <c r="N914" s="2">
        <v>-8.4878940114817736E-4</v>
      </c>
      <c r="O914" s="2">
        <v>2.29891909683519E-5</v>
      </c>
      <c r="Q914">
        <v>4.3040000000000003</v>
      </c>
      <c r="R914">
        <v>2.6406570841889117E-3</v>
      </c>
      <c r="S914">
        <v>1.533980788E-3</v>
      </c>
      <c r="T914">
        <v>0.63646245002746582</v>
      </c>
    </row>
    <row r="915" spans="1:20" x14ac:dyDescent="0.25">
      <c r="A915">
        <v>9.1300000000000008</v>
      </c>
      <c r="B915">
        <v>-5.0266520409671934E-8</v>
      </c>
      <c r="C915">
        <v>6.6830429146632535E-9</v>
      </c>
      <c r="D915">
        <v>-2.7451787429246894E-9</v>
      </c>
      <c r="F915" s="1">
        <v>4.4879999999999995</v>
      </c>
      <c r="G915">
        <f>(-0.0247802874743326*(-1))*-1</f>
        <v>-2.4780287474332648E-2</v>
      </c>
      <c r="H915">
        <v>-9.2038847279999995E-3</v>
      </c>
      <c r="I915">
        <v>0.22745321691036224</v>
      </c>
      <c r="L915" s="2">
        <v>9.1300000000000008</v>
      </c>
      <c r="M915" s="2">
        <v>2.0459463463514266E-3</v>
      </c>
      <c r="N915" s="2">
        <v>-8.4442386912951029E-4</v>
      </c>
      <c r="O915" s="2">
        <v>2.2871027132234578E-5</v>
      </c>
      <c r="Q915">
        <v>4.3090000000000002</v>
      </c>
      <c r="R915">
        <v>2.677618069815195E-3</v>
      </c>
      <c r="S915">
        <v>1.533980788E-3</v>
      </c>
      <c r="T915">
        <v>0.64192086458206177</v>
      </c>
    </row>
    <row r="916" spans="1:20" x14ac:dyDescent="0.25">
      <c r="A916">
        <v>9.14</v>
      </c>
      <c r="B916">
        <v>-4.929305229201666E-8</v>
      </c>
      <c r="C916">
        <v>6.5536182170051594E-9</v>
      </c>
      <c r="D916">
        <v>-2.6920152463921584E-9</v>
      </c>
      <c r="F916" s="1">
        <v>4.4919999999999991</v>
      </c>
      <c r="G916">
        <f>(-0.0247720739219713*(-1))*-1</f>
        <v>-2.4772073921971251E-2</v>
      </c>
      <c r="H916">
        <v>-9.2038847279999995E-3</v>
      </c>
      <c r="I916">
        <v>0.21726256608963013</v>
      </c>
      <c r="L916" s="2">
        <v>9.14</v>
      </c>
      <c r="M916" s="2">
        <v>2.0354245532344835E-3</v>
      </c>
      <c r="N916" s="2">
        <v>-8.4008078724685125E-4</v>
      </c>
      <c r="O916" s="2">
        <v>2.2753469549896815E-5</v>
      </c>
      <c r="Q916">
        <v>4.3129999999999997</v>
      </c>
      <c r="R916">
        <v>2.706365503080082E-3</v>
      </c>
      <c r="S916">
        <v>1.533980788E-3</v>
      </c>
      <c r="T916">
        <v>0.64496183395385742</v>
      </c>
    </row>
    <row r="917" spans="1:20" x14ac:dyDescent="0.25">
      <c r="A917">
        <v>9.15</v>
      </c>
      <c r="B917">
        <v>-4.8338436487359609E-8</v>
      </c>
      <c r="C917">
        <v>6.4266999752501296E-9</v>
      </c>
      <c r="D917">
        <v>-2.6398813212020579E-9</v>
      </c>
      <c r="F917" s="1">
        <v>4.5060000000000002</v>
      </c>
      <c r="G917">
        <f>(-0.0247433264887064*(-1))*-1</f>
        <v>-2.4743326488706367E-2</v>
      </c>
      <c r="H917">
        <v>-9.2038847279999995E-3</v>
      </c>
      <c r="I917">
        <v>0.19440251588821411</v>
      </c>
      <c r="L917" s="2">
        <v>9.15</v>
      </c>
      <c r="M917" s="2">
        <v>2.0249568503692694E-3</v>
      </c>
      <c r="N917" s="2">
        <v>-8.3576004010226716E-4</v>
      </c>
      <c r="O917" s="2">
        <v>2.2636515131676368E-5</v>
      </c>
      <c r="Q917">
        <v>4.3180000000000005</v>
      </c>
      <c r="R917">
        <v>2.7392197125256671E-3</v>
      </c>
      <c r="S917">
        <v>1.533980788E-3</v>
      </c>
      <c r="T917">
        <v>0.64644724130630493</v>
      </c>
    </row>
    <row r="918" spans="1:20" x14ac:dyDescent="0.25">
      <c r="A918">
        <v>9.16</v>
      </c>
      <c r="B918">
        <v>-4.7402307899300623E-8</v>
      </c>
      <c r="C918">
        <v>6.3022396490398884E-9</v>
      </c>
      <c r="D918">
        <v>-2.5887570285388792E-9</v>
      </c>
      <c r="F918" s="1">
        <v>4.51</v>
      </c>
      <c r="G918">
        <f>(-0.024735112936345*(-1))*-1</f>
        <v>-2.473511293634497E-2</v>
      </c>
      <c r="H918">
        <v>-9.2038847279999995E-3</v>
      </c>
      <c r="I918">
        <v>0.18810079991817474</v>
      </c>
      <c r="L918" s="2">
        <v>9.16</v>
      </c>
      <c r="M918" s="2">
        <v>2.0145429600790937E-3</v>
      </c>
      <c r="N918" s="2">
        <v>-8.3146151288997878E-4</v>
      </c>
      <c r="O918" s="2">
        <v>2.252016080326489E-5</v>
      </c>
      <c r="Q918">
        <v>4.3220000000000001</v>
      </c>
      <c r="R918">
        <v>2.7638603696098561E-3</v>
      </c>
      <c r="S918">
        <v>1.533980788E-3</v>
      </c>
      <c r="T918">
        <v>0.6475520133972168</v>
      </c>
    </row>
    <row r="919" spans="1:20" x14ac:dyDescent="0.25">
      <c r="A919">
        <v>9.17</v>
      </c>
      <c r="B919">
        <v>-4.6484308501944922E-8</v>
      </c>
      <c r="C919">
        <v>6.1801896380551925E-9</v>
      </c>
      <c r="D919">
        <v>-2.5386228157248661E-9</v>
      </c>
      <c r="F919" s="1">
        <v>4.5139999999999993</v>
      </c>
      <c r="G919">
        <f>(-0.0247268993839836*(-1))*-1</f>
        <v>-2.4726899383983574E-2</v>
      </c>
      <c r="H919">
        <v>-9.2038847279999995E-3</v>
      </c>
      <c r="I919">
        <v>0.18074172735214233</v>
      </c>
      <c r="L919" s="2">
        <v>9.17</v>
      </c>
      <c r="M919" s="2">
        <v>2.0041826061053813E-3</v>
      </c>
      <c r="N919" s="2">
        <v>-8.2718509139334117E-4</v>
      </c>
      <c r="O919" s="2">
        <v>2.2404403505639083E-5</v>
      </c>
      <c r="Q919">
        <v>4.3260000000000005</v>
      </c>
      <c r="R919">
        <v>2.7802874743326489E-3</v>
      </c>
      <c r="S919">
        <v>1.533980788E-3</v>
      </c>
      <c r="T919">
        <v>0.64608514308929443</v>
      </c>
    </row>
    <row r="920" spans="1:20" x14ac:dyDescent="0.25">
      <c r="A920">
        <v>9.18</v>
      </c>
      <c r="B920">
        <v>-4.5584087202975039E-8</v>
      </c>
      <c r="C920">
        <v>6.0605032638109112E-9</v>
      </c>
      <c r="D920">
        <v>-2.4894595087420191E-9</v>
      </c>
      <c r="F920" s="1">
        <v>4.5210000000000008</v>
      </c>
      <c r="G920">
        <f>(-0.0247227926078029*(-1))*-1</f>
        <v>-2.4722792607802874E-2</v>
      </c>
      <c r="H920">
        <v>-9.2038847279999995E-3</v>
      </c>
      <c r="I920">
        <v>0.16756248474121094</v>
      </c>
      <c r="L920" s="2">
        <v>9.18</v>
      </c>
      <c r="M920" s="2">
        <v>1.9938755136006264E-3</v>
      </c>
      <c r="N920" s="2">
        <v>-8.2293066198183896E-4</v>
      </c>
      <c r="O920" s="2">
        <v>2.2289240194991978E-5</v>
      </c>
      <c r="Q920">
        <v>4.33</v>
      </c>
      <c r="R920">
        <v>2.7967145790554417E-3</v>
      </c>
      <c r="S920">
        <v>1.533980788E-3</v>
      </c>
      <c r="T920">
        <v>0.64323395490646362</v>
      </c>
    </row>
    <row r="921" spans="1:20" x14ac:dyDescent="0.25">
      <c r="A921">
        <v>9.19</v>
      </c>
      <c r="B921">
        <v>-4.4701299709373772E-8</v>
      </c>
      <c r="C921">
        <v>5.9431347518036613E-9</v>
      </c>
      <c r="D921">
        <v>-2.4412483048989208E-9</v>
      </c>
      <c r="F921" s="1">
        <v>4.5269999999999992</v>
      </c>
      <c r="G921">
        <f>(-0.0247186858316222*(-1))*-1</f>
        <v>-2.4718685831622178E-2</v>
      </c>
      <c r="H921">
        <v>-9.2038847279999995E-3</v>
      </c>
      <c r="I921">
        <v>0.15907102823257446</v>
      </c>
      <c r="L921" s="2">
        <v>9.19</v>
      </c>
      <c r="M921" s="2">
        <v>1.983621409121273E-3</v>
      </c>
      <c r="N921" s="2">
        <v>-8.186981116080973E-4</v>
      </c>
      <c r="O921" s="2">
        <v>2.2174667842664428E-5</v>
      </c>
      <c r="Q921">
        <v>4.335</v>
      </c>
      <c r="R921">
        <v>2.8049281314168379E-3</v>
      </c>
      <c r="S921">
        <v>1.533980788E-3</v>
      </c>
      <c r="T921">
        <v>0.63903266191482544</v>
      </c>
    </row>
    <row r="922" spans="1:20" x14ac:dyDescent="0.25">
      <c r="A922">
        <v>9.2000000000000011</v>
      </c>
      <c r="B922">
        <v>-4.3835608395748381E-8</v>
      </c>
      <c r="C922">
        <v>5.8280392140051788E-9</v>
      </c>
      <c r="D922">
        <v>-2.3939707656395762E-9</v>
      </c>
      <c r="F922" s="1">
        <v>4.5310000000000006</v>
      </c>
      <c r="G922">
        <f>(-0.0247145790554415*(-1))*-1</f>
        <v>-2.4714579055441478E-2</v>
      </c>
      <c r="H922">
        <v>-1.0737865516000001E-2</v>
      </c>
      <c r="I922">
        <v>0.40680018067359924</v>
      </c>
      <c r="L922" s="2">
        <v>9.2000000000000011</v>
      </c>
      <c r="M922" s="2">
        <v>1.9734200206207066E-3</v>
      </c>
      <c r="N922" s="2">
        <v>-8.1448732780490683E-4</v>
      </c>
      <c r="O922" s="2">
        <v>2.2060683435076732E-5</v>
      </c>
      <c r="Q922">
        <v>4.3390000000000004</v>
      </c>
      <c r="R922">
        <v>2.813141683778234E-3</v>
      </c>
      <c r="S922">
        <v>1.533980788E-3</v>
      </c>
      <c r="T922">
        <v>0.63328981399536133</v>
      </c>
    </row>
    <row r="923" spans="1:20" x14ac:dyDescent="0.25">
      <c r="A923">
        <v>9.2100000000000009</v>
      </c>
      <c r="B923">
        <v>-4.2986682175204362E-8</v>
      </c>
      <c r="C923">
        <v>5.7151726316947245E-9</v>
      </c>
      <c r="D923">
        <v>-2.3476088094915166E-9</v>
      </c>
      <c r="F923" s="1">
        <v>4.5350000000000001</v>
      </c>
      <c r="G923">
        <f>(-0.0247145790554415*(-1))*-1</f>
        <v>-2.4714579055441478E-2</v>
      </c>
      <c r="H923">
        <v>-1.0737865516000001E-2</v>
      </c>
      <c r="I923">
        <v>0.39073112607002258</v>
      </c>
      <c r="L923" s="2">
        <v>9.2100000000000009</v>
      </c>
      <c r="M923" s="2">
        <v>1.9632710774422496E-3</v>
      </c>
      <c r="N923" s="2">
        <v>-8.102981986822642E-4</v>
      </c>
      <c r="O923" s="2">
        <v>2.1947283973660445E-5</v>
      </c>
      <c r="Q923">
        <v>4.343</v>
      </c>
      <c r="R923">
        <v>2.8172484599589321E-3</v>
      </c>
      <c r="S923">
        <v>1.533980788E-3</v>
      </c>
      <c r="T923">
        <v>0.62803256511688232</v>
      </c>
    </row>
    <row r="924" spans="1:20" x14ac:dyDescent="0.25">
      <c r="A924">
        <v>9.2200000000000006</v>
      </c>
      <c r="B924">
        <v>-4.2154196372720124E-8</v>
      </c>
      <c r="C924">
        <v>5.6044918386239568E-9</v>
      </c>
      <c r="D924">
        <v>-2.3021447051504735E-9</v>
      </c>
      <c r="F924" s="1">
        <v>4.5399999999999991</v>
      </c>
      <c r="G924">
        <f>(-0.0247022587268994*(-1))*-1</f>
        <v>-2.4702258726899386E-2</v>
      </c>
      <c r="H924">
        <v>-1.0737865516000001E-2</v>
      </c>
      <c r="I924">
        <v>0.38069882988929749</v>
      </c>
      <c r="L924" s="2">
        <v>9.2200000000000006</v>
      </c>
      <c r="M924" s="2">
        <v>1.9531743103121529E-3</v>
      </c>
      <c r="N924" s="2">
        <v>-8.0613061292442688E-4</v>
      </c>
      <c r="O924" s="2">
        <v>2.1834466474790376E-5</v>
      </c>
      <c r="Q924">
        <v>4.3470000000000004</v>
      </c>
      <c r="R924">
        <v>2.8213552361396302E-3</v>
      </c>
      <c r="S924">
        <v>1.533980788E-3</v>
      </c>
      <c r="T924">
        <v>0.62298226356506348</v>
      </c>
    </row>
    <row r="925" spans="1:20" x14ac:dyDescent="0.25">
      <c r="A925">
        <v>9.23</v>
      </c>
      <c r="B925">
        <v>-4.1337832600973452E-8</v>
      </c>
      <c r="C925">
        <v>5.4959545045078386E-9</v>
      </c>
      <c r="D925">
        <v>-2.2575610646989748E-9</v>
      </c>
      <c r="F925" s="1">
        <v>4.5449999999999999</v>
      </c>
      <c r="G925">
        <f>(-0.0246735112936345*(-1))*-1</f>
        <v>-2.4673511293634497E-2</v>
      </c>
      <c r="H925">
        <v>-1.0737865516000001E-2</v>
      </c>
      <c r="I925">
        <v>0.3767046332359314</v>
      </c>
      <c r="L925" s="2">
        <v>9.23</v>
      </c>
      <c r="M925" s="2">
        <v>1.943129451332716E-3</v>
      </c>
      <c r="N925" s="2">
        <v>-8.0198445978698284E-4</v>
      </c>
      <c r="O925" s="2">
        <v>2.1722227969716739E-5</v>
      </c>
      <c r="Q925">
        <v>4.3520000000000003</v>
      </c>
      <c r="R925">
        <v>2.8254620123203287E-3</v>
      </c>
      <c r="S925">
        <v>1.533980788E-3</v>
      </c>
      <c r="T925">
        <v>0.61817014217376709</v>
      </c>
    </row>
    <row r="926" spans="1:20" x14ac:dyDescent="0.25">
      <c r="A926">
        <v>9.24</v>
      </c>
      <c r="B926">
        <v>-4.0537278638573583E-8</v>
      </c>
      <c r="C926">
        <v>5.3895191188352611E-9</v>
      </c>
      <c r="D926">
        <v>-2.2138408369562697E-9</v>
      </c>
      <c r="F926" s="1">
        <v>4.5500000000000007</v>
      </c>
      <c r="G926">
        <f>(-0.0246324435318275*(-1))*-1</f>
        <v>-2.4632443531827516E-2</v>
      </c>
      <c r="H926">
        <v>-1.0737865516000001E-2</v>
      </c>
      <c r="I926">
        <v>0.37492641806602478</v>
      </c>
      <c r="L926" s="2">
        <v>9.24</v>
      </c>
      <c r="M926" s="2">
        <v>1.9331362339752994E-3</v>
      </c>
      <c r="N926" s="2">
        <v>-7.9785962909393509E-4</v>
      </c>
      <c r="O926" s="2">
        <v>2.161056550449751E-5</v>
      </c>
      <c r="Q926">
        <v>4.3559999999999999</v>
      </c>
      <c r="R926">
        <v>2.8254620123203287E-3</v>
      </c>
      <c r="S926">
        <v>1.533980788E-3</v>
      </c>
      <c r="T926">
        <v>0.61058670282363892</v>
      </c>
    </row>
    <row r="927" spans="1:20" x14ac:dyDescent="0.25">
      <c r="A927">
        <v>9.25</v>
      </c>
      <c r="B927">
        <v>-3.9752228310650668E-8</v>
      </c>
      <c r="C927">
        <v>5.2851449749931933E-9</v>
      </c>
      <c r="D927">
        <v>-2.1709673009570405E-9</v>
      </c>
      <c r="F927" s="1">
        <v>4.5549999999999997</v>
      </c>
      <c r="G927">
        <f>(-0.0245872689938398*(-1))*-1</f>
        <v>-2.4587268993839836E-2</v>
      </c>
      <c r="H927">
        <v>-1.0737865516000001E-2</v>
      </c>
      <c r="I927">
        <v>0.37620699405670166</v>
      </c>
      <c r="L927" s="2">
        <v>9.25</v>
      </c>
      <c r="M927" s="2">
        <v>1.9231943930735351E-3</v>
      </c>
      <c r="N927" s="2">
        <v>-7.9375601123480037E-4</v>
      </c>
      <c r="O927" s="2">
        <v>2.1499476139930928E-5</v>
      </c>
      <c r="Q927">
        <v>4.3609999999999998</v>
      </c>
      <c r="R927">
        <v>2.8254620123203287E-3</v>
      </c>
      <c r="S927">
        <v>1.533980788E-3</v>
      </c>
      <c r="T927">
        <v>0.60479539632797241</v>
      </c>
    </row>
    <row r="928" spans="1:20" x14ac:dyDescent="0.25">
      <c r="A928">
        <v>9.26</v>
      </c>
      <c r="B928">
        <v>-3.8982381371758053E-8</v>
      </c>
      <c r="C928">
        <v>5.1827921546982849E-9</v>
      </c>
      <c r="D928">
        <v>-2.1289240595564079E-9</v>
      </c>
      <c r="F928" s="1">
        <v>4.5600000000000005</v>
      </c>
      <c r="G928">
        <f>(-0.0245215605749487*(-1))*-1</f>
        <v>-2.4521560574948666E-2</v>
      </c>
      <c r="H928">
        <v>-1.0737865516000001E-2</v>
      </c>
      <c r="I928">
        <v>0.37877166271209717</v>
      </c>
      <c r="L928" s="2">
        <v>9.26</v>
      </c>
      <c r="M928" s="2">
        <v>1.913303664816398E-3</v>
      </c>
      <c r="N928" s="2">
        <v>-7.8967349716172267E-4</v>
      </c>
      <c r="O928" s="2">
        <v>2.1388956951488218E-5</v>
      </c>
      <c r="Q928">
        <v>4.3650000000000002</v>
      </c>
      <c r="R928">
        <v>2.8254620123203287E-3</v>
      </c>
      <c r="S928">
        <v>1.533980788E-3</v>
      </c>
      <c r="T928">
        <v>0.59923863410949707</v>
      </c>
    </row>
    <row r="929" spans="1:20" x14ac:dyDescent="0.25">
      <c r="A929">
        <v>9.27</v>
      </c>
      <c r="B929">
        <v>-3.8227443391042363E-8</v>
      </c>
      <c r="C929">
        <v>5.0824215127299671E-9</v>
      </c>
      <c r="D929">
        <v>-2.08769503315878E-9</v>
      </c>
      <c r="F929" s="1">
        <v>4.5660000000000007</v>
      </c>
      <c r="G929">
        <f>(-0.0244722792607803*(-1))*-1</f>
        <v>-2.4472279260780286E-2</v>
      </c>
      <c r="H929">
        <v>-1.0737865516000001E-2</v>
      </c>
      <c r="I929">
        <v>0.37999328970909119</v>
      </c>
      <c r="L929" s="2">
        <v>9.27</v>
      </c>
      <c r="M929" s="2">
        <v>1.9034637867414717E-3</v>
      </c>
      <c r="N929" s="2">
        <v>-7.8561197838660087E-4</v>
      </c>
      <c r="O929" s="2">
        <v>2.1279005029246473E-5</v>
      </c>
      <c r="Q929">
        <v>4.3689999999999998</v>
      </c>
      <c r="R929">
        <v>2.8254620123203287E-3</v>
      </c>
      <c r="S929">
        <v>1.533980788E-3</v>
      </c>
      <c r="T929">
        <v>0.59260821342468262</v>
      </c>
    </row>
    <row r="930" spans="1:20" x14ac:dyDescent="0.25">
      <c r="A930">
        <v>9.2799999999999994</v>
      </c>
      <c r="B930">
        <v>-3.7487125639637215E-8</v>
      </c>
      <c r="C930">
        <v>4.9839946619592186E-9</v>
      </c>
      <c r="D930">
        <v>-2.0472644535681511E-9</v>
      </c>
      <c r="F930" s="1">
        <v>4.5709999999999997</v>
      </c>
      <c r="G930">
        <f>(-0.0244188911704312*(-1))*-1</f>
        <v>-2.4418891170431212E-2</v>
      </c>
      <c r="H930">
        <v>-1.0737865516000001E-2</v>
      </c>
      <c r="I930">
        <v>0.37964507937431335</v>
      </c>
      <c r="L930" s="2">
        <v>9.2799999999999994</v>
      </c>
      <c r="M930" s="2">
        <v>1.8936744977281032E-3</v>
      </c>
      <c r="N930" s="2">
        <v>-7.815713469782312E-4</v>
      </c>
      <c r="O930" s="2">
        <v>2.1169617477821753E-5</v>
      </c>
      <c r="Q930">
        <v>4.3769999999999998</v>
      </c>
      <c r="R930">
        <v>2.8254620123203287E-3</v>
      </c>
      <c r="S930">
        <v>1.533980788E-3</v>
      </c>
      <c r="T930">
        <v>0.58388417959213257</v>
      </c>
    </row>
    <row r="931" spans="1:20" x14ac:dyDescent="0.25">
      <c r="A931">
        <v>9.2900000000000009</v>
      </c>
      <c r="B931">
        <v>-3.6761144980237964E-8</v>
      </c>
      <c r="C931">
        <v>4.8874739586672612E-9</v>
      </c>
      <c r="D931">
        <v>-2.0076168579574961E-9</v>
      </c>
      <c r="F931" s="1">
        <v>4.5760000000000005</v>
      </c>
      <c r="G931">
        <f>(-0.0243901437371663*(-1))*-1</f>
        <v>-2.4390143737166324E-2</v>
      </c>
      <c r="H931">
        <v>-1.0737865516000001E-2</v>
      </c>
      <c r="I931">
        <v>0.37706702947616577</v>
      </c>
      <c r="L931" s="2">
        <v>9.2900000000000009</v>
      </c>
      <c r="M931" s="2">
        <v>1.8839355379907108E-3</v>
      </c>
      <c r="N931" s="2">
        <v>-7.7755149555946339E-4</v>
      </c>
      <c r="O931" s="2">
        <v>2.1060791416302333E-5</v>
      </c>
      <c r="Q931">
        <v>4.3810000000000002</v>
      </c>
      <c r="R931">
        <v>2.8254620123203287E-3</v>
      </c>
      <c r="S931">
        <v>0</v>
      </c>
      <c r="T931">
        <v>0.84437447786331177</v>
      </c>
    </row>
    <row r="932" spans="1:20" x14ac:dyDescent="0.25">
      <c r="A932">
        <v>9.3000000000000007</v>
      </c>
      <c r="B932">
        <v>-3.6049223758814448E-8</v>
      </c>
      <c r="C932">
        <v>4.7928224881485813E-9</v>
      </c>
      <c r="D932">
        <v>-1.9687370829549536E-9</v>
      </c>
      <c r="F932" s="1">
        <v>4.58</v>
      </c>
      <c r="G932">
        <f>(-0.0243655030800821*(-1))*-1</f>
        <v>-2.4365503080082136E-2</v>
      </c>
      <c r="H932">
        <v>-1.0737865516000001E-2</v>
      </c>
      <c r="I932">
        <v>0.37355473637580872</v>
      </c>
      <c r="L932" s="2">
        <v>9.3000000000000007</v>
      </c>
      <c r="M932" s="2">
        <v>1.8742466490720214E-3</v>
      </c>
      <c r="N932" s="2">
        <v>-7.7355231730437174E-4</v>
      </c>
      <c r="O932" s="2">
        <v>2.0952523978182182E-5</v>
      </c>
      <c r="Q932">
        <v>4.3849999999999998</v>
      </c>
      <c r="R932">
        <v>2.8295687885010268E-3</v>
      </c>
      <c r="S932">
        <v>0</v>
      </c>
      <c r="T932">
        <v>0.83551514148712158</v>
      </c>
    </row>
    <row r="933" spans="1:20" x14ac:dyDescent="0.25">
      <c r="A933">
        <v>9.31</v>
      </c>
      <c r="B933">
        <v>-3.5351089698421641E-8</v>
      </c>
      <c r="C933">
        <v>4.7000040505927596E-9</v>
      </c>
      <c r="D933">
        <v>-1.930610258844538E-9</v>
      </c>
      <c r="F933" s="1">
        <v>4.5860000000000003</v>
      </c>
      <c r="G933">
        <f>(-0.0243326488706366*(-1))*-1</f>
        <v>-2.4332648870636551E-2</v>
      </c>
      <c r="H933">
        <v>-1.0737865516000001E-2</v>
      </c>
      <c r="I933">
        <v>0.36741477251052856</v>
      </c>
      <c r="L933" s="2">
        <v>9.31</v>
      </c>
      <c r="M933" s="2">
        <v>1.8646075738364236E-3</v>
      </c>
      <c r="N933" s="2">
        <v>-7.6957370593543962E-4</v>
      </c>
      <c r="O933" s="2">
        <v>2.0844812311294613E-5</v>
      </c>
      <c r="Q933">
        <v>4.3920000000000003</v>
      </c>
      <c r="R933">
        <v>2.8459958932238192E-3</v>
      </c>
      <c r="S933">
        <v>0</v>
      </c>
      <c r="T933">
        <v>0.82662099599838257</v>
      </c>
    </row>
    <row r="934" spans="1:20" x14ac:dyDescent="0.25">
      <c r="A934">
        <v>9.32</v>
      </c>
      <c r="B934">
        <v>-3.4666475795065706E-8</v>
      </c>
      <c r="C934">
        <v>4.6089831472397187E-9</v>
      </c>
      <c r="D934">
        <v>-1.893221803879161E-9</v>
      </c>
      <c r="F934" s="1">
        <v>4.59</v>
      </c>
      <c r="G934">
        <f>(-0.0243121149897331*(-1))*-1</f>
        <v>-2.4312114989733059E-2</v>
      </c>
      <c r="H934">
        <v>-1.2271846304E-2</v>
      </c>
      <c r="I934">
        <v>0.61265754699707031</v>
      </c>
      <c r="L934" s="2">
        <v>9.32</v>
      </c>
      <c r="M934" s="2">
        <v>1.855018056463275E-3</v>
      </c>
      <c r="N934" s="2">
        <v>-7.6561555572075889E-4</v>
      </c>
      <c r="O934" s="2">
        <v>2.0737653577746138E-5</v>
      </c>
      <c r="Q934">
        <v>4.3959999999999999</v>
      </c>
      <c r="R934">
        <v>2.8624229979466119E-3</v>
      </c>
      <c r="S934">
        <v>0</v>
      </c>
      <c r="T934">
        <v>0.82210069894790649</v>
      </c>
    </row>
    <row r="935" spans="1:20" x14ac:dyDescent="0.25">
      <c r="A935">
        <v>9.33</v>
      </c>
      <c r="B935">
        <v>-3.399512021558801E-8</v>
      </c>
      <c r="C935">
        <v>4.519724966803089E-9</v>
      </c>
      <c r="D935">
        <v>-1.8565574187037864E-9</v>
      </c>
      <c r="F935" s="1">
        <v>4.5939999999999994</v>
      </c>
      <c r="G935">
        <f>(-0.0242956878850103*(-1))*-1</f>
        <v>-2.4295687885010266E-2</v>
      </c>
      <c r="H935">
        <v>-1.2271846304E-2</v>
      </c>
      <c r="I935">
        <v>0.60166305303573608</v>
      </c>
      <c r="L935" s="2">
        <v>9.33</v>
      </c>
      <c r="M935" s="2">
        <v>1.8454778424403483E-3</v>
      </c>
      <c r="N935" s="2">
        <v>-7.616777614712425E-4</v>
      </c>
      <c r="O935" s="2">
        <v>2.06310449538505E-5</v>
      </c>
      <c r="Q935">
        <v>4.4009999999999998</v>
      </c>
      <c r="R935">
        <v>2.8870636550308009E-3</v>
      </c>
      <c r="S935">
        <v>0</v>
      </c>
      <c r="T935">
        <v>0.82080352306365967</v>
      </c>
    </row>
    <row r="936" spans="1:20" x14ac:dyDescent="0.25">
      <c r="A936">
        <v>9.34</v>
      </c>
      <c r="B936">
        <v>-3.333676619752545E-8</v>
      </c>
      <c r="C936">
        <v>4.4321953721565007E-9</v>
      </c>
      <c r="D936">
        <v>-1.8206030808865891E-9</v>
      </c>
      <c r="F936" s="1">
        <v>4.5980000000000008</v>
      </c>
      <c r="G936">
        <f>(-0.0242669404517454*(-1))*-1</f>
        <v>-2.4266940451745381E-2</v>
      </c>
      <c r="H936">
        <v>-1.2271846304E-2</v>
      </c>
      <c r="I936">
        <v>0.59505385160446167</v>
      </c>
      <c r="L936" s="2">
        <v>9.34</v>
      </c>
      <c r="M936" s="2">
        <v>1.8359866785571284E-3</v>
      </c>
      <c r="N936" s="2">
        <v>-7.5776021853785189E-4</v>
      </c>
      <c r="O936" s="2">
        <v>2.0524983630062952E-5</v>
      </c>
      <c r="Q936">
        <v>4.4059999999999997</v>
      </c>
      <c r="R936">
        <v>2.919917864476386E-3</v>
      </c>
      <c r="S936">
        <v>0</v>
      </c>
      <c r="T936">
        <v>0.82044535875320435</v>
      </c>
    </row>
    <row r="937" spans="1:20" x14ac:dyDescent="0.25">
      <c r="A937">
        <v>9.35</v>
      </c>
      <c r="B937">
        <v>-3.2691161950910996E-8</v>
      </c>
      <c r="C937">
        <v>4.3463608872777121E-9</v>
      </c>
      <c r="D937">
        <v>-1.7853450395560233E-9</v>
      </c>
      <c r="F937" s="1">
        <v>4.6020000000000003</v>
      </c>
      <c r="G937">
        <f>(-0.0242258726899384*(-1))*-1</f>
        <v>-2.4225872689938397E-2</v>
      </c>
      <c r="H937">
        <v>-1.2271846304E-2</v>
      </c>
      <c r="I937">
        <v>0.59142929315567017</v>
      </c>
      <c r="L937" s="2">
        <v>9.35</v>
      </c>
      <c r="M937" s="2">
        <v>1.826544312898408E-3</v>
      </c>
      <c r="N937" s="2">
        <v>-7.5386282280883745E-4</v>
      </c>
      <c r="O937" s="2">
        <v>2.0419466810914677E-5</v>
      </c>
      <c r="Q937">
        <v>4.41</v>
      </c>
      <c r="R937">
        <v>2.9527720739219712E-3</v>
      </c>
      <c r="S937">
        <v>0</v>
      </c>
      <c r="T937">
        <v>0.82082951068878174</v>
      </c>
    </row>
    <row r="938" spans="1:20" x14ac:dyDescent="0.25">
      <c r="A938">
        <v>9.36</v>
      </c>
      <c r="B938">
        <v>-3.2058060561975564E-8</v>
      </c>
      <c r="C938">
        <v>4.2621886844455793E-9</v>
      </c>
      <c r="D938">
        <v>-1.7507698101417497E-9</v>
      </c>
      <c r="F938" s="1">
        <v>4.6080000000000005</v>
      </c>
      <c r="G938">
        <f>(-0.024135523613963*(-1))*-1</f>
        <v>-2.4135523613963039E-2</v>
      </c>
      <c r="H938">
        <v>-1.2271846304E-2</v>
      </c>
      <c r="I938">
        <v>0.59469223022460938</v>
      </c>
      <c r="L938" s="2">
        <v>9.36</v>
      </c>
      <c r="M938" s="2">
        <v>1.8171504948376153E-3</v>
      </c>
      <c r="N938" s="2">
        <v>-7.4998547070699367E-4</v>
      </c>
      <c r="O938" s="2">
        <v>2.0314491714947441E-5</v>
      </c>
      <c r="Q938">
        <v>4.4139999999999997</v>
      </c>
      <c r="R938">
        <v>2.9815195071868582E-3</v>
      </c>
      <c r="S938">
        <v>0</v>
      </c>
      <c r="T938">
        <v>0.82206594944000244</v>
      </c>
    </row>
    <row r="939" spans="1:20" x14ac:dyDescent="0.25">
      <c r="A939">
        <v>9.370000000000001</v>
      </c>
      <c r="B939">
        <v>-3.1437219898714993E-8</v>
      </c>
      <c r="C939">
        <v>4.1796465716849706E-9</v>
      </c>
      <c r="D939">
        <v>-1.7168641692174114E-9</v>
      </c>
      <c r="F939" s="1">
        <v>4.6150000000000002</v>
      </c>
      <c r="G939">
        <f>(-0.024041067761807*(-1))*-1</f>
        <v>-2.4041067761806981E-2</v>
      </c>
      <c r="H939">
        <v>-1.2271846304E-2</v>
      </c>
      <c r="I939">
        <v>0.60177403688430786</v>
      </c>
      <c r="L939" s="2">
        <v>9.370000000000001</v>
      </c>
      <c r="M939" s="2">
        <v>1.8078049750303964E-3</v>
      </c>
      <c r="N939" s="2">
        <v>-7.4612805918692737E-4</v>
      </c>
      <c r="O939" s="2">
        <v>2.0210055574648471E-5</v>
      </c>
      <c r="Q939">
        <v>4.4190000000000005</v>
      </c>
      <c r="R939">
        <v>3.0102669404517453E-3</v>
      </c>
      <c r="S939">
        <v>0</v>
      </c>
      <c r="T939">
        <v>0.8233066201210022</v>
      </c>
    </row>
    <row r="940" spans="1:20" x14ac:dyDescent="0.25">
      <c r="A940">
        <v>9.3800000000000008</v>
      </c>
      <c r="B940">
        <v>-3.0828402518285602E-8</v>
      </c>
      <c r="C940">
        <v>4.098702980454826E-9</v>
      </c>
      <c r="D940">
        <v>-1.6836151494432842E-9</v>
      </c>
      <c r="F940" s="1">
        <v>4.6199999999999992</v>
      </c>
      <c r="G940">
        <f>(-0.0239507186858316*(-1))*-1</f>
        <v>-2.3950718685831623E-2</v>
      </c>
      <c r="H940">
        <v>-1.2271846304E-2</v>
      </c>
      <c r="I940">
        <v>0.61114042997360229</v>
      </c>
      <c r="L940" s="2">
        <v>9.3800000000000008</v>
      </c>
      <c r="M940" s="2">
        <v>1.7985075054081368E-3</v>
      </c>
      <c r="N940" s="2">
        <v>-7.4229048573234014E-4</v>
      </c>
      <c r="O940" s="2">
        <v>2.010615563638549E-5</v>
      </c>
      <c r="Q940">
        <v>4.423</v>
      </c>
      <c r="R940">
        <v>3.0390143737166323E-3</v>
      </c>
      <c r="S940">
        <v>1.533980788E-3</v>
      </c>
      <c r="T940">
        <v>0.5618247389793396</v>
      </c>
    </row>
    <row r="941" spans="1:20" x14ac:dyDescent="0.25">
      <c r="A941">
        <v>9.39</v>
      </c>
      <c r="B941">
        <v>-3.0231375576193605E-8</v>
      </c>
      <c r="C941">
        <v>4.0193269535746481E-9</v>
      </c>
      <c r="D941">
        <v>-1.6510100346068693E-9</v>
      </c>
      <c r="F941" s="1">
        <v>4.625</v>
      </c>
      <c r="G941">
        <f>(-0.0238521560574949*(-1))*-1</f>
        <v>-2.3852156057494866E-2</v>
      </c>
      <c r="H941">
        <v>-1.2271846304E-2</v>
      </c>
      <c r="I941">
        <v>0.62401986122131348</v>
      </c>
      <c r="L941" s="2">
        <v>9.39</v>
      </c>
      <c r="M941" s="2">
        <v>1.789257839171509E-3</v>
      </c>
      <c r="N941" s="2">
        <v>-7.3847264835332405E-4</v>
      </c>
      <c r="O941" s="2">
        <v>2.0002789160341993E-5</v>
      </c>
      <c r="Q941">
        <v>4.4279999999999999</v>
      </c>
      <c r="R941">
        <v>3.0718685831622175E-3</v>
      </c>
      <c r="S941">
        <v>1.533980788E-3</v>
      </c>
      <c r="T941">
        <v>0.5672832727432251</v>
      </c>
    </row>
    <row r="942" spans="1:20" x14ac:dyDescent="0.25">
      <c r="A942">
        <v>9.4</v>
      </c>
      <c r="B942">
        <v>-2.9645910737242413E-8</v>
      </c>
      <c r="C942">
        <v>3.9414881333848123E-9</v>
      </c>
      <c r="D942">
        <v>-1.6190363547595297E-9</v>
      </c>
      <c r="F942" s="1">
        <v>4.6319999999999997</v>
      </c>
      <c r="G942">
        <f>(-0.0237125256673511*(-1))*-1</f>
        <v>-2.3712525667351131E-2</v>
      </c>
      <c r="H942">
        <v>-1.2271846304E-2</v>
      </c>
      <c r="I942">
        <v>0.63893061876296997</v>
      </c>
      <c r="L942" s="2">
        <v>9.4</v>
      </c>
      <c r="M942" s="2">
        <v>1.7800557307841025E-3</v>
      </c>
      <c r="N942" s="2">
        <v>-7.3467444558367103E-4</v>
      </c>
      <c r="O942" s="2">
        <v>1.9899953420452719E-5</v>
      </c>
      <c r="Q942">
        <v>4.4340000000000002</v>
      </c>
      <c r="R942">
        <v>3.0841889117043122E-3</v>
      </c>
      <c r="S942">
        <v>1.533980788E-3</v>
      </c>
      <c r="T942">
        <v>0.56633919477462769</v>
      </c>
    </row>
    <row r="943" spans="1:20" x14ac:dyDescent="0.25">
      <c r="A943">
        <v>9.41</v>
      </c>
      <c r="B943">
        <v>-2.9071784088205324E-8</v>
      </c>
      <c r="C943">
        <v>3.8651567501361685E-9</v>
      </c>
      <c r="D943">
        <v>-1.5876818814473119E-9</v>
      </c>
      <c r="F943" s="1">
        <v>4.6370000000000005</v>
      </c>
      <c r="G943">
        <f>(-0.023605749486653*(-1))*-1</f>
        <v>-2.3605749486652977E-2</v>
      </c>
      <c r="H943">
        <v>-1.2271846304E-2</v>
      </c>
      <c r="I943">
        <v>0.65448558330535889</v>
      </c>
      <c r="L943" s="2">
        <v>9.41</v>
      </c>
      <c r="M943" s="2">
        <v>1.7709009359660119E-3</v>
      </c>
      <c r="N943" s="2">
        <v>-7.3089577647819626E-4</v>
      </c>
      <c r="O943" s="2">
        <v>1.9797645704339325E-5</v>
      </c>
      <c r="Q943">
        <v>4.4390000000000001</v>
      </c>
      <c r="R943">
        <v>3.0841889117043122E-3</v>
      </c>
      <c r="S943">
        <v>1.533980788E-3</v>
      </c>
      <c r="T943">
        <v>0.561134934425354</v>
      </c>
    </row>
    <row r="944" spans="1:20" x14ac:dyDescent="0.25">
      <c r="A944">
        <v>9.42</v>
      </c>
      <c r="B944">
        <v>-2.8508776052189044E-8</v>
      </c>
      <c r="C944">
        <v>3.7903036106044856E-9</v>
      </c>
      <c r="D944">
        <v>-1.5569346230341273E-9</v>
      </c>
      <c r="F944" s="1">
        <v>4.6440000000000001</v>
      </c>
      <c r="G944">
        <f>(-0.0234496919917864*(-1))*-1</f>
        <v>-2.3449691991786446E-2</v>
      </c>
      <c r="H944">
        <v>-1.2271846304E-2</v>
      </c>
      <c r="I944">
        <v>0.67194622755050659</v>
      </c>
      <c r="L944" s="2">
        <v>9.42</v>
      </c>
      <c r="M944" s="2">
        <v>1.7617932116875228E-3</v>
      </c>
      <c r="N944" s="2">
        <v>-7.2713654061007415E-4</v>
      </c>
      <c r="O944" s="2">
        <v>1.9695863313246287E-5</v>
      </c>
      <c r="Q944">
        <v>4.444</v>
      </c>
      <c r="R944">
        <v>3.0841889117043122E-3</v>
      </c>
      <c r="S944">
        <v>1.533980788E-3</v>
      </c>
      <c r="T944">
        <v>0.55784422159194946</v>
      </c>
    </row>
    <row r="945" spans="1:20" x14ac:dyDescent="0.25">
      <c r="A945">
        <v>9.43</v>
      </c>
      <c r="B945">
        <v>-2.7956671304655356E-8</v>
      </c>
      <c r="C945">
        <v>3.7169000869253941E-9</v>
      </c>
      <c r="D945">
        <v>-1.5267828201155066E-9</v>
      </c>
      <c r="F945" s="1">
        <v>4.6500000000000004</v>
      </c>
      <c r="G945">
        <f>(-0.0233100616016427*(-1))*-1</f>
        <v>-2.3310061601642711E-2</v>
      </c>
      <c r="H945">
        <v>-1.2271846304E-2</v>
      </c>
      <c r="I945">
        <v>0.68992358446121216</v>
      </c>
      <c r="L945" s="2">
        <v>9.43</v>
      </c>
      <c r="M945" s="2">
        <v>1.7527323161627764E-3</v>
      </c>
      <c r="N945" s="2">
        <v>-7.2339663806818852E-4</v>
      </c>
      <c r="O945" s="2">
        <v>1.9594603561977001E-5</v>
      </c>
      <c r="Q945">
        <v>4.4489999999999998</v>
      </c>
      <c r="R945">
        <v>3.0841889117043122E-3</v>
      </c>
      <c r="S945">
        <v>0</v>
      </c>
      <c r="T945">
        <v>0.81730508804321289</v>
      </c>
    </row>
    <row r="946" spans="1:20" x14ac:dyDescent="0.25">
      <c r="A946">
        <v>9.44</v>
      </c>
      <c r="B946">
        <v>-2.7415258691069883E-8</v>
      </c>
      <c r="C946">
        <v>3.6449181056455533E-9</v>
      </c>
      <c r="D946">
        <v>-1.4972149410211705E-9</v>
      </c>
      <c r="F946" s="1">
        <v>4.6549999999999994</v>
      </c>
      <c r="G946">
        <f>(-0.0231827515400411*(-1))*-1</f>
        <v>-2.3182751540041069E-2</v>
      </c>
      <c r="H946">
        <v>-1.2271846304E-2</v>
      </c>
      <c r="I946">
        <v>0.71096444129943848</v>
      </c>
      <c r="L946" s="2">
        <v>9.44</v>
      </c>
      <c r="M946" s="2">
        <v>1.743718008843511E-3</v>
      </c>
      <c r="N946" s="2">
        <v>-7.1967596945449544E-4</v>
      </c>
      <c r="O946" s="2">
        <v>1.9493863778830107E-5</v>
      </c>
      <c r="Q946">
        <v>4.4530000000000003</v>
      </c>
      <c r="R946">
        <v>3.0882956878850103E-3</v>
      </c>
      <c r="S946">
        <v>0</v>
      </c>
      <c r="T946">
        <v>0.80939954519271851</v>
      </c>
    </row>
    <row r="947" spans="1:20" x14ac:dyDescent="0.25">
      <c r="A947">
        <v>9.4500000000000011</v>
      </c>
      <c r="B947">
        <v>-2.6884331146144958E-8</v>
      </c>
      <c r="C947">
        <v>3.5743301369858517E-9</v>
      </c>
      <c r="D947">
        <v>-1.4682196774047001E-9</v>
      </c>
      <c r="F947" s="1">
        <v>4.66</v>
      </c>
      <c r="G947">
        <f>(-0.0230431211498973*(-1))*-1</f>
        <v>-2.304312114989733E-2</v>
      </c>
      <c r="H947">
        <v>-1.2271846304E-2</v>
      </c>
      <c r="I947">
        <v>0.73448872566223145</v>
      </c>
      <c r="L947" s="2">
        <v>9.4500000000000011</v>
      </c>
      <c r="M947" s="2">
        <v>1.7347500504127956E-3</v>
      </c>
      <c r="N947" s="2">
        <v>-7.1597443588139985E-4</v>
      </c>
      <c r="O947" s="2">
        <v>1.9393641305535998E-5</v>
      </c>
      <c r="Q947">
        <v>4.4580000000000002</v>
      </c>
      <c r="R947">
        <v>3.104722792607803E-3</v>
      </c>
      <c r="S947">
        <v>0</v>
      </c>
      <c r="T947">
        <v>0.80543172359466553</v>
      </c>
    </row>
    <row r="948" spans="1:20" x14ac:dyDescent="0.25">
      <c r="A948">
        <v>9.4600000000000009</v>
      </c>
      <c r="B948">
        <v>-2.6363685614646781E-8</v>
      </c>
      <c r="C948">
        <v>3.505109184312541E-9</v>
      </c>
      <c r="D948">
        <v>-1.4397859399186161E-9</v>
      </c>
      <c r="F948" s="1">
        <v>4.6660000000000004</v>
      </c>
      <c r="G948">
        <f>(-0.0228501026694045*(-1))*-1</f>
        <v>-2.2850102669404519E-2</v>
      </c>
      <c r="H948">
        <v>-1.2271846304E-2</v>
      </c>
      <c r="I948">
        <v>0.76097357273101807</v>
      </c>
      <c r="L948" s="2">
        <v>9.4600000000000009</v>
      </c>
      <c r="M948" s="2">
        <v>1.7258282027788167E-3</v>
      </c>
      <c r="N948" s="2">
        <v>-7.1229193896914526E-4</v>
      </c>
      <c r="O948" s="2">
        <v>1.9293933497193594E-5</v>
      </c>
      <c r="Q948">
        <v>4.4619999999999997</v>
      </c>
      <c r="R948">
        <v>3.1252566735112935E-3</v>
      </c>
      <c r="S948">
        <v>0</v>
      </c>
      <c r="T948">
        <v>0.80405569076538086</v>
      </c>
    </row>
    <row r="949" spans="1:20" x14ac:dyDescent="0.25">
      <c r="A949">
        <v>9.4700000000000006</v>
      </c>
      <c r="B949">
        <v>-2.5853122973736267E-8</v>
      </c>
      <c r="C949">
        <v>3.4372287738122714E-9</v>
      </c>
      <c r="D949">
        <v>-1.4119028539732177E-9</v>
      </c>
      <c r="F949" s="1">
        <v>4.6709999999999994</v>
      </c>
      <c r="G949">
        <f>(-0.0226283367556468*(-1))*-1</f>
        <v>-2.2628336755646818E-2</v>
      </c>
      <c r="H949">
        <v>-1.0737865516000001E-2</v>
      </c>
      <c r="I949">
        <v>0.55242919921875</v>
      </c>
      <c r="L949" s="2">
        <v>9.4700000000000006</v>
      </c>
      <c r="M949" s="2">
        <v>1.7169522290686606E-3</v>
      </c>
      <c r="N949" s="2">
        <v>-7.0862838084321644E-4</v>
      </c>
      <c r="O949" s="2">
        <v>1.9194737722207269E-5</v>
      </c>
      <c r="Q949">
        <v>4.4660000000000002</v>
      </c>
      <c r="R949">
        <v>3.1498973305954824E-3</v>
      </c>
      <c r="S949">
        <v>0</v>
      </c>
      <c r="T949">
        <v>0.80481183528900146</v>
      </c>
    </row>
    <row r="950" spans="1:20" x14ac:dyDescent="0.25">
      <c r="A950">
        <v>9.48</v>
      </c>
      <c r="B950">
        <v>-2.5352447956813669E-8</v>
      </c>
      <c r="C950">
        <v>3.3706629443670821E-9</v>
      </c>
      <c r="D950">
        <v>-1.3845597555775535E-9</v>
      </c>
      <c r="F950" s="1">
        <v>4.6769999999999996</v>
      </c>
      <c r="G950">
        <f>(-0.0224024640657084*(-1))*-1</f>
        <v>-2.2402464065708418E-2</v>
      </c>
      <c r="H950">
        <v>-1.0737865516000001E-2</v>
      </c>
      <c r="I950">
        <v>0.59947603940963745</v>
      </c>
      <c r="L950" s="2">
        <v>9.48</v>
      </c>
      <c r="M950" s="2">
        <v>1.708121893622204E-3</v>
      </c>
      <c r="N950" s="2">
        <v>-7.0498366413175508E-4</v>
      </c>
      <c r="O950" s="2">
        <v>1.9096051362224063E-5</v>
      </c>
      <c r="Q950">
        <v>4.4710000000000001</v>
      </c>
      <c r="R950">
        <v>3.1827515400410676E-3</v>
      </c>
      <c r="S950">
        <v>0</v>
      </c>
      <c r="T950">
        <v>0.80802327394485474</v>
      </c>
    </row>
    <row r="951" spans="1:20" x14ac:dyDescent="0.25">
      <c r="A951">
        <v>9.49</v>
      </c>
      <c r="B951">
        <v>-2.4861469078838214E-8</v>
      </c>
      <c r="C951">
        <v>3.3053862376254748E-9</v>
      </c>
      <c r="D951">
        <v>-1.357746187260939E-9</v>
      </c>
      <c r="F951" s="1">
        <v>4.6839999999999993</v>
      </c>
      <c r="G951">
        <f>(-0.0221930184804928*(-1))*-1</f>
        <v>-2.2193018480492814E-2</v>
      </c>
      <c r="H951">
        <v>-1.0737865516000001E-2</v>
      </c>
      <c r="I951">
        <v>0.63897466659545898</v>
      </c>
      <c r="L951" s="2">
        <v>9.49</v>
      </c>
      <c r="M951" s="2">
        <v>1.6993369619859137E-3</v>
      </c>
      <c r="N951" s="2">
        <v>-7.0135769196298897E-4</v>
      </c>
      <c r="O951" s="2">
        <v>1.8997871812071046E-5</v>
      </c>
      <c r="Q951">
        <v>4.476</v>
      </c>
      <c r="R951">
        <v>3.2238193018480493E-3</v>
      </c>
      <c r="S951">
        <v>0</v>
      </c>
      <c r="T951">
        <v>0.81412577629089355</v>
      </c>
    </row>
    <row r="952" spans="1:20" x14ac:dyDescent="0.25">
      <c r="A952">
        <v>9.5</v>
      </c>
      <c r="B952">
        <v>-2.4379998563093858E-8</v>
      </c>
      <c r="C952">
        <v>3.2413736882657704E-9</v>
      </c>
      <c r="D952">
        <v>-1.3314518940734575E-9</v>
      </c>
      <c r="F952" s="1">
        <v>4.6890000000000001</v>
      </c>
      <c r="G952">
        <f>(-0.0220082135523614*(-1))*-1</f>
        <v>-2.2008213552361395E-2</v>
      </c>
      <c r="H952">
        <v>-1.0737865516000001E-2</v>
      </c>
      <c r="I952">
        <v>0.67366999387741089</v>
      </c>
      <c r="L952" s="2">
        <v>9.5</v>
      </c>
      <c r="M952" s="2">
        <v>1.6905972009068071E-3</v>
      </c>
      <c r="N952" s="2">
        <v>-6.977503679626737E-4</v>
      </c>
      <c r="O952" s="2">
        <v>1.8900196479692957E-5</v>
      </c>
      <c r="Q952">
        <v>4.4809999999999999</v>
      </c>
      <c r="R952">
        <v>3.2772073921971253E-3</v>
      </c>
      <c r="S952">
        <v>0</v>
      </c>
      <c r="T952">
        <v>0.82064849138259888</v>
      </c>
    </row>
    <row r="953" spans="1:20" x14ac:dyDescent="0.25">
      <c r="A953">
        <v>9.51</v>
      </c>
      <c r="B953">
        <v>-2.3907852269373352E-8</v>
      </c>
      <c r="C953">
        <v>3.17860081444803E-9</v>
      </c>
      <c r="D953">
        <v>-1.3056668196639155E-9</v>
      </c>
      <c r="F953" s="1">
        <v>4.6950000000000003</v>
      </c>
      <c r="G953">
        <f>(-0.021782340862423*(-1))*-1</f>
        <v>-2.1782340862422998E-2</v>
      </c>
      <c r="H953">
        <v>-9.2038847279999995E-3</v>
      </c>
      <c r="I953">
        <v>0.46075782179832458</v>
      </c>
      <c r="L953" s="2">
        <v>9.51</v>
      </c>
      <c r="M953" s="2">
        <v>1.6819023783263311E-3</v>
      </c>
      <c r="N953" s="2">
        <v>-6.9416159625154737E-4</v>
      </c>
      <c r="O953" s="2">
        <v>1.8803022786090014E-5</v>
      </c>
      <c r="Q953">
        <v>4.4850000000000003</v>
      </c>
      <c r="R953">
        <v>3.3223819301848047E-3</v>
      </c>
      <c r="S953">
        <v>1.533980788E-3</v>
      </c>
      <c r="T953">
        <v>0.56589418649673462</v>
      </c>
    </row>
    <row r="954" spans="1:20" x14ac:dyDescent="0.25">
      <c r="A954">
        <v>9.52</v>
      </c>
      <c r="B954">
        <v>-2.3444849623553294E-8</v>
      </c>
      <c r="C954">
        <v>3.1170436084508818E-9</v>
      </c>
      <c r="D954">
        <v>-1.2803811024337542E-9</v>
      </c>
      <c r="F954" s="1">
        <v>4.6999999999999993</v>
      </c>
      <c r="G954">
        <f>(-0.0215893223819302*(-1))*-1</f>
        <v>-2.1589322381930186E-2</v>
      </c>
      <c r="H954">
        <v>-9.2038847279999995E-3</v>
      </c>
      <c r="I954">
        <v>0.50939673185348511</v>
      </c>
      <c r="L954" s="2">
        <v>9.52</v>
      </c>
      <c r="M954" s="2">
        <v>1.6732522633743432E-3</v>
      </c>
      <c r="N954" s="2">
        <v>-6.9059128144279805E-4</v>
      </c>
      <c r="O954" s="2">
        <v>1.8706348165255988E-5</v>
      </c>
      <c r="Q954">
        <v>4.49</v>
      </c>
      <c r="R954">
        <v>3.3839835728952774E-3</v>
      </c>
      <c r="S954">
        <v>1.533980788E-3</v>
      </c>
      <c r="T954">
        <v>0.58068060874938965</v>
      </c>
    </row>
    <row r="955" spans="1:20" x14ac:dyDescent="0.25">
      <c r="A955">
        <v>9.5299999999999994</v>
      </c>
      <c r="B955">
        <v>-2.2990813548532744E-8</v>
      </c>
      <c r="C955">
        <v>3.0566785274896773E-9</v>
      </c>
      <c r="D955">
        <v>-1.2555850717654435E-9</v>
      </c>
      <c r="F955" s="1">
        <v>4.7040000000000006</v>
      </c>
      <c r="G955">
        <f>(-0.0214168377823409*(-1))*-1</f>
        <v>-2.1416837782340863E-2</v>
      </c>
      <c r="H955">
        <v>-9.2038847279999995E-3</v>
      </c>
      <c r="I955">
        <v>0.53479158878326416</v>
      </c>
      <c r="L955" s="2">
        <v>9.5299999999999994</v>
      </c>
      <c r="M955" s="2">
        <v>1.6646466263630956E-3</v>
      </c>
      <c r="N955" s="2">
        <v>-6.8703932863954447E-4</v>
      </c>
      <c r="O955" s="2">
        <v>1.8610170064116452E-5</v>
      </c>
      <c r="Q955">
        <v>4.4939999999999998</v>
      </c>
      <c r="R955">
        <v>3.4250513347022587E-3</v>
      </c>
      <c r="S955">
        <v>1.533980788E-3</v>
      </c>
      <c r="T955">
        <v>0.59251600503921509</v>
      </c>
    </row>
    <row r="956" spans="1:20" x14ac:dyDescent="0.25">
      <c r="A956">
        <v>9.5400000000000009</v>
      </c>
      <c r="B956">
        <v>-2.2545570396509315E-8</v>
      </c>
      <c r="C956">
        <v>2.9974824847124667E-9</v>
      </c>
      <c r="D956">
        <v>-1.2312692443239183E-9</v>
      </c>
      <c r="F956" s="1">
        <v>4.7080000000000002</v>
      </c>
      <c r="G956">
        <f>(-0.0213223819301848*(-1))*-1</f>
        <v>-2.1322381930184806E-2</v>
      </c>
      <c r="H956">
        <v>-9.2038847279999995E-3</v>
      </c>
      <c r="I956">
        <v>0.5580565333366394</v>
      </c>
      <c r="L956" s="2">
        <v>9.5400000000000009</v>
      </c>
      <c r="M956" s="2">
        <v>1.656085238781236E-3</v>
      </c>
      <c r="N956" s="2">
        <v>-6.8350564343232863E-4</v>
      </c>
      <c r="O956" s="2">
        <v>1.8514485942467298E-5</v>
      </c>
      <c r="Q956">
        <v>4.4980000000000002</v>
      </c>
      <c r="R956">
        <v>3.4496919917864476E-3</v>
      </c>
      <c r="S956">
        <v>1.533980788E-3</v>
      </c>
      <c r="T956">
        <v>0.5975068211555481</v>
      </c>
    </row>
    <row r="957" spans="1:20" x14ac:dyDescent="0.25">
      <c r="A957">
        <v>9.5500000000000007</v>
      </c>
      <c r="B957">
        <v>-2.2108949882567223E-8</v>
      </c>
      <c r="C957">
        <v>2.9394328403703439E-9</v>
      </c>
      <c r="D957">
        <v>-1.2074243204296411E-9</v>
      </c>
      <c r="F957" s="1">
        <v>4.7140000000000004</v>
      </c>
      <c r="G957">
        <f>(-0.0210924024640657*(-1))*-1</f>
        <v>-2.1092402464065709E-2</v>
      </c>
      <c r="H957">
        <v>-9.2038847279999995E-3</v>
      </c>
      <c r="I957">
        <v>0.59017270803451538</v>
      </c>
      <c r="L957" s="2">
        <v>9.5500000000000007</v>
      </c>
      <c r="M957" s="2">
        <v>1.6475678732878578E-3</v>
      </c>
      <c r="N957" s="2">
        <v>-6.7999013189662155E-4</v>
      </c>
      <c r="O957" s="2">
        <v>1.8419293272913446E-5</v>
      </c>
      <c r="Q957">
        <v>4.5019999999999998</v>
      </c>
      <c r="R957">
        <v>3.4661190965092404E-3</v>
      </c>
      <c r="S957">
        <v>1.533980788E-3</v>
      </c>
      <c r="T957">
        <v>0.5994114875793457</v>
      </c>
    </row>
    <row r="958" spans="1:20" x14ac:dyDescent="0.25">
      <c r="A958">
        <v>9.56</v>
      </c>
      <c r="B958">
        <v>-2.1680785019550885E-8</v>
      </c>
      <c r="C958">
        <v>2.882507393158791E-9</v>
      </c>
      <c r="D958">
        <v>-1.1840411805019049E-9</v>
      </c>
      <c r="F958" s="1">
        <v>4.7189999999999994</v>
      </c>
      <c r="G958">
        <f>(-0.0209568788501027*(-1))*-1</f>
        <v>-2.0956878850102671E-2</v>
      </c>
      <c r="H958">
        <v>-9.2038847279999995E-3</v>
      </c>
      <c r="I958">
        <v>0.61290544271469116</v>
      </c>
      <c r="L958" s="2">
        <v>9.56</v>
      </c>
      <c r="M958" s="2">
        <v>1.6390943037065814E-3</v>
      </c>
      <c r="N958" s="2">
        <v>-6.7649270059034193E-4</v>
      </c>
      <c r="O958" s="2">
        <v>1.8324589540807776E-5</v>
      </c>
      <c r="Q958">
        <v>4.5060000000000002</v>
      </c>
      <c r="R958">
        <v>3.4784394250513347E-3</v>
      </c>
      <c r="S958">
        <v>1.533980788E-3</v>
      </c>
      <c r="T958">
        <v>0.59831196069717407</v>
      </c>
    </row>
    <row r="959" spans="1:20" x14ac:dyDescent="0.25">
      <c r="A959">
        <v>9.57</v>
      </c>
      <c r="B959">
        <v>-2.1260912054200162E-8</v>
      </c>
      <c r="C959">
        <v>2.826684371726705E-9</v>
      </c>
      <c r="D959">
        <v>-1.1611108815710153E-9</v>
      </c>
      <c r="F959" s="1">
        <v>4.7230000000000008</v>
      </c>
      <c r="G959">
        <f>(-0.0208254620123203*(-1))*-1</f>
        <v>-2.0825462012320328E-2</v>
      </c>
      <c r="H959">
        <v>-9.2038847279999995E-3</v>
      </c>
      <c r="I959">
        <v>0.63862556219100952</v>
      </c>
      <c r="L959" s="2">
        <v>9.57</v>
      </c>
      <c r="M959" s="2">
        <v>1.6306643050196384E-3</v>
      </c>
      <c r="N959" s="2">
        <v>-6.7301325655138656E-4</v>
      </c>
      <c r="O959" s="2">
        <v>1.8230372244190306E-5</v>
      </c>
      <c r="Q959">
        <v>4.5110000000000001</v>
      </c>
      <c r="R959">
        <v>3.4825462012320328E-3</v>
      </c>
      <c r="S959">
        <v>1.533980788E-3</v>
      </c>
      <c r="T959">
        <v>0.59478896856307983</v>
      </c>
    </row>
    <row r="960" spans="1:20" x14ac:dyDescent="0.25">
      <c r="A960">
        <v>9.58</v>
      </c>
      <c r="B960">
        <v>-2.0849170404522479E-8</v>
      </c>
      <c r="C960">
        <v>2.7719424263498626E-9</v>
      </c>
      <c r="D960">
        <v>-1.1386246538580179E-9</v>
      </c>
      <c r="F960" s="1">
        <v>4.7270000000000003</v>
      </c>
      <c r="G960">
        <f>(-0.0206981519507187*(-1))*-1</f>
        <v>-2.0698151950718686E-2</v>
      </c>
      <c r="H960">
        <v>-9.2038847279999995E-3</v>
      </c>
      <c r="I960">
        <v>0.65715110301971436</v>
      </c>
      <c r="L960" s="2">
        <v>9.58</v>
      </c>
      <c r="M960" s="2">
        <v>1.6222776533620052E-3</v>
      </c>
      <c r="N960" s="2">
        <v>-6.6955170729517371E-4</v>
      </c>
      <c r="O960" s="2">
        <v>1.8136638893727565E-5</v>
      </c>
      <c r="Q960">
        <v>4.5150000000000006</v>
      </c>
      <c r="R960">
        <v>3.4866529774127309E-3</v>
      </c>
      <c r="S960">
        <v>1.533980788E-3</v>
      </c>
      <c r="T960">
        <v>0.59242057800292969</v>
      </c>
    </row>
    <row r="961" spans="1:20" x14ac:dyDescent="0.25">
      <c r="A961">
        <v>9.59</v>
      </c>
      <c r="B961">
        <v>-2.0445402598377348E-8</v>
      </c>
      <c r="C961">
        <v>2.7182606207656392E-9</v>
      </c>
      <c r="D961">
        <v>-1.1165738974206635E-9</v>
      </c>
      <c r="F961" s="1">
        <v>4.7309999999999999</v>
      </c>
      <c r="G961">
        <f>(-0.0205749486652977*(-1))*-1</f>
        <v>-2.057494866529774E-2</v>
      </c>
      <c r="H961">
        <v>-9.2038847279999995E-3</v>
      </c>
      <c r="I961">
        <v>0.67377239465713501</v>
      </c>
      <c r="L961" s="2">
        <v>9.59</v>
      </c>
      <c r="M961" s="2">
        <v>1.6139341260155877E-3</v>
      </c>
      <c r="N961" s="2">
        <v>-6.6610796081219878E-4</v>
      </c>
      <c r="O961" s="2">
        <v>1.8043387012652208E-5</v>
      </c>
      <c r="Q961">
        <v>4.5190000000000001</v>
      </c>
      <c r="R961">
        <v>3.4866529774127309E-3</v>
      </c>
      <c r="S961">
        <v>1.533980788E-3</v>
      </c>
      <c r="T961">
        <v>0.58868485689163208</v>
      </c>
    </row>
    <row r="962" spans="1:20" x14ac:dyDescent="0.25">
      <c r="A962">
        <v>9.6</v>
      </c>
      <c r="B962">
        <v>-2.0049454213250691E-8</v>
      </c>
      <c r="C962">
        <v>2.665618424165855E-9</v>
      </c>
      <c r="D962">
        <v>-1.0949501788643282E-9</v>
      </c>
      <c r="F962" s="1">
        <v>4.7349999999999994</v>
      </c>
      <c r="G962">
        <f>(-0.0204599589322382*(-1))*-1</f>
        <v>-2.0459958932238193E-2</v>
      </c>
      <c r="H962">
        <v>-9.2038847279999995E-3</v>
      </c>
      <c r="I962">
        <v>0.68596565723419189</v>
      </c>
      <c r="L962" s="2">
        <v>9.6</v>
      </c>
      <c r="M962" s="2">
        <v>1.6056335014033481E-3</v>
      </c>
      <c r="N962" s="2">
        <v>-6.6268192556560249E-4</v>
      </c>
      <c r="O962" s="2">
        <v>1.7950614136702856E-5</v>
      </c>
      <c r="Q962">
        <v>4.5250000000000004</v>
      </c>
      <c r="R962">
        <v>3.4866529774127309E-3</v>
      </c>
      <c r="S962">
        <v>0</v>
      </c>
      <c r="T962">
        <v>0.84971475601196289</v>
      </c>
    </row>
    <row r="963" spans="1:20" x14ac:dyDescent="0.25">
      <c r="A963">
        <v>9.61</v>
      </c>
      <c r="B963">
        <v>-1.966117381719543E-8</v>
      </c>
      <c r="C963">
        <v>2.6139957033446921E-9</v>
      </c>
      <c r="D963">
        <v>-1.0737452281166295E-9</v>
      </c>
      <c r="F963" s="1">
        <v>4.7390000000000008</v>
      </c>
      <c r="G963">
        <f>(-0.0203449691991786*(-1))*-1</f>
        <v>-2.0344969199178643E-2</v>
      </c>
      <c r="H963">
        <v>-9.2038847279999995E-3</v>
      </c>
      <c r="I963">
        <v>0.69909197092056274</v>
      </c>
      <c r="L963" s="2">
        <v>9.61</v>
      </c>
      <c r="M963" s="2">
        <v>1.5973755590835831E-3</v>
      </c>
      <c r="N963" s="2">
        <v>-6.5927351048875114E-4</v>
      </c>
      <c r="O963" s="2">
        <v>1.7858317814064163E-5</v>
      </c>
      <c r="Q963">
        <v>4.5289999999999999</v>
      </c>
      <c r="R963">
        <v>3.4907597535934294E-3</v>
      </c>
      <c r="S963">
        <v>0</v>
      </c>
      <c r="T963">
        <v>0.84197807312011719</v>
      </c>
    </row>
    <row r="964" spans="1:20" x14ac:dyDescent="0.25">
      <c r="A964">
        <v>9.620000000000001</v>
      </c>
      <c r="B964">
        <v>-1.928041291091564E-8</v>
      </c>
      <c r="C964">
        <v>2.563372714998673E-9</v>
      </c>
      <c r="D964">
        <v>-1.052950935264506E-9</v>
      </c>
      <c r="F964" s="1">
        <v>4.7439999999999998</v>
      </c>
      <c r="G964">
        <f>(-0.0202053388090349*(-1))*-1</f>
        <v>-2.0205338809034908E-2</v>
      </c>
      <c r="H964">
        <v>-9.2038847279999995E-3</v>
      </c>
      <c r="I964">
        <v>0.71050173044204712</v>
      </c>
      <c r="L964" s="2">
        <v>9.620000000000001</v>
      </c>
      <c r="M964" s="2">
        <v>1.5891600797441306E-3</v>
      </c>
      <c r="N964" s="2">
        <v>-6.5588262498282894E-4</v>
      </c>
      <c r="O964" s="2">
        <v>1.7766495605307091E-5</v>
      </c>
      <c r="Q964">
        <v>4.5330000000000004</v>
      </c>
      <c r="R964">
        <v>3.4989733059548256E-3</v>
      </c>
      <c r="S964">
        <v>0</v>
      </c>
      <c r="T964">
        <v>0.83753699064254761</v>
      </c>
    </row>
    <row r="965" spans="1:20" x14ac:dyDescent="0.25">
      <c r="A965">
        <v>9.6300000000000008</v>
      </c>
      <c r="B965">
        <v>-1.8907025870972626E-8</v>
      </c>
      <c r="C965">
        <v>2.5137300981757601E-9</v>
      </c>
      <c r="D965">
        <v>-1.0325593474525515E-9</v>
      </c>
      <c r="F965" s="1">
        <v>4.7469999999999999</v>
      </c>
      <c r="G965">
        <f>(-0.0200903490759754*(-1))*-1</f>
        <v>-2.0090349075975358E-2</v>
      </c>
      <c r="H965">
        <v>-9.2038847279999995E-3</v>
      </c>
      <c r="I965">
        <v>0.72291195392608643</v>
      </c>
      <c r="L965" s="2">
        <v>9.6300000000000008</v>
      </c>
      <c r="M965" s="2">
        <v>1.5809868451966483E-3</v>
      </c>
      <c r="N965" s="2">
        <v>-6.5250917891444317E-4</v>
      </c>
      <c r="O965" s="2">
        <v>1.767514508332943E-5</v>
      </c>
      <c r="Q965">
        <v>4.5369999999999999</v>
      </c>
      <c r="R965">
        <v>3.5236139630390145E-3</v>
      </c>
      <c r="S965">
        <v>0</v>
      </c>
      <c r="T965">
        <v>0.83624875545501709</v>
      </c>
    </row>
    <row r="966" spans="1:20" x14ac:dyDescent="0.25">
      <c r="A966">
        <v>9.64</v>
      </c>
      <c r="B966">
        <v>-1.8540869894090404E-8</v>
      </c>
      <c r="C966">
        <v>2.4650488668706872E-9</v>
      </c>
      <c r="D966">
        <v>-1.0125626658414146E-9</v>
      </c>
      <c r="F966" s="1">
        <v>4.7530000000000001</v>
      </c>
      <c r="G966">
        <f>(-0.0199507186858316*(-1))*-1</f>
        <v>-1.9950718685831623E-2</v>
      </c>
      <c r="H966">
        <v>-9.2038847279999995E-3</v>
      </c>
      <c r="I966">
        <v>0.73956203460693359</v>
      </c>
      <c r="L966" s="2">
        <v>9.64</v>
      </c>
      <c r="M966" s="2">
        <v>1.5728556383709201E-3</v>
      </c>
      <c r="N966" s="2">
        <v>-6.4915308261324065E-4</v>
      </c>
      <c r="O966" s="2">
        <v>1.7584263833296535E-5</v>
      </c>
      <c r="Q966">
        <v>4.5430000000000001</v>
      </c>
      <c r="R966">
        <v>3.5523613963039016E-3</v>
      </c>
      <c r="S966">
        <v>0</v>
      </c>
      <c r="T966">
        <v>0.83669990301132202</v>
      </c>
    </row>
    <row r="967" spans="1:20" x14ac:dyDescent="0.25">
      <c r="A967">
        <v>9.65</v>
      </c>
      <c r="B967">
        <v>-1.8181804942540336E-8</v>
      </c>
      <c r="C967">
        <v>2.417310402763691E-9</v>
      </c>
      <c r="D967">
        <v>-9.9295324262510371E-10</v>
      </c>
      <c r="F967" s="1">
        <v>4.7590000000000003</v>
      </c>
      <c r="G967">
        <f>(-0.0197864476386037*(-1))*-1</f>
        <v>-1.9786447638603696E-2</v>
      </c>
      <c r="H967">
        <v>-9.2038847279999995E-3</v>
      </c>
      <c r="I967">
        <v>0.75140118598937988</v>
      </c>
      <c r="L967" s="2">
        <v>9.65</v>
      </c>
      <c r="M967" s="2">
        <v>1.5647662433091632E-3</v>
      </c>
      <c r="N967" s="2">
        <v>-6.4581424686953695E-4</v>
      </c>
      <c r="O967" s="2">
        <v>1.7493849452582303E-5</v>
      </c>
      <c r="Q967">
        <v>4.5490000000000004</v>
      </c>
      <c r="R967">
        <v>3.597535934291581E-3</v>
      </c>
      <c r="S967">
        <v>1.533980788E-3</v>
      </c>
      <c r="T967">
        <v>0.56995314359664917</v>
      </c>
    </row>
    <row r="968" spans="1:20" x14ac:dyDescent="0.25">
      <c r="A968">
        <v>9.66</v>
      </c>
      <c r="B968">
        <v>-1.7829693690582977E-8</v>
      </c>
      <c r="C968">
        <v>2.3704964480998637E-9</v>
      </c>
      <c r="D968">
        <v>-9.7372357810605527E-10</v>
      </c>
      <c r="F968" s="1">
        <v>4.7639999999999993</v>
      </c>
      <c r="G968">
        <f>(-0.0196180698151951*(-1))*-1</f>
        <v>-1.9618069815195073E-2</v>
      </c>
      <c r="H968">
        <v>-9.2038847279999995E-3</v>
      </c>
      <c r="I968">
        <v>0.7668839693069458</v>
      </c>
      <c r="L968" s="2">
        <v>9.66</v>
      </c>
      <c r="M968" s="2">
        <v>1.5567184451604002E-3</v>
      </c>
      <c r="N968" s="2">
        <v>-6.4249258293195698E-4</v>
      </c>
      <c r="O968" s="2">
        <v>1.7403899550710361E-5</v>
      </c>
      <c r="Q968">
        <v>4.556</v>
      </c>
      <c r="R968">
        <v>3.6591375770020536E-3</v>
      </c>
      <c r="S968">
        <v>1.533980788E-3</v>
      </c>
      <c r="T968">
        <v>0.58957785367965698</v>
      </c>
    </row>
    <row r="969" spans="1:20" x14ac:dyDescent="0.25">
      <c r="A969">
        <v>9.67</v>
      </c>
      <c r="B969">
        <v>-1.7484401471947487E-8</v>
      </c>
      <c r="C969">
        <v>2.3245890987064068E-9</v>
      </c>
      <c r="D969">
        <v>-9.5486631782684555E-10</v>
      </c>
      <c r="F969" s="1">
        <v>4.7699999999999996</v>
      </c>
      <c r="G969">
        <f>(-0.0194702258726899*(-1))*-1</f>
        <v>-1.9470225872689938E-2</v>
      </c>
      <c r="H969">
        <v>-9.2038847279999995E-3</v>
      </c>
      <c r="I969">
        <v>0.78171223402023315</v>
      </c>
      <c r="L969" s="2">
        <v>9.67</v>
      </c>
      <c r="M969" s="2">
        <v>1.5487120301748564E-3</v>
      </c>
      <c r="N969" s="2">
        <v>-6.3918800250508789E-4</v>
      </c>
      <c r="O969" s="2">
        <v>1.7314411749295484E-5</v>
      </c>
      <c r="Q969">
        <v>4.5609999999999999</v>
      </c>
      <c r="R969">
        <v>3.6837782340862421E-3</v>
      </c>
      <c r="S969">
        <v>1.533980788E-3</v>
      </c>
      <c r="T969">
        <v>0.5929105281829834</v>
      </c>
    </row>
    <row r="970" spans="1:20" x14ac:dyDescent="0.25">
      <c r="A970">
        <v>9.68</v>
      </c>
      <c r="B970">
        <v>-1.714579622832794E-8</v>
      </c>
      <c r="C970">
        <v>2.2795707971451127E-9</v>
      </c>
      <c r="D970">
        <v>-9.3637424975745105E-10</v>
      </c>
      <c r="F970" s="1">
        <v>4.7739999999999991</v>
      </c>
      <c r="G970">
        <f>(-0.0193100616016427*(-1))*-1</f>
        <v>-1.9310061601642711E-2</v>
      </c>
      <c r="H970">
        <v>-9.2038847279999995E-3</v>
      </c>
      <c r="I970">
        <v>0.79991549253463745</v>
      </c>
      <c r="L970" s="2">
        <v>9.68</v>
      </c>
      <c r="M970" s="2">
        <v>1.5407467856983111E-3</v>
      </c>
      <c r="N970" s="2">
        <v>-6.3590041774714418E-4</v>
      </c>
      <c r="O970" s="2">
        <v>1.7225383681985243E-5</v>
      </c>
      <c r="Q970">
        <v>4.5650000000000004</v>
      </c>
      <c r="R970">
        <v>3.6919917864476387E-3</v>
      </c>
      <c r="S970">
        <v>1.533980788E-3</v>
      </c>
      <c r="T970">
        <v>0.59253430366516113</v>
      </c>
    </row>
    <row r="971" spans="1:20" x14ac:dyDescent="0.25">
      <c r="A971">
        <v>9.69</v>
      </c>
      <c r="B971">
        <v>-1.6813748458877045E-8</v>
      </c>
      <c r="C971">
        <v>2.2354243259974568E-9</v>
      </c>
      <c r="D971">
        <v>-9.1824030153698101E-10</v>
      </c>
      <c r="F971" s="1">
        <v>4.7870000000000008</v>
      </c>
      <c r="G971">
        <f>(-0.0188583162217659*(-1))*-1</f>
        <v>-1.8858316221765915E-2</v>
      </c>
      <c r="H971">
        <v>-9.2038847279999995E-3</v>
      </c>
      <c r="I971">
        <v>0.86182540655136108</v>
      </c>
      <c r="L971" s="2">
        <v>9.69</v>
      </c>
      <c r="M971" s="2">
        <v>1.5328225001666126E-3</v>
      </c>
      <c r="N971" s="2">
        <v>-6.3262974126764362E-4</v>
      </c>
      <c r="O971" s="2">
        <v>1.7136812994401902E-5</v>
      </c>
      <c r="Q971">
        <v>4.5730000000000004</v>
      </c>
      <c r="R971">
        <v>3.6960985626283368E-3</v>
      </c>
      <c r="S971">
        <v>1.533980788E-3</v>
      </c>
      <c r="T971">
        <v>0.58684456348419189</v>
      </c>
    </row>
    <row r="972" spans="1:20" x14ac:dyDescent="0.25">
      <c r="A972">
        <v>9.7000000000000011</v>
      </c>
      <c r="B972">
        <v>-1.6488131170678145E-8</v>
      </c>
      <c r="C972">
        <v>2.1921328012797303E-9</v>
      </c>
      <c r="D972">
        <v>-9.0045753776882569E-10</v>
      </c>
      <c r="F972" s="1">
        <v>4.7940000000000005</v>
      </c>
      <c r="G972">
        <f>(-0.0185790554414784*(-1))*-1</f>
        <v>-1.8579055441478438E-2</v>
      </c>
      <c r="H972">
        <v>-9.2038847279999995E-3</v>
      </c>
      <c r="I972">
        <v>0.90011107921600342</v>
      </c>
      <c r="L972" s="2">
        <v>9.7000000000000011</v>
      </c>
      <c r="M972" s="2">
        <v>1.5249389631000598E-3</v>
      </c>
      <c r="N972" s="2">
        <v>-6.293758861250962E-4</v>
      </c>
      <c r="O972" s="2">
        <v>1.7048697344084499E-5</v>
      </c>
      <c r="Q972">
        <v>4.5789999999999997</v>
      </c>
      <c r="R972">
        <v>3.6960985626283368E-3</v>
      </c>
      <c r="S972">
        <v>0</v>
      </c>
      <c r="T972">
        <v>0.85166299343109131</v>
      </c>
    </row>
    <row r="973" spans="1:20" x14ac:dyDescent="0.25">
      <c r="A973">
        <v>9.7100000000000009</v>
      </c>
      <c r="B973">
        <v>-1.6168819830176379E-8</v>
      </c>
      <c r="C973">
        <v>2.1496796659856982E-9</v>
      </c>
      <c r="D973">
        <v>-8.8301915736818839E-10</v>
      </c>
      <c r="F973" s="1">
        <v>4.7989999999999995</v>
      </c>
      <c r="G973">
        <f>(-0.0183572895277207*(-1))*-1</f>
        <v>-1.8357289527720737E-2</v>
      </c>
      <c r="H973">
        <v>-9.2038847279999995E-3</v>
      </c>
      <c r="I973">
        <v>0.94002503156661987</v>
      </c>
      <c r="L973" s="2">
        <v>9.7100000000000009</v>
      </c>
      <c r="M973" s="2">
        <v>1.5170959650979681E-3</v>
      </c>
      <c r="N973" s="2">
        <v>-6.2613876582470361E-4</v>
      </c>
      <c r="O973" s="2">
        <v>1.6961034400431199E-5</v>
      </c>
      <c r="Q973">
        <v>4.5830000000000002</v>
      </c>
      <c r="R973">
        <v>3.6960985626283368E-3</v>
      </c>
      <c r="S973">
        <v>0</v>
      </c>
      <c r="T973">
        <v>0.84064757823944092</v>
      </c>
    </row>
    <row r="974" spans="1:20" x14ac:dyDescent="0.25">
      <c r="A974">
        <v>9.7200000000000006</v>
      </c>
      <c r="B974">
        <v>-1.5855692315550171E-8</v>
      </c>
      <c r="C974">
        <v>2.1080486837543096E-9</v>
      </c>
      <c r="D974">
        <v>-8.6591849096098466E-10</v>
      </c>
      <c r="F974" s="1">
        <v>4.8049999999999997</v>
      </c>
      <c r="G974">
        <f>(-0.0180616016427105*(-1))*-1</f>
        <v>-1.8061601642710472E-2</v>
      </c>
      <c r="H974">
        <v>-7.6699039400000002E-3</v>
      </c>
      <c r="I974">
        <v>0.73451393842697144</v>
      </c>
      <c r="L974" s="2">
        <v>9.7200000000000006</v>
      </c>
      <c r="M974" s="2">
        <v>1.5092932978331541E-3</v>
      </c>
      <c r="N974" s="2">
        <v>-6.2291829431607116E-4</v>
      </c>
      <c r="O974" s="2">
        <v>1.6873821844641839E-5</v>
      </c>
      <c r="Q974">
        <v>4.5890000000000004</v>
      </c>
      <c r="R974">
        <v>3.704312114989733E-3</v>
      </c>
      <c r="S974">
        <v>0</v>
      </c>
      <c r="T974">
        <v>0.8331611156463623</v>
      </c>
    </row>
    <row r="975" spans="1:20" x14ac:dyDescent="0.25">
      <c r="A975">
        <v>9.73</v>
      </c>
      <c r="B975">
        <v>-1.5548628870005433E-8</v>
      </c>
      <c r="C975">
        <v>2.0672239326600405E-9</v>
      </c>
      <c r="D975">
        <v>-8.4914899833311557E-10</v>
      </c>
      <c r="F975" s="1">
        <v>4.8119999999999994</v>
      </c>
      <c r="G975">
        <f>(-0.0176837782340862*(-1))*-1</f>
        <v>-1.7683778234086241E-2</v>
      </c>
      <c r="H975">
        <v>-7.6699039400000002E-3</v>
      </c>
      <c r="I975">
        <v>0.80918276309967041</v>
      </c>
      <c r="L975" s="2">
        <v>9.73</v>
      </c>
      <c r="M975" s="2">
        <v>1.5015307540464616E-3</v>
      </c>
      <c r="N975" s="2">
        <v>-6.1971438599093111E-4</v>
      </c>
      <c r="O975" s="2">
        <v>1.6787057369660739E-5</v>
      </c>
      <c r="Q975">
        <v>4.5920000000000005</v>
      </c>
      <c r="R975">
        <v>3.7207392197125258E-3</v>
      </c>
      <c r="S975">
        <v>0</v>
      </c>
      <c r="T975">
        <v>0.83099299669265747</v>
      </c>
    </row>
    <row r="976" spans="1:20" x14ac:dyDescent="0.25">
      <c r="A976">
        <v>9.74</v>
      </c>
      <c r="B976">
        <v>-1.524751205597406E-8</v>
      </c>
      <c r="C976">
        <v>2.0271897991234936E-9</v>
      </c>
      <c r="D976">
        <v>-8.3270426592913786E-10</v>
      </c>
      <c r="F976" s="1">
        <v>4.8179999999999996</v>
      </c>
      <c r="G976">
        <f>(-0.017347022587269*(-1))*-1</f>
        <v>-1.7347022587268994E-2</v>
      </c>
      <c r="H976">
        <v>-7.6699039400000002E-3</v>
      </c>
      <c r="I976">
        <v>0.86098134517669678</v>
      </c>
      <c r="L976" s="2">
        <v>9.74</v>
      </c>
      <c r="M976" s="2">
        <v>1.4938081275413708E-3</v>
      </c>
      <c r="N976" s="2">
        <v>-6.1652695568087737E-4</v>
      </c>
      <c r="O976" s="2">
        <v>1.6700738680119699E-5</v>
      </c>
      <c r="Q976">
        <v>4.5970000000000004</v>
      </c>
      <c r="R976">
        <v>3.7371663244353181E-3</v>
      </c>
      <c r="S976">
        <v>0</v>
      </c>
      <c r="T976">
        <v>0.82845133543014526</v>
      </c>
    </row>
    <row r="977" spans="1:20" x14ac:dyDescent="0.25">
      <c r="A977">
        <v>9.75</v>
      </c>
      <c r="B977">
        <v>-1.4952226710199466E-8</v>
      </c>
      <c r="C977">
        <v>1.9879309719399261E-9</v>
      </c>
      <c r="D977">
        <v>-8.1657800439937577E-10</v>
      </c>
      <c r="F977" s="1">
        <v>4.8230000000000004</v>
      </c>
      <c r="G977">
        <f>(-0.0169897330595483*(-1))*-1</f>
        <v>-1.6989733059548255E-2</v>
      </c>
      <c r="H977">
        <v>-6.135923152E-3</v>
      </c>
      <c r="I977">
        <v>0.68477743864059448</v>
      </c>
      <c r="L977" s="2">
        <v>9.75</v>
      </c>
      <c r="M977" s="2">
        <v>1.4861252131785647E-3</v>
      </c>
      <c r="N977" s="2">
        <v>-6.1335591865511194E-4</v>
      </c>
      <c r="O977" s="2">
        <v>1.6614863492281269E-5</v>
      </c>
      <c r="Q977">
        <v>4.6020000000000003</v>
      </c>
      <c r="R977">
        <v>3.7741273100616018E-3</v>
      </c>
      <c r="S977">
        <v>0</v>
      </c>
      <c r="T977">
        <v>0.830513596534729</v>
      </c>
    </row>
    <row r="978" spans="1:20" x14ac:dyDescent="0.25">
      <c r="A978">
        <v>9.76</v>
      </c>
      <c r="B978">
        <v>-1.4662659899692086E-8</v>
      </c>
      <c r="C978">
        <v>1.9494324364234217E-9</v>
      </c>
      <c r="D978">
        <v>-8.0076404619453551E-10</v>
      </c>
      <c r="F978" s="1">
        <v>4.83</v>
      </c>
      <c r="G978">
        <f>(-0.016611909650924*(-1))*-1</f>
        <v>-1.6611909650924024E-2</v>
      </c>
      <c r="H978">
        <v>-6.135923152E-3</v>
      </c>
      <c r="I978">
        <v>0.76210886240005493</v>
      </c>
      <c r="L978" s="2">
        <v>9.76</v>
      </c>
      <c r="M978" s="2">
        <v>1.4784818068705914E-3</v>
      </c>
      <c r="N978" s="2">
        <v>-6.1020119061820242E-4</v>
      </c>
      <c r="O978" s="2">
        <v>1.6529429533982205E-5</v>
      </c>
      <c r="Q978">
        <v>4.609</v>
      </c>
      <c r="R978">
        <v>3.8234086242299793E-3</v>
      </c>
      <c r="S978">
        <v>0</v>
      </c>
      <c r="T978">
        <v>0.83648389577865601</v>
      </c>
    </row>
    <row r="979" spans="1:20" x14ac:dyDescent="0.25">
      <c r="A979">
        <v>9.77</v>
      </c>
      <c r="B979">
        <v>-1.4378700878537646E-8</v>
      </c>
      <c r="C979">
        <v>1.9116794686644682E-9</v>
      </c>
      <c r="D979">
        <v>-7.85256343206903E-10</v>
      </c>
      <c r="F979" s="1">
        <v>4.8339999999999996</v>
      </c>
      <c r="G979">
        <f>(-0.0162915811088296*(-1))*-1</f>
        <v>-1.629158110882957E-2</v>
      </c>
      <c r="H979">
        <v>-6.135923152E-3</v>
      </c>
      <c r="I979">
        <v>0.81364017724990845</v>
      </c>
      <c r="L979" s="2">
        <v>9.77</v>
      </c>
      <c r="M979" s="2">
        <v>1.4708777055764729E-3</v>
      </c>
      <c r="N979" s="2">
        <v>-6.0706268770785118E-4</v>
      </c>
      <c r="O979" s="2">
        <v>1.6444434544577188E-5</v>
      </c>
      <c r="Q979">
        <v>4.6130000000000004</v>
      </c>
      <c r="R979">
        <v>3.8603696098562629E-3</v>
      </c>
      <c r="S979">
        <v>0</v>
      </c>
      <c r="T979">
        <v>0.57341748476028442</v>
      </c>
    </row>
    <row r="980" spans="1:20" x14ac:dyDescent="0.25">
      <c r="A980">
        <v>9.7799999999999994</v>
      </c>
      <c r="B980">
        <v>-1.4100241045541831E-8</v>
      </c>
      <c r="C980">
        <v>1.874657629898743E-9</v>
      </c>
      <c r="D980">
        <v>-7.7004896445722237E-10</v>
      </c>
      <c r="F980" s="1">
        <v>4.84</v>
      </c>
      <c r="G980">
        <f>(-0.0159630390143737*(-1))*-1</f>
        <v>-1.5963039014373716E-2</v>
      </c>
      <c r="H980">
        <v>-4.6019423639999998E-3</v>
      </c>
      <c r="I980">
        <v>0.63583147525787354</v>
      </c>
      <c r="L980" s="2">
        <v>9.7799999999999994</v>
      </c>
      <c r="M980" s="2">
        <v>1.4633127072964259E-3</v>
      </c>
      <c r="N980" s="2">
        <v>-6.0394032649267574E-4</v>
      </c>
      <c r="O980" s="2">
        <v>1.6359876274882757E-5</v>
      </c>
      <c r="Q980">
        <v>4.6210000000000004</v>
      </c>
      <c r="R980">
        <v>3.9548254620123202E-3</v>
      </c>
      <c r="S980">
        <v>1.533980788E-3</v>
      </c>
      <c r="T980">
        <v>0.59970557689666748</v>
      </c>
    </row>
    <row r="981" spans="1:20" x14ac:dyDescent="0.25">
      <c r="A981">
        <v>9.7900000000000009</v>
      </c>
      <c r="B981">
        <v>-1.3827173902695647E-8</v>
      </c>
      <c r="C981">
        <v>1.8383527609849526E-9</v>
      </c>
      <c r="D981">
        <v>-7.5513609382637052E-10</v>
      </c>
      <c r="F981" s="1">
        <v>4.8460000000000001</v>
      </c>
      <c r="G981">
        <f>(-0.0155728952772074*(-1))*-1</f>
        <v>-1.5572895277207392E-2</v>
      </c>
      <c r="H981">
        <v>-4.6019423639999998E-3</v>
      </c>
      <c r="I981">
        <v>0.70327359437942505</v>
      </c>
      <c r="L981" s="2">
        <v>9.7900000000000009</v>
      </c>
      <c r="M981" s="2">
        <v>1.4557866110665174E-3</v>
      </c>
      <c r="N981" s="2">
        <v>-6.0083402397000075E-4</v>
      </c>
      <c r="O981" s="2">
        <v>1.6275752487121468E-5</v>
      </c>
      <c r="Q981">
        <v>4.6290000000000004</v>
      </c>
      <c r="R981">
        <v>4.0123203285420943E-3</v>
      </c>
      <c r="S981">
        <v>1.533980788E-3</v>
      </c>
      <c r="T981">
        <v>0.61486834287643433</v>
      </c>
    </row>
    <row r="982" spans="1:20" x14ac:dyDescent="0.25">
      <c r="A982">
        <v>9.8000000000000007</v>
      </c>
      <c r="B982">
        <v>-1.3559395014444638E-8</v>
      </c>
      <c r="C982">
        <v>1.8027509769896168E-9</v>
      </c>
      <c r="D982">
        <v>-7.4051202783096059E-10</v>
      </c>
      <c r="F982" s="1">
        <v>4.8499999999999996</v>
      </c>
      <c r="G982">
        <f>(-0.0153182751540041*(-1))*-1</f>
        <v>-1.5318275154004107E-2</v>
      </c>
      <c r="H982">
        <v>-4.6019423639999998E-3</v>
      </c>
      <c r="I982">
        <v>0.76392960548400879</v>
      </c>
      <c r="L982" s="2">
        <v>9.8000000000000007</v>
      </c>
      <c r="M982" s="2">
        <v>1.4482992169534432E-3</v>
      </c>
      <c r="N982" s="2">
        <v>-5.9774369756366045E-4</v>
      </c>
      <c r="O982" s="2">
        <v>1.6192060954866287E-5</v>
      </c>
      <c r="Q982">
        <v>4.6349999999999998</v>
      </c>
      <c r="R982">
        <v>4.0574948665297742E-3</v>
      </c>
      <c r="S982">
        <v>1.533980788E-3</v>
      </c>
      <c r="T982">
        <v>0.62576198577880859</v>
      </c>
    </row>
    <row r="983" spans="1:20" x14ac:dyDescent="0.25">
      <c r="A983">
        <v>9.81</v>
      </c>
      <c r="B983">
        <v>-1.3296801967747205E-8</v>
      </c>
      <c r="C983">
        <v>1.7678386618767231E-9</v>
      </c>
      <c r="D983">
        <v>-7.2617117344202336E-10</v>
      </c>
      <c r="F983" s="1">
        <v>4.8550000000000004</v>
      </c>
      <c r="G983">
        <f>(-0.015006160164271*(-1))*-1</f>
        <v>-1.5006160164271047E-2</v>
      </c>
      <c r="H983">
        <v>-3.067961576E-3</v>
      </c>
      <c r="I983">
        <v>0.55878376960754395</v>
      </c>
      <c r="L983" s="2">
        <v>9.81</v>
      </c>
      <c r="M983" s="2">
        <v>1.440850326049254E-3</v>
      </c>
      <c r="N983" s="2">
        <v>-5.9466926512181299E-4</v>
      </c>
      <c r="O983" s="2">
        <v>1.6108799462985212E-5</v>
      </c>
      <c r="Q983">
        <v>4.641</v>
      </c>
      <c r="R983">
        <v>4.102669404517454E-3</v>
      </c>
      <c r="S983">
        <v>1.533980788E-3</v>
      </c>
      <c r="T983">
        <v>0.63806807994842529</v>
      </c>
    </row>
    <row r="984" spans="1:20" x14ac:dyDescent="0.25">
      <c r="A984">
        <v>9.82</v>
      </c>
      <c r="B984">
        <v>-1.3039294332906285E-8</v>
      </c>
      <c r="C984">
        <v>1.7336024633002226E-9</v>
      </c>
      <c r="D984">
        <v>-7.1210804594593233E-10</v>
      </c>
      <c r="F984" s="1">
        <v>4.8610000000000007</v>
      </c>
      <c r="G984">
        <f>(-0.0146488706365503*(-1))*-1</f>
        <v>-1.4648870636550309E-2</v>
      </c>
      <c r="H984">
        <v>-3.067961576E-3</v>
      </c>
      <c r="I984">
        <v>0.62715268135070801</v>
      </c>
      <c r="L984" s="2">
        <v>9.82</v>
      </c>
      <c r="M984" s="2">
        <v>1.4334397404661536E-3</v>
      </c>
      <c r="N984" s="2">
        <v>-5.9161064491476526E-4</v>
      </c>
      <c r="O984" s="2">
        <v>1.6025965807586114E-5</v>
      </c>
      <c r="Q984">
        <v>4.6450000000000005</v>
      </c>
      <c r="R984">
        <v>4.1437371663244349E-3</v>
      </c>
      <c r="S984">
        <v>1.533980788E-3</v>
      </c>
      <c r="T984">
        <v>0.64565497636795044</v>
      </c>
    </row>
    <row r="985" spans="1:20" x14ac:dyDescent="0.25">
      <c r="A985">
        <v>9.83</v>
      </c>
      <c r="B985">
        <v>-1.278677362515974E-8</v>
      </c>
      <c r="C985">
        <v>1.7000292874973759E-9</v>
      </c>
      <c r="D985">
        <v>-6.9831726684675417E-10</v>
      </c>
      <c r="F985" s="1">
        <v>4.8650000000000002</v>
      </c>
      <c r="G985">
        <f>(-0.0144312114989733*(-1))*-1</f>
        <v>-1.4431211498973306E-2</v>
      </c>
      <c r="H985">
        <v>-3.067961576E-3</v>
      </c>
      <c r="I985">
        <v>0.67307251691818237</v>
      </c>
      <c r="L985" s="2">
        <v>9.83</v>
      </c>
      <c r="M985" s="2">
        <v>1.4260672633312956E-3</v>
      </c>
      <c r="N985" s="2">
        <v>-5.8856775563280949E-4</v>
      </c>
      <c r="O985" s="2">
        <v>1.5943557795961828E-5</v>
      </c>
      <c r="Q985">
        <v>4.6500000000000004</v>
      </c>
      <c r="R985">
        <v>4.1765913757700205E-3</v>
      </c>
      <c r="S985">
        <v>1.533980788E-3</v>
      </c>
      <c r="T985">
        <v>0.65480667352676392</v>
      </c>
    </row>
    <row r="986" spans="1:20" x14ac:dyDescent="0.25">
      <c r="A986">
        <v>9.84</v>
      </c>
      <c r="B986">
        <v>-1.2539143267014395E-8</v>
      </c>
      <c r="C986">
        <v>1.6671062942809931E-9</v>
      </c>
      <c r="D986">
        <v>-6.8479356180922309E-10</v>
      </c>
      <c r="F986" s="1">
        <v>4.8699999999999992</v>
      </c>
      <c r="G986">
        <f>(-0.0141848049281314*(-1))*-1</f>
        <v>-1.4184804928131416E-2</v>
      </c>
      <c r="H986">
        <v>-3.067961576E-3</v>
      </c>
      <c r="I986">
        <v>0.70666491985321045</v>
      </c>
      <c r="L986" s="2">
        <v>9.84</v>
      </c>
      <c r="M986" s="2">
        <v>1.4187326987816183E-3</v>
      </c>
      <c r="N986" s="2">
        <v>-5.855405163840699E-4</v>
      </c>
      <c r="O986" s="2">
        <v>1.5861573246535431E-5</v>
      </c>
      <c r="Q986">
        <v>4.6539999999999999</v>
      </c>
      <c r="R986">
        <v>4.2135523613963041E-3</v>
      </c>
      <c r="S986">
        <v>1.533980788E-3</v>
      </c>
      <c r="T986">
        <v>0.66334903240203857</v>
      </c>
    </row>
    <row r="987" spans="1:20" x14ac:dyDescent="0.25">
      <c r="A987">
        <v>9.85</v>
      </c>
      <c r="B987">
        <v>-1.2296308551309648E-8</v>
      </c>
      <c r="C987">
        <v>1.6348208921286571E-9</v>
      </c>
      <c r="D987">
        <v>-6.715317586415512E-10</v>
      </c>
      <c r="F987" s="1">
        <v>4.875</v>
      </c>
      <c r="G987">
        <f>(-0.0139712525667351*(-1))*-1</f>
        <v>-1.3971252566735114E-2</v>
      </c>
      <c r="H987">
        <v>-3.067961576E-3</v>
      </c>
      <c r="I987">
        <v>0.7255282998085022</v>
      </c>
      <c r="L987" s="2">
        <v>9.85</v>
      </c>
      <c r="M987" s="2">
        <v>1.4114358519587162E-3</v>
      </c>
      <c r="N987" s="2">
        <v>-5.8252884669236131E-4</v>
      </c>
      <c r="O987" s="2">
        <v>1.5780009988805811E-5</v>
      </c>
      <c r="Q987">
        <v>4.6610000000000005</v>
      </c>
      <c r="R987">
        <v>4.2833675564681725E-3</v>
      </c>
      <c r="S987">
        <v>1.533980788E-3</v>
      </c>
      <c r="T987">
        <v>0.67788392305374146</v>
      </c>
    </row>
    <row r="988" spans="1:20" x14ac:dyDescent="0.25">
      <c r="A988">
        <v>9.86</v>
      </c>
      <c r="B988">
        <v>-1.2058176604996369E-8</v>
      </c>
      <c r="C988">
        <v>1.6031607333670476E-9</v>
      </c>
      <c r="D988">
        <v>-6.5852678531730457E-10</v>
      </c>
      <c r="F988" s="1">
        <v>4.8789999999999996</v>
      </c>
      <c r="G988">
        <f>(-0.0138193018480493*(-1))*-1</f>
        <v>-1.3819301848049281E-2</v>
      </c>
      <c r="H988">
        <v>-3.067961576E-3</v>
      </c>
      <c r="I988">
        <v>0.73862171173095703</v>
      </c>
      <c r="L988" s="2">
        <v>9.86</v>
      </c>
      <c r="M988" s="2">
        <v>1.4041765290037037E-3</v>
      </c>
      <c r="N988" s="2">
        <v>-5.7953266649505783E-4</v>
      </c>
      <c r="O988" s="2">
        <v>1.5698865863293395E-5</v>
      </c>
      <c r="Q988">
        <v>4.665</v>
      </c>
      <c r="R988">
        <v>4.3244353182751542E-3</v>
      </c>
      <c r="S988">
        <v>1.533980788E-3</v>
      </c>
      <c r="T988">
        <v>0.68720108270645142</v>
      </c>
    </row>
    <row r="989" spans="1:20" x14ac:dyDescent="0.25">
      <c r="A989">
        <v>9.870000000000001</v>
      </c>
      <c r="B989">
        <v>-1.182465635361726E-8</v>
      </c>
      <c r="C989">
        <v>1.5721137094495281E-9</v>
      </c>
      <c r="D989">
        <v>-6.4577366803558744E-10</v>
      </c>
      <c r="F989" s="1">
        <v>4.8840000000000003</v>
      </c>
      <c r="G989">
        <f>(-0.0135852156057495*(-1))*-1</f>
        <v>-1.3585215605749486E-2</v>
      </c>
      <c r="H989">
        <v>-3.067961576E-3</v>
      </c>
      <c r="I989">
        <v>0.75958132743835449</v>
      </c>
      <c r="L989" s="2">
        <v>9.870000000000001</v>
      </c>
      <c r="M989" s="2">
        <v>1.3969545370521568E-3</v>
      </c>
      <c r="N989" s="2">
        <v>-5.7655189614097253E-4</v>
      </c>
      <c r="O989" s="2">
        <v>1.5618138721486153E-5</v>
      </c>
      <c r="Q989">
        <v>4.6690000000000005</v>
      </c>
      <c r="R989">
        <v>4.3696098562628341E-3</v>
      </c>
      <c r="S989">
        <v>1.533980788E-3</v>
      </c>
      <c r="T989">
        <v>0.6976889967918396</v>
      </c>
    </row>
    <row r="990" spans="1:20" x14ac:dyDescent="0.25">
      <c r="A990">
        <v>9.8800000000000008</v>
      </c>
      <c r="B990">
        <v>-1.1595658486475043E-8</v>
      </c>
      <c r="C990">
        <v>1.5416679463251859E-9</v>
      </c>
      <c r="D990">
        <v>-6.3326752931879369E-10</v>
      </c>
      <c r="F990" s="1">
        <v>4.891</v>
      </c>
      <c r="G990">
        <f>(-0.0133429158110883*(-1))*-1</f>
        <v>-1.3342915811088296E-2</v>
      </c>
      <c r="H990">
        <v>-3.067961576E-3</v>
      </c>
      <c r="I990">
        <v>0.78223425149917603</v>
      </c>
      <c r="L990" s="2">
        <v>9.8800000000000008</v>
      </c>
      <c r="M990" s="2">
        <v>1.389769684229011E-3</v>
      </c>
      <c r="N990" s="2">
        <v>-5.7358645638824843E-4</v>
      </c>
      <c r="O990" s="2">
        <v>1.5537826425785821E-5</v>
      </c>
      <c r="Q990">
        <v>4.673</v>
      </c>
      <c r="R990">
        <v>4.4188911704312111E-3</v>
      </c>
      <c r="S990">
        <v>1.533980788E-3</v>
      </c>
      <c r="T990">
        <v>0.71368885040283203</v>
      </c>
    </row>
    <row r="991" spans="1:20" x14ac:dyDescent="0.25">
      <c r="A991">
        <v>9.89</v>
      </c>
      <c r="B991">
        <v>-1.1371095422475308E-8</v>
      </c>
      <c r="C991">
        <v>1.5118117998975571E-9</v>
      </c>
      <c r="D991">
        <v>-6.2100358614719681E-10</v>
      </c>
      <c r="F991" s="1">
        <v>4.8949999999999996</v>
      </c>
      <c r="G991">
        <f>(-0.0131909650924025*(-1))*-1</f>
        <v>-1.3190965092402465E-2</v>
      </c>
      <c r="H991">
        <v>-3.067961576E-3</v>
      </c>
      <c r="I991">
        <v>0.7962874174118042</v>
      </c>
      <c r="L991" s="2">
        <v>9.89</v>
      </c>
      <c r="M991" s="2">
        <v>1.3826217796435464E-3</v>
      </c>
      <c r="N991" s="2">
        <v>-5.7063626840225942E-4</v>
      </c>
      <c r="O991" s="2">
        <v>1.5457926849454324E-5</v>
      </c>
      <c r="Q991">
        <v>4.6779999999999999</v>
      </c>
      <c r="R991">
        <v>4.4887063655030804E-3</v>
      </c>
      <c r="S991">
        <v>1.533980788E-3</v>
      </c>
      <c r="T991">
        <v>0.72631049156188965</v>
      </c>
    </row>
    <row r="992" spans="1:20" x14ac:dyDescent="0.25">
      <c r="A992">
        <v>9.9</v>
      </c>
      <c r="B992">
        <v>-1.1150881276630727E-8</v>
      </c>
      <c r="C992">
        <v>1.4825338515712983E-9</v>
      </c>
      <c r="D992">
        <v>-6.0897714812966639E-10</v>
      </c>
      <c r="F992" s="1">
        <v>4.8989999999999991</v>
      </c>
      <c r="G992">
        <f>(-0.0130431211498973*(-1))*-1</f>
        <v>-1.304312114989733E-2</v>
      </c>
      <c r="H992">
        <v>-3.067961576E-3</v>
      </c>
      <c r="I992">
        <v>0.8061823844909668</v>
      </c>
      <c r="L992" s="2">
        <v>9.9</v>
      </c>
      <c r="M992" s="2">
        <v>1.3755106333843657E-3</v>
      </c>
      <c r="N992" s="2">
        <v>-5.6770125375352253E-4</v>
      </c>
      <c r="O992" s="2">
        <v>1.5378437876560461E-5</v>
      </c>
      <c r="Q992">
        <v>4.6820000000000004</v>
      </c>
      <c r="R992">
        <v>4.5462012320328545E-3</v>
      </c>
      <c r="S992">
        <v>1.533980788E-3</v>
      </c>
      <c r="T992">
        <v>0.74001902341842651</v>
      </c>
    </row>
    <row r="993" spans="1:20" x14ac:dyDescent="0.25">
      <c r="A993">
        <v>9.91</v>
      </c>
      <c r="B993">
        <v>-1.0934931827214105E-8</v>
      </c>
      <c r="C993">
        <v>1.4538229038851014E-9</v>
      </c>
      <c r="D993">
        <v>-5.9718361570981027E-10</v>
      </c>
      <c r="F993" s="1">
        <v>4.9079999999999995</v>
      </c>
      <c r="G993">
        <f>(-0.0127104722792608*(-1))*-1</f>
        <v>-1.271047227926078E-2</v>
      </c>
      <c r="H993">
        <v>-3.067961576E-3</v>
      </c>
      <c r="I993">
        <v>0.82538521289825439</v>
      </c>
      <c r="L993" s="2">
        <v>9.91</v>
      </c>
      <c r="M993" s="2">
        <v>1.3684360565144119E-3</v>
      </c>
      <c r="N993" s="2">
        <v>-5.6478133441562018E-4</v>
      </c>
      <c r="O993" s="2">
        <v>1.5299357401926797E-5</v>
      </c>
      <c r="Q993">
        <v>4.6859999999999999</v>
      </c>
      <c r="R993">
        <v>4.6078028747433266E-3</v>
      </c>
      <c r="S993">
        <v>3.067961576E-3</v>
      </c>
      <c r="T993">
        <v>0.48941433429718018</v>
      </c>
    </row>
    <row r="994" spans="1:20" x14ac:dyDescent="0.25">
      <c r="A994">
        <v>9.92</v>
      </c>
      <c r="B994">
        <v>-1.0723164483547362E-8</v>
      </c>
      <c r="C994">
        <v>1.425667976229183E-9</v>
      </c>
      <c r="D994">
        <v>-5.856184784068569E-10</v>
      </c>
      <c r="F994" s="1">
        <v>4.9120000000000008</v>
      </c>
      <c r="G994">
        <f>(-0.0125503080082136*(-1))*-1</f>
        <v>-1.2550308008213553E-2</v>
      </c>
      <c r="H994">
        <v>-3.067961576E-3</v>
      </c>
      <c r="I994">
        <v>0.8421403169631958</v>
      </c>
      <c r="L994" s="2">
        <v>9.92</v>
      </c>
      <c r="M994" s="2">
        <v>1.3613978610659931E-3</v>
      </c>
      <c r="N994" s="2">
        <v>-5.618764327631336E-4</v>
      </c>
      <c r="O994" s="2">
        <v>1.5220683331076783E-5</v>
      </c>
      <c r="Q994">
        <v>4.6900000000000004</v>
      </c>
      <c r="R994">
        <v>4.6694045174537988E-3</v>
      </c>
      <c r="S994">
        <v>3.067961576E-3</v>
      </c>
      <c r="T994">
        <v>0.51101267337799072</v>
      </c>
    </row>
    <row r="995" spans="1:20" x14ac:dyDescent="0.25">
      <c r="A995">
        <v>9.93</v>
      </c>
      <c r="B995">
        <v>-1.0515498254414512E-8</v>
      </c>
      <c r="C995">
        <v>1.3980583006457087E-9</v>
      </c>
      <c r="D995">
        <v>-5.7427731309060518E-10</v>
      </c>
      <c r="F995" s="1">
        <v>4.9169999999999998</v>
      </c>
      <c r="G995">
        <f>(-0.0123408624229979*(-1))*-1</f>
        <v>-1.2340862422997947E-2</v>
      </c>
      <c r="H995">
        <v>-3.067961576E-3</v>
      </c>
      <c r="I995">
        <v>0.86094558238983154</v>
      </c>
      <c r="L995" s="2">
        <v>9.93</v>
      </c>
      <c r="M995" s="2">
        <v>1.354395860035839E-3</v>
      </c>
      <c r="N995" s="2">
        <v>-5.5898647156958636E-4</v>
      </c>
      <c r="O995" s="2">
        <v>1.5142413580182114E-5</v>
      </c>
      <c r="Q995">
        <v>4.694</v>
      </c>
      <c r="R995">
        <v>4.7268993839835729E-3</v>
      </c>
      <c r="S995">
        <v>3.067961576E-3</v>
      </c>
      <c r="T995">
        <v>0.52741169929504395</v>
      </c>
    </row>
    <row r="996" spans="1:20" x14ac:dyDescent="0.25">
      <c r="A996">
        <v>9.94</v>
      </c>
      <c r="B996">
        <v>-1.0311853717086198E-8</v>
      </c>
      <c r="C996">
        <v>1.3709833177105471E-9</v>
      </c>
      <c r="D996">
        <v>-5.6315578228978138E-10</v>
      </c>
      <c r="F996" s="1">
        <v>4.9209999999999994</v>
      </c>
      <c r="G996">
        <f>(-0.0121724845995893*(-1))*-1</f>
        <v>-1.2172484599589322E-2</v>
      </c>
      <c r="H996">
        <v>-3.067961576E-3</v>
      </c>
      <c r="I996">
        <v>0.8757786750793457</v>
      </c>
      <c r="L996" s="2">
        <v>9.94</v>
      </c>
      <c r="M996" s="2">
        <v>1.3474298673801979E-3</v>
      </c>
      <c r="N996" s="2">
        <v>-5.5611137400539867E-4</v>
      </c>
      <c r="O996" s="2">
        <v>1.5064546076010299E-5</v>
      </c>
      <c r="Q996">
        <v>4.6980000000000004</v>
      </c>
      <c r="R996">
        <v>4.7761806981519508E-3</v>
      </c>
      <c r="S996">
        <v>3.067961576E-3</v>
      </c>
      <c r="T996">
        <v>0.53734785318374634</v>
      </c>
    </row>
    <row r="997" spans="1:20" x14ac:dyDescent="0.25">
      <c r="A997">
        <v>9.9500000000000011</v>
      </c>
      <c r="B997">
        <v>-1.0112152986944232E-8</v>
      </c>
      <c r="C997">
        <v>1.3444326724947788E-9</v>
      </c>
      <c r="D997">
        <v>-5.5224963253315733E-10</v>
      </c>
      <c r="F997" s="1">
        <v>4.9260000000000002</v>
      </c>
      <c r="G997">
        <f>(-0.011958932238193*(-1))*-1</f>
        <v>-1.1958932238193018E-2</v>
      </c>
      <c r="H997">
        <v>-3.067961576E-3</v>
      </c>
      <c r="I997">
        <v>0.89474707841873169</v>
      </c>
      <c r="L997" s="2">
        <v>9.9500000000000011</v>
      </c>
      <c r="M997" s="2">
        <v>1.3404996980099348E-3</v>
      </c>
      <c r="N997" s="2">
        <v>-5.5325106363585173E-4</v>
      </c>
      <c r="O997" s="2">
        <v>1.4987078755872465E-5</v>
      </c>
      <c r="Q997">
        <v>4.702</v>
      </c>
      <c r="R997">
        <v>4.7967145790554413E-3</v>
      </c>
      <c r="S997">
        <v>3.067961576E-3</v>
      </c>
      <c r="T997">
        <v>0.54399967193603516</v>
      </c>
    </row>
    <row r="998" spans="1:20" x14ac:dyDescent="0.25">
      <c r="A998">
        <v>9.9600000000000009</v>
      </c>
      <c r="B998">
        <v>-9.9163196876942659E-9</v>
      </c>
      <c r="C998">
        <v>1.3183962106044142E-9</v>
      </c>
      <c r="D998">
        <v>-5.4155469272279409E-10</v>
      </c>
      <c r="F998" s="1">
        <v>4.93</v>
      </c>
      <c r="G998">
        <f>(-0.011782340862423*(-1))*-1</f>
        <v>-1.1782340862422998E-2</v>
      </c>
      <c r="H998">
        <v>-3.067961576E-3</v>
      </c>
      <c r="I998">
        <v>0.913932204246521</v>
      </c>
      <c r="L998" s="2">
        <v>9.9600000000000009</v>
      </c>
      <c r="M998" s="2">
        <v>1.3336051677856758E-3</v>
      </c>
      <c r="N998" s="2">
        <v>-5.5040546441906257E-4</v>
      </c>
      <c r="O998" s="2">
        <v>1.491000956757138E-5</v>
      </c>
      <c r="Q998">
        <v>4.7060000000000004</v>
      </c>
      <c r="R998">
        <v>4.8172484599589326E-3</v>
      </c>
      <c r="S998">
        <v>3.067961576E-3</v>
      </c>
      <c r="T998">
        <v>0.54550981521606445</v>
      </c>
    </row>
    <row r="999" spans="1:20" x14ac:dyDescent="0.25">
      <c r="A999">
        <v>9.9700000000000006</v>
      </c>
      <c r="B999">
        <v>-9.7242789221554317E-9</v>
      </c>
      <c r="C999">
        <v>1.2928639742968082E-9</v>
      </c>
      <c r="D999">
        <v>-5.310668725387901E-10</v>
      </c>
      <c r="F999" s="1">
        <v>4.9350000000000005</v>
      </c>
      <c r="G999">
        <f>(-0.0115359342915811*(-1))*-1</f>
        <v>-1.1535934291581109E-2</v>
      </c>
      <c r="H999">
        <v>-1.533980788E-3</v>
      </c>
      <c r="I999">
        <v>0.68943756818771362</v>
      </c>
      <c r="L999" s="2">
        <v>9.9700000000000006</v>
      </c>
      <c r="M999" s="2">
        <v>1.3267460935129562E-3</v>
      </c>
      <c r="N999" s="2">
        <v>-5.475745007039695E-4</v>
      </c>
      <c r="O999" s="2">
        <v>1.48333364693497E-5</v>
      </c>
      <c r="Q999">
        <v>4.71</v>
      </c>
      <c r="R999">
        <v>4.8295687885010269E-3</v>
      </c>
      <c r="S999">
        <v>3.067961576E-3</v>
      </c>
      <c r="T999">
        <v>0.5464860200881958</v>
      </c>
    </row>
    <row r="1000" spans="1:20" x14ac:dyDescent="0.25">
      <c r="A1000">
        <v>9.98</v>
      </c>
      <c r="B1000">
        <v>-9.5359572436156271E-9</v>
      </c>
      <c r="C1000">
        <v>1.2678261986722837E-9</v>
      </c>
      <c r="D1000">
        <v>-5.2078216087492283E-10</v>
      </c>
      <c r="F1000" s="1">
        <v>4.9399999999999995</v>
      </c>
      <c r="G1000">
        <f>(-0.011264887063655*(-1))*-1</f>
        <v>-1.126488706365503E-2</v>
      </c>
      <c r="H1000">
        <v>-1.533980788E-3</v>
      </c>
      <c r="I1000">
        <v>0.72330200672149658</v>
      </c>
      <c r="L1000" s="2">
        <v>9.98</v>
      </c>
      <c r="M1000" s="2">
        <v>1.3199222929374064E-3</v>
      </c>
      <c r="N1000" s="2">
        <v>-5.4475809722832728E-4</v>
      </c>
      <c r="O1000" s="2">
        <v>1.4757057429838452E-5</v>
      </c>
      <c r="Q1000">
        <v>4.7160000000000002</v>
      </c>
      <c r="R1000">
        <v>4.8418891170431211E-3</v>
      </c>
      <c r="S1000">
        <v>3.067961576E-3</v>
      </c>
      <c r="T1000">
        <v>0.54356348514556885</v>
      </c>
    </row>
    <row r="1001" spans="1:20" x14ac:dyDescent="0.25">
      <c r="A1001">
        <v>9.99</v>
      </c>
      <c r="B1001">
        <v>-9.3512826277415396E-9</v>
      </c>
      <c r="C1001">
        <v>1.2432733079395089E-9</v>
      </c>
      <c r="D1001">
        <v>-5.1069662430458612E-10</v>
      </c>
      <c r="F1001" s="1">
        <v>4.9440000000000008</v>
      </c>
      <c r="G1001">
        <f>(-0.0110431211498973*(-1))*-1</f>
        <v>-1.104312114989733E-2</v>
      </c>
      <c r="H1001">
        <v>-1.533980788E-3</v>
      </c>
      <c r="I1001">
        <v>0.76504606008529663</v>
      </c>
      <c r="L1001" s="2">
        <v>9.99</v>
      </c>
      <c r="M1001" s="2">
        <v>1.3131335847399485E-3</v>
      </c>
      <c r="N1001" s="2">
        <v>-5.4195617911671301E-4</v>
      </c>
      <c r="O1001" s="2">
        <v>1.4681170428005729E-5</v>
      </c>
      <c r="Q1001">
        <v>4.7210000000000001</v>
      </c>
      <c r="R1001">
        <v>4.8418891170431211E-3</v>
      </c>
      <c r="S1001">
        <v>3.067961576E-3</v>
      </c>
      <c r="T1001">
        <v>0.53883397579193115</v>
      </c>
    </row>
    <row r="1002" spans="1:20" x14ac:dyDescent="0.25">
      <c r="A1002">
        <v>10</v>
      </c>
      <c r="B1002">
        <v>-9.170184445032675E-9</v>
      </c>
      <c r="C1002">
        <v>1.2191959117532003E-9</v>
      </c>
      <c r="D1002">
        <v>-5.0080640557643649E-10</v>
      </c>
      <c r="F1002" s="1">
        <v>4.9480000000000004</v>
      </c>
      <c r="G1002">
        <f>(-0.0107720739219713*(-1))*-1</f>
        <v>-1.0772073921971253E-2</v>
      </c>
      <c r="H1002">
        <v>-1.533980788E-3</v>
      </c>
      <c r="I1002">
        <v>0.79647696018218994</v>
      </c>
      <c r="L1002" s="2">
        <v>10</v>
      </c>
      <c r="M1002" s="2">
        <v>1.3063797885320399E-3</v>
      </c>
      <c r="N1002" s="2">
        <v>-5.3916867187854176E-4</v>
      </c>
      <c r="O1002" s="2">
        <v>1.4605673453105616E-5</v>
      </c>
      <c r="Q1002">
        <v>4.7270000000000003</v>
      </c>
      <c r="R1002">
        <v>4.8418891170431211E-3</v>
      </c>
      <c r="S1002">
        <v>3.067961576E-3</v>
      </c>
      <c r="T1002">
        <v>0.5334852933883667</v>
      </c>
    </row>
    <row r="1003" spans="1:20" x14ac:dyDescent="0.25">
      <c r="A1003">
        <v>10.01</v>
      </c>
      <c r="B1003">
        <v>-8.992593433808838E-9</v>
      </c>
      <c r="C1003">
        <v>1.1955848016227495E-9</v>
      </c>
      <c r="D1003">
        <v>-4.9110772213917276E-10</v>
      </c>
      <c r="F1003" s="1">
        <v>4.952</v>
      </c>
      <c r="G1003">
        <f>(-0.0105585215605749*(-1))*-1</f>
        <v>-1.0558521560574949E-2</v>
      </c>
      <c r="H1003">
        <v>-1.533980788E-3</v>
      </c>
      <c r="I1003">
        <v>0.82559514045715332</v>
      </c>
      <c r="L1003" s="2">
        <v>10.01</v>
      </c>
      <c r="M1003" s="2">
        <v>1.2996607248509113E-3</v>
      </c>
      <c r="N1003" s="2">
        <v>-5.3639550140609248E-4</v>
      </c>
      <c r="O1003" s="2">
        <v>1.4530564504627335E-5</v>
      </c>
      <c r="Q1003">
        <v>4.7320000000000002</v>
      </c>
      <c r="R1003">
        <v>4.8418891170431211E-3</v>
      </c>
      <c r="S1003">
        <v>3.067961576E-3</v>
      </c>
      <c r="T1003">
        <v>0.53010791540145874</v>
      </c>
    </row>
    <row r="1004" spans="1:20" x14ac:dyDescent="0.25">
      <c r="A1004">
        <v>10.02</v>
      </c>
      <c r="B1004">
        <v>-8.8184416737207285E-9</v>
      </c>
      <c r="C1004">
        <v>1.1724309473904019E-9</v>
      </c>
      <c r="D1004">
        <v>-4.815968646948853E-10</v>
      </c>
      <c r="F1004" s="1">
        <v>4.9570000000000007</v>
      </c>
      <c r="G1004">
        <f>(-0.0103449691991786*(-1))*-1</f>
        <v>-1.0344969199178645E-2</v>
      </c>
      <c r="H1004">
        <v>-1.533980788E-3</v>
      </c>
      <c r="I1004">
        <v>0.8538023829460144</v>
      </c>
      <c r="L1004" s="2">
        <v>10.02</v>
      </c>
      <c r="M1004" s="2">
        <v>1.2929762151548604E-3</v>
      </c>
      <c r="N1004" s="2">
        <v>-5.336365939725442E-4</v>
      </c>
      <c r="O1004" s="2">
        <v>1.445584159224462E-5</v>
      </c>
      <c r="Q1004">
        <v>4.7359999999999998</v>
      </c>
      <c r="R1004">
        <v>4.8459958932238192E-3</v>
      </c>
      <c r="S1004">
        <v>3.067961576E-3</v>
      </c>
      <c r="T1004">
        <v>0.52756255865097046</v>
      </c>
    </row>
    <row r="1005" spans="1:20" x14ac:dyDescent="0.25">
      <c r="A1005">
        <v>10.029999999999999</v>
      </c>
      <c r="B1005">
        <v>-8.6476625597736087E-9</v>
      </c>
      <c r="C1005">
        <v>1.1497254937776382E-9</v>
      </c>
      <c r="D1005">
        <v>-4.7227019578042082E-10</v>
      </c>
      <c r="F1005" s="1">
        <v>4.9610000000000003</v>
      </c>
      <c r="G1005">
        <f>(-0.010135523613963*(-1))*-1</f>
        <v>-1.0135523613963039E-2</v>
      </c>
      <c r="H1005">
        <v>-1.533980788E-3</v>
      </c>
      <c r="I1005">
        <v>0.87981939315795898</v>
      </c>
      <c r="L1005" s="2">
        <v>10.029999999999999</v>
      </c>
      <c r="M1005" s="2">
        <v>1.2863260818185372E-3</v>
      </c>
      <c r="N1005" s="2">
        <v>-5.3089187623002183E-4</v>
      </c>
      <c r="O1005" s="2">
        <v>1.4381502735765303E-5</v>
      </c>
      <c r="Q1005">
        <v>4.7450000000000001</v>
      </c>
      <c r="R1005">
        <v>4.8459958932238192E-3</v>
      </c>
      <c r="S1005">
        <v>1.533980788E-3</v>
      </c>
      <c r="T1005">
        <v>0.78859275579452515</v>
      </c>
    </row>
    <row r="1006" spans="1:20" x14ac:dyDescent="0.25">
      <c r="A1006">
        <v>10.040000000000001</v>
      </c>
      <c r="B1006">
        <v>-8.4801907768538603E-9</v>
      </c>
      <c r="C1006">
        <v>1.1274597569984404E-9</v>
      </c>
      <c r="D1006">
        <v>-4.6312414837622127E-10</v>
      </c>
      <c r="F1006" s="1">
        <v>4.9649999999999999</v>
      </c>
      <c r="G1006">
        <f>(-0.00991375770020534*(-1))*-1</f>
        <v>-9.9137577002053386E-3</v>
      </c>
      <c r="H1006">
        <v>0</v>
      </c>
      <c r="I1006">
        <v>0.66431444883346558</v>
      </c>
      <c r="L1006" s="2">
        <v>10.040000000000001</v>
      </c>
      <c r="M1006" s="2">
        <v>1.2797101481282613E-3</v>
      </c>
      <c r="N1006" s="2">
        <v>-5.28161275207652E-4</v>
      </c>
      <c r="O1006" s="2">
        <v>1.4307545965081133E-5</v>
      </c>
      <c r="Q1006">
        <v>4.7490000000000006</v>
      </c>
      <c r="R1006">
        <v>4.8459958932238192E-3</v>
      </c>
      <c r="S1006">
        <v>1.533980788E-3</v>
      </c>
      <c r="T1006">
        <v>0.77984791994094849</v>
      </c>
    </row>
    <row r="1007" spans="1:20" x14ac:dyDescent="0.25">
      <c r="A1007">
        <v>10.050000000000001</v>
      </c>
      <c r="B1007">
        <v>-8.3159622747490456E-9</v>
      </c>
      <c r="C1007">
        <v>1.1056252214381456E-9</v>
      </c>
      <c r="D1007">
        <v>-4.5415522454210351E-10</v>
      </c>
      <c r="F1007" s="1">
        <v>4.9689999999999994</v>
      </c>
      <c r="G1007">
        <f>(-0.00967967145790554*(-1))*-1</f>
        <v>-9.6796714579055441E-3</v>
      </c>
      <c r="H1007">
        <v>0</v>
      </c>
      <c r="I1007">
        <v>0.70316755771636963</v>
      </c>
      <c r="L1007" s="2">
        <v>10.050000000000001</v>
      </c>
      <c r="M1007" s="2">
        <v>1.2731282382774083E-3</v>
      </c>
      <c r="N1007" s="2">
        <v>-5.2544471830962903E-4</v>
      </c>
      <c r="O1007" s="2">
        <v>1.4233969320117808E-5</v>
      </c>
      <c r="Q1007">
        <v>4.7549999999999999</v>
      </c>
      <c r="R1007">
        <v>4.8583162217659135E-3</v>
      </c>
      <c r="S1007">
        <v>1.533980788E-3</v>
      </c>
      <c r="T1007">
        <v>0.77181744575500488</v>
      </c>
    </row>
    <row r="1008" spans="1:20" x14ac:dyDescent="0.25">
      <c r="A1008">
        <v>10.06</v>
      </c>
      <c r="B1008">
        <v>-8.1549142436517139E-9</v>
      </c>
      <c r="C1008">
        <v>1.0842135363966159E-9</v>
      </c>
      <c r="D1008">
        <v>-4.4535999407945916E-10</v>
      </c>
      <c r="F1008" s="1">
        <v>4.9730000000000008</v>
      </c>
      <c r="G1008">
        <f>(-0.00938398357289528*(-1))*-1</f>
        <v>-9.3839835728952766E-3</v>
      </c>
      <c r="H1008">
        <v>0</v>
      </c>
      <c r="I1008">
        <v>0.73943817615509033</v>
      </c>
      <c r="L1008" s="2">
        <v>10.06</v>
      </c>
      <c r="M1008" s="2">
        <v>1.2665801773617223E-3</v>
      </c>
      <c r="N1008" s="2">
        <v>-5.227421333132905E-4</v>
      </c>
      <c r="O1008" s="2">
        <v>1.416077085078523E-5</v>
      </c>
      <c r="Q1008">
        <v>4.76</v>
      </c>
      <c r="R1008">
        <v>4.8788501026694048E-3</v>
      </c>
      <c r="S1008">
        <v>1.533980788E-3</v>
      </c>
      <c r="T1008">
        <v>0.7721484899520874</v>
      </c>
    </row>
    <row r="1009" spans="1:20" x14ac:dyDescent="0.25">
      <c r="A1009">
        <v>10.07</v>
      </c>
      <c r="B1009">
        <v>-7.996985090137455E-9</v>
      </c>
      <c r="C1009">
        <v>1.0632165128944834E-9</v>
      </c>
      <c r="D1009">
        <v>-4.3673509321936206E-10</v>
      </c>
      <c r="F1009" s="1">
        <v>4.9770000000000003</v>
      </c>
      <c r="G1009">
        <f>(-0.00921560574948665*(-1))*-1</f>
        <v>-9.2156057494866533E-3</v>
      </c>
      <c r="H1009">
        <v>0</v>
      </c>
      <c r="I1009">
        <v>0.77060526609420776</v>
      </c>
      <c r="L1009" s="2">
        <v>10.07</v>
      </c>
      <c r="M1009" s="2">
        <v>1.260065791374769E-3</v>
      </c>
      <c r="N1009" s="2">
        <v>-5.2005344836720288E-4</v>
      </c>
      <c r="O1009" s="2">
        <v>1.4087948616927989E-5</v>
      </c>
      <c r="Q1009">
        <v>4.7650000000000006</v>
      </c>
      <c r="R1009">
        <v>4.9117043121149895E-3</v>
      </c>
      <c r="S1009">
        <v>1.533980788E-3</v>
      </c>
      <c r="T1009">
        <v>0.77304786443710327</v>
      </c>
    </row>
    <row r="1010" spans="1:20" x14ac:dyDescent="0.25">
      <c r="A1010">
        <v>10.08</v>
      </c>
      <c r="B1010">
        <v>-7.8421144136082792E-9</v>
      </c>
      <c r="C1010">
        <v>1.0426261205412427E-9</v>
      </c>
      <c r="D1010">
        <v>-4.2827722333608245E-10</v>
      </c>
      <c r="F1010" s="1">
        <v>4.9830000000000005</v>
      </c>
      <c r="G1010">
        <f>(-0.0088993839835729*(-1))*-1</f>
        <v>-8.8993839835728953E-3</v>
      </c>
      <c r="H1010">
        <v>0</v>
      </c>
      <c r="I1010">
        <v>0.80900341272354126</v>
      </c>
      <c r="L1010" s="2">
        <v>10.08</v>
      </c>
      <c r="M1010" s="2">
        <v>1.2535849072033006E-3</v>
      </c>
      <c r="N1010" s="2">
        <v>-5.1737859198925664E-4</v>
      </c>
      <c r="O1010" s="2">
        <v>1.4015500688276062E-5</v>
      </c>
      <c r="Q1010">
        <v>4.7690000000000001</v>
      </c>
      <c r="R1010">
        <v>4.9486652977412731E-3</v>
      </c>
      <c r="S1010">
        <v>1.533980788E-3</v>
      </c>
      <c r="T1010">
        <v>0.77936935424804688</v>
      </c>
    </row>
    <row r="1011" spans="1:20" x14ac:dyDescent="0.25">
      <c r="A1011">
        <v>10.09</v>
      </c>
      <c r="B1011">
        <v>-7.6902429831922734E-9</v>
      </c>
      <c r="C1011">
        <v>1.0224344844639991E-9</v>
      </c>
      <c r="D1011">
        <v>-4.1998314968551488E-10</v>
      </c>
      <c r="F1011" s="1">
        <v>4.9870000000000001</v>
      </c>
      <c r="G1011">
        <f>(-0.00869815195071869*(-1))*-1</f>
        <v>-8.6981519507186855E-3</v>
      </c>
      <c r="H1011">
        <v>0</v>
      </c>
      <c r="I1011">
        <v>0.83278375864028931</v>
      </c>
      <c r="L1011" s="2">
        <v>10.09</v>
      </c>
      <c r="M1011" s="2">
        <v>1.2471373526227302E-3</v>
      </c>
      <c r="N1011" s="2">
        <v>-5.1471749306477134E-4</v>
      </c>
      <c r="O1011" s="2">
        <v>1.3943425144395725E-5</v>
      </c>
      <c r="Q1011">
        <v>4.7740000000000009</v>
      </c>
      <c r="R1011">
        <v>4.9979466119096511E-3</v>
      </c>
      <c r="S1011">
        <v>1.533980788E-3</v>
      </c>
      <c r="T1011">
        <v>0.78604811429977417</v>
      </c>
    </row>
    <row r="1012" spans="1:20" x14ac:dyDescent="0.25">
      <c r="A1012">
        <v>10.1</v>
      </c>
      <c r="B1012">
        <v>-7.5413127150904328E-9</v>
      </c>
      <c r="C1012">
        <v>1.0026338822956932E-9</v>
      </c>
      <c r="D1012">
        <v>-4.1184970016803847E-10</v>
      </c>
      <c r="F1012" s="1">
        <v>4.9909999999999997</v>
      </c>
      <c r="G1012">
        <f>(-0.00849281314168378*(-1))*-1</f>
        <v>-8.4928131416837777E-3</v>
      </c>
      <c r="H1012">
        <v>0</v>
      </c>
      <c r="I1012">
        <v>0.8495064377784729</v>
      </c>
      <c r="L1012" s="2">
        <v>10.1</v>
      </c>
      <c r="M1012" s="2">
        <v>1.240722956292576E-3</v>
      </c>
      <c r="N1012" s="2">
        <v>-5.1207008084461008E-4</v>
      </c>
      <c r="O1012" s="2">
        <v>1.3871720074640693E-5</v>
      </c>
      <c r="Q1012">
        <v>4.7780000000000005</v>
      </c>
      <c r="R1012">
        <v>5.0513347022587271E-3</v>
      </c>
      <c r="S1012">
        <v>3.067961576E-3</v>
      </c>
      <c r="T1012">
        <v>0.53588974475860596</v>
      </c>
    </row>
    <row r="1013" spans="1:20" x14ac:dyDescent="0.25">
      <c r="A1013">
        <v>10.11</v>
      </c>
      <c r="B1013">
        <v>-7.3952666503623101E-9</v>
      </c>
      <c r="C1013">
        <v>9.8321674122165291E-10</v>
      </c>
      <c r="D1013">
        <v>-4.0387376411533529E-10</v>
      </c>
      <c r="F1013" s="1">
        <v>4.9949999999999992</v>
      </c>
      <c r="G1013">
        <f>(-0.00829979466119097*(-1))*-1</f>
        <v>-8.2997946611909658E-3</v>
      </c>
      <c r="H1013">
        <v>0</v>
      </c>
      <c r="I1013">
        <v>0.86816501617431641</v>
      </c>
      <c r="L1013" s="2">
        <v>10.11</v>
      </c>
      <c r="M1013" s="2">
        <v>1.2343415477519496E-3</v>
      </c>
      <c r="N1013" s="2">
        <v>-5.0943628494330402E-4</v>
      </c>
      <c r="O1013" s="2">
        <v>1.3800383578103486E-5</v>
      </c>
      <c r="Q1013">
        <v>4.782</v>
      </c>
      <c r="R1013">
        <v>5.1047227926078031E-3</v>
      </c>
      <c r="S1013">
        <v>3.067961576E-3</v>
      </c>
      <c r="T1013">
        <v>0.55216825008392334</v>
      </c>
    </row>
    <row r="1014" spans="1:20" x14ac:dyDescent="0.25">
      <c r="A1014">
        <v>10.120000000000001</v>
      </c>
      <c r="B1014">
        <v>-7.2520489331418855E-9</v>
      </c>
      <c r="C1014">
        <v>9.6417563508334214E-10</v>
      </c>
      <c r="D1014">
        <v>-3.9605229110070366E-10</v>
      </c>
      <c r="F1014" s="1">
        <v>4.9979999999999993</v>
      </c>
      <c r="G1014">
        <f>(-0.00815605749486653*(-1))*-1</f>
        <v>-8.1560574948665292E-3</v>
      </c>
      <c r="H1014">
        <v>0</v>
      </c>
      <c r="I1014">
        <v>0.88629019260406494</v>
      </c>
      <c r="L1014" s="2">
        <v>10.120000000000001</v>
      </c>
      <c r="M1014" s="2">
        <v>1.2279929574150854E-3</v>
      </c>
      <c r="N1014" s="2">
        <v>-5.0681603533718575E-4</v>
      </c>
      <c r="O1014" s="2">
        <v>1.3729413763566981E-5</v>
      </c>
      <c r="Q1014">
        <v>4.7859999999999996</v>
      </c>
      <c r="R1014">
        <v>5.1457905544147848E-3</v>
      </c>
      <c r="S1014">
        <v>3.067961576E-3</v>
      </c>
      <c r="T1014">
        <v>0.56347787380218506</v>
      </c>
    </row>
    <row r="1015" spans="1:20" x14ac:dyDescent="0.25">
      <c r="A1015">
        <v>10.130000000000001</v>
      </c>
      <c r="B1015">
        <v>-7.1116047892752965E-9</v>
      </c>
      <c r="C1015">
        <v>9.45503281538198E-10</v>
      </c>
      <c r="D1015">
        <v>-3.8838228977241095E-10</v>
      </c>
      <c r="F1015" s="1">
        <v>5.0020000000000007</v>
      </c>
      <c r="G1015">
        <f>(-0.00795482546201232*(-1))*-1</f>
        <v>-7.9548254620123195E-3</v>
      </c>
      <c r="H1015">
        <v>1.533980788E-3</v>
      </c>
      <c r="I1015">
        <v>0.65545660257339478</v>
      </c>
      <c r="L1015" s="2">
        <v>10.130000000000001</v>
      </c>
      <c r="M1015" s="2">
        <v>1.2216770165668252E-3</v>
      </c>
      <c r="N1015" s="2">
        <v>-5.04209262362533E-4</v>
      </c>
      <c r="O1015" s="2">
        <v>1.365880874945623E-5</v>
      </c>
      <c r="Q1015">
        <v>4.7910000000000004</v>
      </c>
      <c r="R1015">
        <v>5.1909650924024638E-3</v>
      </c>
      <c r="S1015">
        <v>3.067961576E-3</v>
      </c>
      <c r="T1015">
        <v>0.57041847705841064</v>
      </c>
    </row>
    <row r="1016" spans="1:20" x14ac:dyDescent="0.25">
      <c r="A1016">
        <v>10.14</v>
      </c>
      <c r="B1016">
        <v>-6.97388050537218E-9</v>
      </c>
      <c r="C1016">
        <v>9.2719253927447226E-10</v>
      </c>
      <c r="D1016">
        <v>-3.8086082670963997E-10</v>
      </c>
      <c r="F1016" s="1">
        <v>5.0060000000000002</v>
      </c>
      <c r="G1016">
        <f>(-0.00769609856262834*(-1))*-1</f>
        <v>-7.6960985626283365E-3</v>
      </c>
      <c r="H1016">
        <v>1.533980788E-3</v>
      </c>
      <c r="I1016">
        <v>0.68329417705535889</v>
      </c>
      <c r="L1016" s="2">
        <v>10.14</v>
      </c>
      <c r="M1016" s="2">
        <v>1.2153935573582051E-3</v>
      </c>
      <c r="N1016" s="2">
        <v>-5.0161589671372125E-4</v>
      </c>
      <c r="O1016" s="2">
        <v>1.358856666379045E-5</v>
      </c>
      <c r="Q1016">
        <v>4.798</v>
      </c>
      <c r="R1016">
        <v>5.2156057494866532E-3</v>
      </c>
      <c r="S1016">
        <v>3.067961576E-3</v>
      </c>
      <c r="T1016">
        <v>0.57311511039733887</v>
      </c>
    </row>
    <row r="1017" spans="1:20" x14ac:dyDescent="0.25">
      <c r="A1017">
        <v>10.15</v>
      </c>
      <c r="B1017">
        <v>-6.8388234082628511E-9</v>
      </c>
      <c r="C1017">
        <v>9.0923640528000939E-10</v>
      </c>
      <c r="D1017">
        <v>-3.7348502530059111E-10</v>
      </c>
      <c r="F1017" s="1">
        <v>5.01</v>
      </c>
      <c r="G1017">
        <f>(-0.00754414784394251*(-1))*-1</f>
        <v>-7.5441478439425055E-3</v>
      </c>
      <c r="H1017">
        <v>1.533980788E-3</v>
      </c>
      <c r="I1017">
        <v>0.70194262266159058</v>
      </c>
      <c r="L1017" s="2">
        <v>10.15</v>
      </c>
      <c r="M1017" s="2">
        <v>1.209142412802032E-3</v>
      </c>
      <c r="N1017" s="2">
        <v>-4.9903586944138596E-4</v>
      </c>
      <c r="O1017" s="2">
        <v>1.3518685644135262E-5</v>
      </c>
      <c r="Q1017">
        <v>4.8030000000000008</v>
      </c>
      <c r="R1017">
        <v>5.2279260780287475E-3</v>
      </c>
      <c r="S1017">
        <v>3.067961576E-3</v>
      </c>
      <c r="T1017">
        <v>0.57238912582397461</v>
      </c>
    </row>
    <row r="1018" spans="1:20" x14ac:dyDescent="0.25">
      <c r="A1018">
        <v>10.16</v>
      </c>
      <c r="B1018">
        <v>-6.70638184485324E-9</v>
      </c>
      <c r="C1018">
        <v>8.9162801216391831E-10</v>
      </c>
      <c r="D1018">
        <v>-3.6625206464231133E-10</v>
      </c>
      <c r="F1018" s="1">
        <v>5.0139999999999993</v>
      </c>
      <c r="G1018">
        <f>(-0.00735934291581109*(-1))*-1</f>
        <v>-7.359342915811088E-3</v>
      </c>
      <c r="H1018">
        <v>1.533980788E-3</v>
      </c>
      <c r="I1018">
        <v>0.72048163414001465</v>
      </c>
      <c r="L1018" s="2">
        <v>10.16</v>
      </c>
      <c r="M1018" s="2">
        <v>1.2029234167684633E-3</v>
      </c>
      <c r="N1018" s="2">
        <v>-4.9646911195059412E-4</v>
      </c>
      <c r="O1018" s="2">
        <v>1.3449163837555123E-5</v>
      </c>
      <c r="Q1018">
        <v>4.8089999999999993</v>
      </c>
      <c r="R1018">
        <v>5.2279260780287475E-3</v>
      </c>
      <c r="S1018">
        <v>3.067961576E-3</v>
      </c>
      <c r="T1018">
        <v>0.56536197662353516</v>
      </c>
    </row>
    <row r="1019" spans="1:20" x14ac:dyDescent="0.25">
      <c r="A1019">
        <v>10.17</v>
      </c>
      <c r="B1019">
        <v>-6.576505162369961E-9</v>
      </c>
      <c r="C1019">
        <v>8.7436062553011313E-10</v>
      </c>
      <c r="D1019">
        <v>-3.5915917846182916E-10</v>
      </c>
      <c r="F1019" s="1">
        <v>5.0180000000000007</v>
      </c>
      <c r="G1019">
        <f>(-0.00718685831622177*(-1))*-1</f>
        <v>-7.1868583162217657E-3</v>
      </c>
      <c r="H1019">
        <v>1.533980788E-3</v>
      </c>
      <c r="I1019">
        <v>0.73737531900405884</v>
      </c>
      <c r="L1019" s="2">
        <v>10.17</v>
      </c>
      <c r="M1019" s="2">
        <v>1.196736403980634E-3</v>
      </c>
      <c r="N1019" s="2">
        <v>-4.9391555599902529E-4</v>
      </c>
      <c r="O1019" s="2">
        <v>1.3379999400565992E-5</v>
      </c>
      <c r="Q1019">
        <v>4.8140000000000001</v>
      </c>
      <c r="R1019">
        <v>5.2320328542094455E-3</v>
      </c>
      <c r="S1019">
        <v>3.067961576E-3</v>
      </c>
      <c r="T1019">
        <v>0.5621071457862854</v>
      </c>
    </row>
    <row r="1020" spans="1:20" x14ac:dyDescent="0.25">
      <c r="A1020">
        <v>10.18</v>
      </c>
      <c r="B1020">
        <v>-6.4491436889879652E-9</v>
      </c>
      <c r="C1020">
        <v>8.5742764140171787E-10</v>
      </c>
      <c r="D1020">
        <v>-3.522036540581834E-10</v>
      </c>
      <c r="F1020" s="1">
        <v>5.0220000000000002</v>
      </c>
      <c r="G1020">
        <f>(-0.00702258726899384*(-1))*-1</f>
        <v>-7.0225872689938396E-3</v>
      </c>
      <c r="H1020">
        <v>1.533980788E-3</v>
      </c>
      <c r="I1020">
        <v>0.74841934442520142</v>
      </c>
      <c r="L1020" s="2">
        <v>10.18</v>
      </c>
      <c r="M1020" s="2">
        <v>1.1905812100102935E-3</v>
      </c>
      <c r="N1020" s="2">
        <v>-4.9137513369516155E-4</v>
      </c>
      <c r="O1020" s="2">
        <v>1.3311190499088192E-5</v>
      </c>
      <c r="Q1020">
        <v>4.8190000000000008</v>
      </c>
      <c r="R1020">
        <v>5.2320328542094455E-3</v>
      </c>
      <c r="S1020">
        <v>3.067961576E-3</v>
      </c>
      <c r="T1020">
        <v>0.55758911371231079</v>
      </c>
    </row>
    <row r="1021" spans="1:20" x14ac:dyDescent="0.25">
      <c r="A1021">
        <v>10.19</v>
      </c>
      <c r="B1021">
        <v>-6.3242487148333774E-9</v>
      </c>
      <c r="C1021">
        <v>8.4082258369535092E-10</v>
      </c>
      <c r="D1021">
        <v>-3.4538283126494035E-10</v>
      </c>
      <c r="F1021" s="1">
        <v>5.0269999999999992</v>
      </c>
      <c r="G1021">
        <f>(-0.00682135523613963*(-1))*-1</f>
        <v>-6.8213552361396307E-3</v>
      </c>
      <c r="H1021">
        <v>1.533980788E-3</v>
      </c>
      <c r="I1021">
        <v>0.7579072117805481</v>
      </c>
      <c r="L1021" s="2">
        <v>10.19</v>
      </c>
      <c r="M1021" s="2">
        <v>1.1844576712734863E-3</v>
      </c>
      <c r="N1021" s="2">
        <v>-4.8884777749648716E-4</v>
      </c>
      <c r="O1021" s="2">
        <v>1.3242735308399512E-5</v>
      </c>
      <c r="Q1021">
        <v>4.8249999999999993</v>
      </c>
      <c r="R1021">
        <v>5.2320328542094455E-3</v>
      </c>
      <c r="S1021">
        <v>3.067961576E-3</v>
      </c>
      <c r="T1021">
        <v>0.55248236656188965</v>
      </c>
    </row>
    <row r="1022" spans="1:20" x14ac:dyDescent="0.25">
      <c r="A1022">
        <v>10.200000000000001</v>
      </c>
      <c r="B1022">
        <v>-6.201772473354218E-9</v>
      </c>
      <c r="C1022">
        <v>8.2453910174432234E-10</v>
      </c>
      <c r="D1022">
        <v>-3.3869410143280308E-10</v>
      </c>
      <c r="F1022" s="1">
        <v>5.0340000000000007</v>
      </c>
      <c r="G1022">
        <f>(-0.00655852156057495*(-1))*-1</f>
        <v>-6.5585215605749488E-3</v>
      </c>
      <c r="H1022">
        <v>1.533980788E-3</v>
      </c>
      <c r="I1022">
        <v>0.76851993799209595</v>
      </c>
      <c r="L1022" s="2">
        <v>10.200000000000001</v>
      </c>
      <c r="M1022" s="2">
        <v>1.1783656250262103E-3</v>
      </c>
      <c r="N1022" s="2">
        <v>-4.8633342020769707E-4</v>
      </c>
      <c r="O1022" s="2">
        <v>1.3174632013088495E-5</v>
      </c>
      <c r="Q1022">
        <v>4.8309999999999995</v>
      </c>
      <c r="R1022">
        <v>5.2320328542094455E-3</v>
      </c>
      <c r="S1022">
        <v>3.067961576E-3</v>
      </c>
      <c r="T1022">
        <v>0.54847550392150879</v>
      </c>
    </row>
    <row r="1023" spans="1:20" x14ac:dyDescent="0.25">
      <c r="A1023">
        <v>10.210000000000001</v>
      </c>
      <c r="B1023">
        <v>-6.0816681230518995E-9</v>
      </c>
      <c r="C1023">
        <v>8.0857096786979776E-10</v>
      </c>
      <c r="D1023">
        <v>-3.3213490643192383E-10</v>
      </c>
      <c r="F1023" s="1">
        <v>5.0380000000000003</v>
      </c>
      <c r="G1023">
        <f>(-0.00641067761806981*(-1))*-1</f>
        <v>-6.410677618069815E-3</v>
      </c>
      <c r="H1023">
        <v>1.533980788E-3</v>
      </c>
      <c r="I1023">
        <v>0.77375054359436035</v>
      </c>
      <c r="L1023" s="2">
        <v>10.210000000000001</v>
      </c>
      <c r="M1023" s="2">
        <v>1.1723049093601366E-3</v>
      </c>
      <c r="N1023" s="2">
        <v>-4.8383199497891479E-4</v>
      </c>
      <c r="O1023" s="2">
        <v>1.3106878807007967E-5</v>
      </c>
      <c r="Q1023">
        <v>4.8350000000000009</v>
      </c>
      <c r="R1023">
        <v>5.2320328542094455E-3</v>
      </c>
      <c r="S1023">
        <v>3.067961576E-3</v>
      </c>
      <c r="T1023">
        <v>0.54468291997909546</v>
      </c>
    </row>
    <row r="1024" spans="1:20" x14ac:dyDescent="0.25">
      <c r="A1024">
        <v>10.220000000000001</v>
      </c>
      <c r="B1024">
        <v>-5.9638897295665255E-9</v>
      </c>
      <c r="C1024">
        <v>7.9291207499899916E-10</v>
      </c>
      <c r="D1024">
        <v>-3.257027376735376E-10</v>
      </c>
      <c r="F1024" s="1">
        <v>5.0419999999999998</v>
      </c>
      <c r="G1024">
        <f>(-0.00625872689938398*(-1))*-1</f>
        <v>-6.258726899383984E-3</v>
      </c>
      <c r="H1024">
        <v>1.533980788E-3</v>
      </c>
      <c r="I1024">
        <v>0.78153246641159058</v>
      </c>
      <c r="L1024" s="2">
        <v>10.220000000000001</v>
      </c>
      <c r="M1024" s="2">
        <v>1.166275363198346E-3</v>
      </c>
      <c r="N1024" s="2">
        <v>-4.8134343530391917E-4</v>
      </c>
      <c r="O1024" s="2">
        <v>1.3039473893228749E-5</v>
      </c>
      <c r="Q1024">
        <v>4.8409999999999993</v>
      </c>
      <c r="R1024">
        <v>5.2320328542094455E-3</v>
      </c>
      <c r="S1024">
        <v>3.067961576E-3</v>
      </c>
      <c r="T1024">
        <v>0.54040002822875977</v>
      </c>
    </row>
    <row r="1025" spans="1:20" x14ac:dyDescent="0.25">
      <c r="A1025">
        <v>10.23</v>
      </c>
      <c r="B1025">
        <v>-5.8483922481091187E-9</v>
      </c>
      <c r="C1025">
        <v>7.7755643432953195E-10</v>
      </c>
      <c r="D1025">
        <v>-3.1939513515054299E-10</v>
      </c>
      <c r="F1025" s="1">
        <v>5.0470000000000006</v>
      </c>
      <c r="G1025">
        <f>(-0.00606160164271047*(-1))*-1</f>
        <v>-6.0616016427104723E-3</v>
      </c>
      <c r="H1025">
        <v>1.533980788E-3</v>
      </c>
      <c r="I1025">
        <v>0.79053282737731934</v>
      </c>
      <c r="L1025" s="2">
        <v>10.23</v>
      </c>
      <c r="M1025" s="2">
        <v>1.1602768262910547E-3</v>
      </c>
      <c r="N1025" s="2">
        <v>-4.7886767501838028E-4</v>
      </c>
      <c r="O1025" s="2">
        <v>1.2972415483993607E-5</v>
      </c>
      <c r="Q1025">
        <v>4.8460000000000001</v>
      </c>
      <c r="R1025">
        <v>5.2320328542094455E-3</v>
      </c>
      <c r="S1025">
        <v>3.067961576E-3</v>
      </c>
      <c r="T1025">
        <v>0.53769934177398682</v>
      </c>
    </row>
    <row r="1026" spans="1:20" x14ac:dyDescent="0.25">
      <c r="A1026">
        <v>10.24</v>
      </c>
      <c r="B1026">
        <v>-5.7351315062340792E-9</v>
      </c>
      <c r="C1026">
        <v>7.6249817303894496E-10</v>
      </c>
      <c r="D1026">
        <v>-3.1320968649666311E-10</v>
      </c>
      <c r="F1026" s="1">
        <v>5.0519999999999996</v>
      </c>
      <c r="G1026">
        <f>(-0.00585215605749487*(-1))*-1</f>
        <v>-5.8521560574948664E-3</v>
      </c>
      <c r="H1026">
        <v>1.533980788E-3</v>
      </c>
      <c r="I1026">
        <v>0.80564022064208984</v>
      </c>
      <c r="L1026" s="2">
        <v>10.24</v>
      </c>
      <c r="M1026" s="2">
        <v>1.1543091392114159E-3</v>
      </c>
      <c r="N1026" s="2">
        <v>-4.7640464829810448E-4</v>
      </c>
      <c r="O1026" s="2">
        <v>1.2905701800671395E-5</v>
      </c>
      <c r="Q1026">
        <v>4.8499999999999996</v>
      </c>
      <c r="R1026">
        <v>5.2320328542094455E-3</v>
      </c>
      <c r="S1026">
        <v>1.533980788E-3</v>
      </c>
      <c r="T1026">
        <v>0.80083370208740234</v>
      </c>
    </row>
    <row r="1027" spans="1:20" x14ac:dyDescent="0.25">
      <c r="A1027">
        <v>10.25</v>
      </c>
      <c r="B1027">
        <v>-5.6240641869452654E-9</v>
      </c>
      <c r="C1027">
        <v>7.4773153203864737E-10</v>
      </c>
      <c r="D1027">
        <v>-3.0714402606382719E-10</v>
      </c>
      <c r="F1027" s="1">
        <v>5.0579999999999998</v>
      </c>
      <c r="G1027">
        <f>(-0.00556878850102669*(-1))*-1</f>
        <v>-5.568788501026694E-3</v>
      </c>
      <c r="H1027">
        <v>1.533980788E-3</v>
      </c>
      <c r="I1027">
        <v>0.8203045129776001</v>
      </c>
      <c r="L1027" s="2">
        <v>10.25</v>
      </c>
      <c r="M1027" s="2">
        <v>1.1483721433512822E-3</v>
      </c>
      <c r="N1027" s="2">
        <v>-4.7395428965728813E-4</v>
      </c>
      <c r="O1027" s="2">
        <v>1.2839331073711423E-5</v>
      </c>
      <c r="Q1027">
        <v>4.854000000000001</v>
      </c>
      <c r="R1027">
        <v>5.2320328542094455E-3</v>
      </c>
      <c r="S1027">
        <v>1.533980788E-3</v>
      </c>
      <c r="T1027">
        <v>0.79252690076828003</v>
      </c>
    </row>
    <row r="1028" spans="1:20" x14ac:dyDescent="0.25">
      <c r="A1028">
        <v>10.26</v>
      </c>
      <c r="B1028">
        <v>-5.5151478121292314E-9</v>
      </c>
      <c r="C1028">
        <v>7.3325086377132386E-10</v>
      </c>
      <c r="D1028">
        <v>-3.0119583401741956E-10</v>
      </c>
      <c r="F1028" s="1">
        <v>5.0709999999999997</v>
      </c>
      <c r="G1028">
        <f>(-0.00503490759753593*(-1))*-1</f>
        <v>-5.0349075975359347E-3</v>
      </c>
      <c r="H1028">
        <v>1.533980788E-3</v>
      </c>
      <c r="I1028">
        <v>0.86126333475112915</v>
      </c>
      <c r="L1028" s="2">
        <v>10.26</v>
      </c>
      <c r="M1028" s="2">
        <v>1.1424656809170437E-3</v>
      </c>
      <c r="N1028" s="2">
        <v>-4.7151653394678051E-4</v>
      </c>
      <c r="O1028" s="2">
        <v>1.2773301542598025E-5</v>
      </c>
      <c r="Q1028">
        <v>4.859</v>
      </c>
      <c r="R1028">
        <v>5.2402464065708417E-3</v>
      </c>
      <c r="S1028">
        <v>1.533980788E-3</v>
      </c>
      <c r="T1028">
        <v>0.78753548860549927</v>
      </c>
    </row>
    <row r="1029" spans="1:20" x14ac:dyDescent="0.25">
      <c r="A1029">
        <v>10.27</v>
      </c>
      <c r="B1029">
        <v>-5.4083407263093295E-9</v>
      </c>
      <c r="C1029">
        <v>7.1905063005100481E-10</v>
      </c>
      <c r="D1029">
        <v>-2.9536283544905016E-10</v>
      </c>
      <c r="F1029" s="1">
        <v>5.077</v>
      </c>
      <c r="G1029">
        <f>(-0.00473511293634497*(-1))*-1</f>
        <v>-4.7351129363449691E-3</v>
      </c>
      <c r="H1029">
        <v>1.533980788E-3</v>
      </c>
      <c r="I1029">
        <v>0.89083915948867798</v>
      </c>
      <c r="L1029" s="2">
        <v>10.27</v>
      </c>
      <c r="M1029" s="2">
        <v>1.1365895949254478E-3</v>
      </c>
      <c r="N1029" s="2">
        <v>-4.6909131635235548E-4</v>
      </c>
      <c r="O1029" s="2">
        <v>1.2707611455805341E-5</v>
      </c>
      <c r="Q1029">
        <v>4.8640000000000008</v>
      </c>
      <c r="R1029">
        <v>5.252566735112936E-3</v>
      </c>
      <c r="S1029">
        <v>1.533980788E-3</v>
      </c>
      <c r="T1029">
        <v>0.7819361686706543</v>
      </c>
    </row>
    <row r="1030" spans="1:20" x14ac:dyDescent="0.25">
      <c r="A1030">
        <v>10.28</v>
      </c>
      <c r="B1030">
        <v>-5.3036020807144151E-9</v>
      </c>
      <c r="C1030">
        <v>7.0512539994496665E-10</v>
      </c>
      <c r="D1030">
        <v>-2.8964279950650721E-10</v>
      </c>
      <c r="F1030" s="1">
        <v>5.0820000000000007</v>
      </c>
      <c r="G1030">
        <f>(-0.00442299794661191*(-1))*-1</f>
        <v>-4.4229979466119101E-3</v>
      </c>
      <c r="H1030">
        <v>1.533980788E-3</v>
      </c>
      <c r="I1030">
        <v>0.92308706045150757</v>
      </c>
      <c r="L1030" s="2">
        <v>10.28</v>
      </c>
      <c r="M1030" s="2">
        <v>1.1307437291994508E-3</v>
      </c>
      <c r="N1030" s="2">
        <v>-4.6667857239299199E-4</v>
      </c>
      <c r="O1030" s="2">
        <v>1.264225907075231E-5</v>
      </c>
      <c r="Q1030">
        <v>4.8689999999999998</v>
      </c>
      <c r="R1030">
        <v>5.2731006160164273E-3</v>
      </c>
      <c r="S1030">
        <v>1.533980788E-3</v>
      </c>
      <c r="T1030">
        <v>0.78000789880752563</v>
      </c>
    </row>
    <row r="1031" spans="1:20" x14ac:dyDescent="0.25">
      <c r="A1031">
        <v>10.290000000000001</v>
      </c>
      <c r="B1031">
        <v>-5.2008918176560593E-9</v>
      </c>
      <c r="C1031">
        <v>6.914698476966509E-10</v>
      </c>
      <c r="D1031">
        <v>-2.8403353854055955E-10</v>
      </c>
      <c r="F1031" s="1">
        <v>5.0869999999999997</v>
      </c>
      <c r="G1031">
        <f>(-0.00419712525667351*(-1))*-1</f>
        <v>-4.1971252566735109E-3</v>
      </c>
      <c r="H1031">
        <v>3.067961576E-3</v>
      </c>
      <c r="I1031">
        <v>0.69556540250778198</v>
      </c>
      <c r="L1031" s="2">
        <v>10.290000000000001</v>
      </c>
      <c r="M1031" s="2">
        <v>1.1249279283641195E-3</v>
      </c>
      <c r="N1031" s="2">
        <v>-4.6427823791916331E-4</v>
      </c>
      <c r="O1031" s="2">
        <v>1.2577242653757864E-5</v>
      </c>
      <c r="Q1031">
        <v>4.875</v>
      </c>
      <c r="R1031">
        <v>5.2977412731006158E-3</v>
      </c>
      <c r="S1031">
        <v>1.533980788E-3</v>
      </c>
      <c r="T1031">
        <v>0.77823346853256226</v>
      </c>
    </row>
    <row r="1032" spans="1:20" x14ac:dyDescent="0.25">
      <c r="A1032">
        <v>10.3</v>
      </c>
      <c r="B1032">
        <v>-5.1001706552083874E-9</v>
      </c>
      <c r="C1032">
        <v>6.7807875068880882E-10</v>
      </c>
      <c r="D1032">
        <v>-2.7853290726828184E-10</v>
      </c>
      <c r="F1032" s="1">
        <v>5.0909999999999993</v>
      </c>
      <c r="G1032">
        <f>(-0.00395482546201232*(-1))*-1</f>
        <v>-3.9548254620123202E-3</v>
      </c>
      <c r="H1032">
        <v>3.067961576E-3</v>
      </c>
      <c r="I1032">
        <v>0.73203688859939575</v>
      </c>
      <c r="L1032" s="2">
        <v>10.3</v>
      </c>
      <c r="M1032" s="2">
        <v>1.1191420378424896E-3</v>
      </c>
      <c r="N1032" s="2">
        <v>-4.6189024911113516E-4</v>
      </c>
      <c r="O1032" s="2">
        <v>1.2512560479996343E-5</v>
      </c>
      <c r="Q1032">
        <v>4.8810000000000002</v>
      </c>
      <c r="R1032">
        <v>5.3264887063655033E-3</v>
      </c>
      <c r="S1032">
        <v>1.533980788E-3</v>
      </c>
      <c r="T1032">
        <v>0.7774425745010376</v>
      </c>
    </row>
    <row r="1033" spans="1:20" x14ac:dyDescent="0.25">
      <c r="A1033">
        <v>10.31</v>
      </c>
      <c r="B1033">
        <v>-5.001400072184485E-9</v>
      </c>
      <c r="C1033">
        <v>6.6494698744609144E-10</v>
      </c>
      <c r="D1033">
        <v>-2.7313880195258318E-10</v>
      </c>
      <c r="F1033" s="1">
        <v>5.0960000000000001</v>
      </c>
      <c r="G1033">
        <f>(-0.00359342915811088*(-1))*-1</f>
        <v>-3.5934291581108829E-3</v>
      </c>
      <c r="H1033">
        <v>3.067961576E-3</v>
      </c>
      <c r="I1033">
        <v>0.78389155864715576</v>
      </c>
      <c r="L1033" s="2">
        <v>10.31</v>
      </c>
      <c r="M1033" s="2">
        <v>1.1133859038515211E-3</v>
      </c>
      <c r="N1033" s="2">
        <v>-4.5951454247727236E-4</v>
      </c>
      <c r="O1033" s="2">
        <v>1.2448210833453099E-5</v>
      </c>
      <c r="Q1033">
        <v>4.8870000000000005</v>
      </c>
      <c r="R1033">
        <v>5.3552361396303899E-3</v>
      </c>
      <c r="S1033">
        <v>3.067961576E-3</v>
      </c>
      <c r="T1033">
        <v>0.51633965969085693</v>
      </c>
    </row>
    <row r="1034" spans="1:20" x14ac:dyDescent="0.25">
      <c r="A1034">
        <v>10.32</v>
      </c>
      <c r="B1034">
        <v>-4.9045422934039001E-9</v>
      </c>
      <c r="C1034">
        <v>6.5206953567632262E-10</v>
      </c>
      <c r="D1034">
        <v>-2.6784915959762481E-10</v>
      </c>
      <c r="F1034" s="1">
        <v>5.0999999999999996</v>
      </c>
      <c r="G1034">
        <f>(-0.00342094455852156*(-1))*-1</f>
        <v>-3.4209445585215606E-3</v>
      </c>
      <c r="H1034">
        <v>3.067961576E-3</v>
      </c>
      <c r="I1034">
        <v>0.81362956762313843</v>
      </c>
      <c r="L1034" s="2">
        <v>10.32</v>
      </c>
      <c r="M1034" s="2">
        <v>1.1076593733980022E-3</v>
      </c>
      <c r="N1034" s="2">
        <v>-4.5715105485235425E-4</v>
      </c>
      <c r="O1034" s="2">
        <v>1.2384192006880326E-5</v>
      </c>
      <c r="Q1034">
        <v>4.8930000000000007</v>
      </c>
      <c r="R1034">
        <v>5.3675564681724842E-3</v>
      </c>
      <c r="S1034">
        <v>3.067961576E-3</v>
      </c>
      <c r="T1034">
        <v>0.51604503393173218</v>
      </c>
    </row>
    <row r="1035" spans="1:20" x14ac:dyDescent="0.25">
      <c r="A1035">
        <v>10.33</v>
      </c>
      <c r="B1035">
        <v>-4.8095602752453134E-9</v>
      </c>
      <c r="C1035">
        <v>6.394414703497042E-10</v>
      </c>
      <c r="D1035">
        <v>-2.6266195715981973E-10</v>
      </c>
      <c r="F1035" s="1">
        <v>5.1039999999999992</v>
      </c>
      <c r="G1035">
        <f>(-0.00314579055441478*(-1))*-1</f>
        <v>-3.1457905544147844E-3</v>
      </c>
      <c r="H1035">
        <v>3.067961576E-3</v>
      </c>
      <c r="I1035">
        <v>0.83850479125976563</v>
      </c>
      <c r="L1035" s="2">
        <v>10.33</v>
      </c>
      <c r="M1035" s="2">
        <v>1.1019622942745437E-3</v>
      </c>
      <c r="N1035" s="2">
        <v>-4.5479972339589866E-4</v>
      </c>
      <c r="O1035" s="2">
        <v>1.2320502301753076E-5</v>
      </c>
      <c r="Q1035">
        <v>4.8979999999999997</v>
      </c>
      <c r="R1035">
        <v>5.3675564681724842E-3</v>
      </c>
      <c r="S1035">
        <v>3.067961576E-3</v>
      </c>
      <c r="T1035">
        <v>0.5143425464630127</v>
      </c>
    </row>
    <row r="1036" spans="1:20" x14ac:dyDescent="0.25">
      <c r="A1036">
        <v>10.34</v>
      </c>
      <c r="B1036">
        <v>-4.716417691479128E-9</v>
      </c>
      <c r="C1036">
        <v>6.2705796181521985E-10</v>
      </c>
      <c r="D1036">
        <v>-2.5757521077411203E-10</v>
      </c>
      <c r="F1036" s="1">
        <v>5.1080000000000005</v>
      </c>
      <c r="G1036">
        <f>(-0.00298973305954825*(-1))*-1</f>
        <v>-2.9897330595482544E-3</v>
      </c>
      <c r="H1036">
        <v>3.067961576E-3</v>
      </c>
      <c r="I1036">
        <v>0.86004656553268433</v>
      </c>
      <c r="L1036" s="2">
        <v>10.34</v>
      </c>
      <c r="M1036" s="2">
        <v>1.0962945150555393E-3</v>
      </c>
      <c r="N1036" s="2">
        <v>-4.5246048559049448E-4</v>
      </c>
      <c r="O1036" s="2">
        <v>1.2257140028225495E-5</v>
      </c>
      <c r="Q1036">
        <v>4.9019999999999992</v>
      </c>
      <c r="R1036">
        <v>5.3675564681724842E-3</v>
      </c>
      <c r="S1036">
        <v>3.067961576E-3</v>
      </c>
      <c r="T1036">
        <v>0.51305413246154785</v>
      </c>
    </row>
    <row r="1037" spans="1:20" x14ac:dyDescent="0.25">
      <c r="A1037">
        <v>10.35</v>
      </c>
      <c r="B1037">
        <v>-4.6250789193743331E-9</v>
      </c>
      <c r="C1037">
        <v>6.1491427395351697E-10</v>
      </c>
      <c r="D1037">
        <v>-2.5258697499524017E-10</v>
      </c>
      <c r="F1037" s="1">
        <v>5.1129999999999995</v>
      </c>
      <c r="G1037">
        <f>(-0.00273511293634497*(-1))*-1</f>
        <v>-2.7351129363449691E-3</v>
      </c>
      <c r="H1037">
        <v>4.6019423639999998E-3</v>
      </c>
      <c r="I1037">
        <v>0.62442207336425781</v>
      </c>
      <c r="L1037" s="2">
        <v>10.35</v>
      </c>
      <c r="M1037" s="2">
        <v>1.0906558850931475E-3</v>
      </c>
      <c r="N1037" s="2">
        <v>-4.501332792401427E-4</v>
      </c>
      <c r="O1037" s="2">
        <v>1.2194103505087263E-5</v>
      </c>
      <c r="Q1037">
        <v>4.907</v>
      </c>
      <c r="R1037">
        <v>5.3675564681724842E-3</v>
      </c>
      <c r="S1037">
        <v>1.533980788E-3</v>
      </c>
      <c r="T1037">
        <v>0.77937978506088257</v>
      </c>
    </row>
    <row r="1038" spans="1:20" x14ac:dyDescent="0.25">
      <c r="A1038">
        <v>10.36</v>
      </c>
      <c r="B1038">
        <v>-4.5355090260744649E-9</v>
      </c>
      <c r="C1038">
        <v>6.0300576236556005E-10</v>
      </c>
      <c r="D1038">
        <v>-2.476953420536943E-10</v>
      </c>
      <c r="F1038" s="1">
        <v>5.1180000000000003</v>
      </c>
      <c r="G1038">
        <f>(-0.0024394250513347*(-1))*-1</f>
        <v>-2.4394250513347024E-3</v>
      </c>
      <c r="H1038">
        <v>4.6019423639999998E-3</v>
      </c>
      <c r="I1038">
        <v>0.65739172697067261</v>
      </c>
      <c r="L1038" s="2">
        <v>10.36</v>
      </c>
      <c r="M1038" s="2">
        <v>1.0850462545133454E-3</v>
      </c>
      <c r="N1038" s="2">
        <v>-4.47818042468606E-4</v>
      </c>
      <c r="O1038" s="2">
        <v>1.2131391059720228E-5</v>
      </c>
      <c r="Q1038">
        <v>4.9120000000000008</v>
      </c>
      <c r="R1038">
        <v>5.3675564681724842E-3</v>
      </c>
      <c r="S1038">
        <v>1.533980788E-3</v>
      </c>
      <c r="T1038">
        <v>0.77230459451675415</v>
      </c>
    </row>
    <row r="1039" spans="1:20" x14ac:dyDescent="0.25">
      <c r="A1039">
        <v>10.370000000000001</v>
      </c>
      <c r="B1039">
        <v>-4.4476737552373864E-9</v>
      </c>
      <c r="C1039">
        <v>5.9132787259636297E-10</v>
      </c>
      <c r="D1039">
        <v>-2.4289844112608252E-10</v>
      </c>
      <c r="F1039" s="1">
        <v>5.125</v>
      </c>
      <c r="G1039">
        <f>(-0.00215195071868583*(-1))*-1</f>
        <v>-2.1519507186858315E-3</v>
      </c>
      <c r="H1039">
        <v>4.6019423639999998E-3</v>
      </c>
      <c r="I1039">
        <v>0.68628853559494019</v>
      </c>
      <c r="L1039" s="2">
        <v>10.370000000000001</v>
      </c>
      <c r="M1039" s="2">
        <v>1.0794654742119492E-3</v>
      </c>
      <c r="N1039" s="2">
        <v>-4.4551471371776684E-4</v>
      </c>
      <c r="O1039" s="2">
        <v>1.2069001028055251E-5</v>
      </c>
      <c r="Q1039">
        <v>4.9160000000000004</v>
      </c>
      <c r="R1039">
        <v>5.3716632443531831E-3</v>
      </c>
      <c r="S1039">
        <v>1.533980788E-3</v>
      </c>
      <c r="T1039">
        <v>0.7668183445930481</v>
      </c>
    </row>
    <row r="1040" spans="1:20" x14ac:dyDescent="0.25">
      <c r="A1040">
        <v>10.38</v>
      </c>
      <c r="B1040">
        <v>-4.361539513933855E-9</v>
      </c>
      <c r="C1040">
        <v>5.7987613839312022E-10</v>
      </c>
      <c r="D1040">
        <v>-2.3819443761962748E-10</v>
      </c>
      <c r="F1040" s="1">
        <v>5.1289999999999996</v>
      </c>
      <c r="G1040">
        <f>(-0.00197535934291581*(-1))*-1</f>
        <v>-1.9753593429158111E-3</v>
      </c>
      <c r="H1040">
        <v>4.6019423639999998E-3</v>
      </c>
      <c r="I1040">
        <v>0.70382952690124512</v>
      </c>
      <c r="L1040" s="2">
        <v>10.38</v>
      </c>
      <c r="M1040" s="2">
        <v>1.0739133958506779E-3</v>
      </c>
      <c r="N1040" s="2">
        <v>-4.4322323174599367E-4</v>
      </c>
      <c r="O1040" s="2">
        <v>1.2006931754529252E-5</v>
      </c>
      <c r="Q1040">
        <v>4.9209999999999994</v>
      </c>
      <c r="R1040">
        <v>5.3798767967145793E-3</v>
      </c>
      <c r="S1040">
        <v>1.533980788E-3</v>
      </c>
      <c r="T1040">
        <v>0.76164895296096802</v>
      </c>
    </row>
    <row r="1041" spans="1:20" x14ac:dyDescent="0.25">
      <c r="A1041">
        <v>10.39</v>
      </c>
      <c r="B1041">
        <v>-4.277073359799762E-9</v>
      </c>
      <c r="C1041">
        <v>5.6864617999707203E-10</v>
      </c>
      <c r="D1041">
        <v>-2.3358153247051948E-10</v>
      </c>
      <c r="F1041" s="1">
        <v>5.1349999999999998</v>
      </c>
      <c r="G1041">
        <f>(-0.00172484599589322*(-1))*-1</f>
        <v>-1.7248459958932238E-3</v>
      </c>
      <c r="H1041">
        <v>4.6019423639999998E-3</v>
      </c>
      <c r="I1041">
        <v>0.71559154987335205</v>
      </c>
      <c r="L1041" s="2">
        <v>10.39</v>
      </c>
      <c r="M1041" s="2">
        <v>1.0683898718532366E-3</v>
      </c>
      <c r="N1041" s="2">
        <v>-4.4094353562651575E-4</v>
      </c>
      <c r="O1041" s="2">
        <v>1.1945181592042449E-5</v>
      </c>
      <c r="Q1041">
        <v>4.9250000000000007</v>
      </c>
      <c r="R1041">
        <v>5.3880903490759755E-3</v>
      </c>
      <c r="S1041">
        <v>1.533980788E-3</v>
      </c>
      <c r="T1041">
        <v>0.75682848691940308</v>
      </c>
    </row>
    <row r="1042" spans="1:20" x14ac:dyDescent="0.25">
      <c r="A1042">
        <v>10.4</v>
      </c>
      <c r="B1042">
        <v>-4.1942429884371912E-9</v>
      </c>
      <c r="C1042">
        <v>5.5763370246844913E-10</v>
      </c>
      <c r="D1042">
        <v>-2.2905796145585772E-10</v>
      </c>
      <c r="F1042" s="1">
        <v>5.1400000000000006</v>
      </c>
      <c r="G1042">
        <f>(-0.00152361396303901*(-1))*-1</f>
        <v>-1.5236139630390145E-3</v>
      </c>
      <c r="H1042">
        <v>4.6019423639999998E-3</v>
      </c>
      <c r="I1042">
        <v>0.72800415754318237</v>
      </c>
      <c r="L1042" s="2">
        <v>10.4</v>
      </c>
      <c r="M1042" s="2">
        <v>1.0628947554013994E-3</v>
      </c>
      <c r="N1042" s="2">
        <v>-4.3867556474580624E-4</v>
      </c>
      <c r="O1042" s="2">
        <v>1.1883748901915818E-5</v>
      </c>
      <c r="Q1042">
        <v>4.9310000000000009</v>
      </c>
      <c r="R1042">
        <v>5.3963039014373717E-3</v>
      </c>
      <c r="S1042">
        <v>1.533980788E-3</v>
      </c>
      <c r="T1042">
        <v>0.75071072578430176</v>
      </c>
    </row>
    <row r="1043" spans="1:20" x14ac:dyDescent="0.25">
      <c r="A1043">
        <v>10.41</v>
      </c>
      <c r="B1043">
        <v>-4.1130167210594928E-9</v>
      </c>
      <c r="C1043">
        <v>5.4683449404385689E-10</v>
      </c>
      <c r="D1043">
        <v>-2.2462199451891676E-10</v>
      </c>
      <c r="F1043" s="1">
        <v>5.1449999999999996</v>
      </c>
      <c r="G1043">
        <f>(-0.0013223819301848*(-1))*-1</f>
        <v>-1.3223819301848049E-3</v>
      </c>
      <c r="H1043">
        <v>4.6019423639999998E-3</v>
      </c>
      <c r="I1043">
        <v>0.73656743764877319</v>
      </c>
      <c r="L1043" s="2">
        <v>10.41</v>
      </c>
      <c r="M1043" s="2">
        <v>1.0574279004311442E-3</v>
      </c>
      <c r="N1043" s="2">
        <v>-4.3641925880197357E-4</v>
      </c>
      <c r="O1043" s="2">
        <v>1.1822632053848736E-5</v>
      </c>
      <c r="Q1043">
        <v>4.9390000000000001</v>
      </c>
      <c r="R1043">
        <v>5.4045174537987678E-3</v>
      </c>
      <c r="S1043">
        <v>1.533980788E-3</v>
      </c>
      <c r="T1043">
        <v>0.74359560012817383</v>
      </c>
    </row>
    <row r="1044" spans="1:20" x14ac:dyDescent="0.25">
      <c r="A1044">
        <v>10.42</v>
      </c>
      <c r="B1044">
        <v>-4.0333634923756162E-9</v>
      </c>
      <c r="C1044">
        <v>5.3624442452547054E-10</v>
      </c>
      <c r="D1044">
        <v>-2.2027193510747965E-10</v>
      </c>
      <c r="F1044" s="1">
        <v>5.1509999999999998</v>
      </c>
      <c r="G1044">
        <f>(-0.00109650924024641*(-1))*-1</f>
        <v>-1.0965092402464066E-3</v>
      </c>
      <c r="H1044">
        <v>4.6019423639999998E-3</v>
      </c>
      <c r="I1044">
        <v>0.74237620830535889</v>
      </c>
      <c r="L1044" s="2">
        <v>10.42</v>
      </c>
      <c r="M1044" s="2">
        <v>1.051989161628809E-3</v>
      </c>
      <c r="N1044" s="2">
        <v>-4.3417455780316076E-4</v>
      </c>
      <c r="O1044" s="2">
        <v>1.176182942587683E-5</v>
      </c>
      <c r="Q1044">
        <v>4.9429999999999996</v>
      </c>
      <c r="R1044">
        <v>5.4086242299794659E-3</v>
      </c>
      <c r="S1044">
        <v>1.533980788E-3</v>
      </c>
      <c r="T1044">
        <v>0.73822826147079468</v>
      </c>
    </row>
    <row r="1045" spans="1:20" x14ac:dyDescent="0.25">
      <c r="A1045">
        <v>10.43</v>
      </c>
      <c r="B1045">
        <v>-3.9552528387090765E-9</v>
      </c>
      <c r="C1045">
        <v>5.2585944370142548E-10</v>
      </c>
      <c r="D1045">
        <v>-2.160061195249853E-10</v>
      </c>
      <c r="F1045" s="1">
        <v>5.1560000000000006</v>
      </c>
      <c r="G1045">
        <f>(-0.000924024640657084*(-1))*-1</f>
        <v>-9.240246406570842E-4</v>
      </c>
      <c r="H1045">
        <v>4.6019423639999998E-3</v>
      </c>
      <c r="I1045">
        <v>0.742573082447052</v>
      </c>
      <c r="L1045" s="2">
        <v>10.43</v>
      </c>
      <c r="M1045" s="2">
        <v>1.0465783944272038E-3</v>
      </c>
      <c r="N1045" s="2">
        <v>-4.3194140206595348E-4</v>
      </c>
      <c r="O1045" s="2">
        <v>1.1701339404330023E-5</v>
      </c>
      <c r="Q1045">
        <v>4.9480000000000004</v>
      </c>
      <c r="R1045">
        <v>5.412731006160164E-3</v>
      </c>
      <c r="S1045">
        <v>1.533980788E-3</v>
      </c>
      <c r="T1045">
        <v>0.73315078020095825</v>
      </c>
    </row>
    <row r="1046" spans="1:20" x14ac:dyDescent="0.25">
      <c r="A1046">
        <v>10.44</v>
      </c>
      <c r="B1046">
        <v>-3.8786548863469766E-9</v>
      </c>
      <c r="C1046">
        <v>5.1567557979679872E-10</v>
      </c>
      <c r="D1046">
        <v>-2.1182291629424141E-10</v>
      </c>
      <c r="F1046" s="1">
        <v>5.1609999999999996</v>
      </c>
      <c r="G1046">
        <f>(-0.000759753593429158*(-1))*-1</f>
        <v>-7.5975359342915808E-4</v>
      </c>
      <c r="H1046">
        <v>4.6019423639999998E-3</v>
      </c>
      <c r="I1046">
        <v>0.74115705490112305</v>
      </c>
      <c r="L1046" s="2">
        <v>10.44</v>
      </c>
      <c r="M1046" s="2">
        <v>1.0411954550018192E-3</v>
      </c>
      <c r="N1046" s="2">
        <v>-4.2971973221379568E-4</v>
      </c>
      <c r="O1046" s="2">
        <v>1.1641160383790779E-5</v>
      </c>
      <c r="Q1046">
        <v>4.9529999999999994</v>
      </c>
      <c r="R1046">
        <v>5.412731006160164E-3</v>
      </c>
      <c r="S1046">
        <v>1.533980788E-3</v>
      </c>
      <c r="T1046">
        <v>0.72686082124710083</v>
      </c>
    </row>
    <row r="1047" spans="1:20" x14ac:dyDescent="0.25">
      <c r="A1047">
        <v>10.450000000000001</v>
      </c>
      <c r="B1047">
        <v>-3.8035403401147346E-9</v>
      </c>
      <c r="C1047">
        <v>5.0568893795458839E-10</v>
      </c>
      <c r="D1047">
        <v>-2.077207255334599E-10</v>
      </c>
      <c r="F1047" s="1">
        <v>5.1669999999999998</v>
      </c>
      <c r="G1047">
        <f>(-0.000558521560574949*(-1))*-1</f>
        <v>-5.5852156057494863E-4</v>
      </c>
      <c r="H1047">
        <v>4.6019423639999998E-3</v>
      </c>
      <c r="I1047">
        <v>0.74072307348251343</v>
      </c>
      <c r="L1047" s="2">
        <v>10.450000000000001</v>
      </c>
      <c r="M1047" s="2">
        <v>1.0358402002670301E-3</v>
      </c>
      <c r="N1047" s="2">
        <v>-4.2750948917541373E-4</v>
      </c>
      <c r="O1047" s="2">
        <v>1.1581290767052552E-5</v>
      </c>
      <c r="Q1047">
        <v>4.9580000000000002</v>
      </c>
      <c r="R1047">
        <v>5.4168377823408621E-3</v>
      </c>
      <c r="S1047">
        <v>1.533980788E-3</v>
      </c>
      <c r="T1047">
        <v>0.7223467230796814</v>
      </c>
    </row>
    <row r="1048" spans="1:20" x14ac:dyDescent="0.25">
      <c r="A1048">
        <v>10.46</v>
      </c>
      <c r="B1048">
        <v>-3.7298804721719974E-9</v>
      </c>
      <c r="C1048">
        <v>4.9589569874611123E-10</v>
      </c>
      <c r="D1048">
        <v>-2.0369797834437609E-10</v>
      </c>
      <c r="F1048" s="1">
        <v>5.1720000000000006</v>
      </c>
      <c r="G1048">
        <f>(-0.00037782340862423*(-1))*-1</f>
        <v>-3.7782340862423E-4</v>
      </c>
      <c r="H1048">
        <v>4.6019423639999998E-3</v>
      </c>
      <c r="I1048">
        <v>0.7458232045173645</v>
      </c>
      <c r="L1048" s="2">
        <v>10.46</v>
      </c>
      <c r="M1048" s="2">
        <v>1.0305124878722937E-3</v>
      </c>
      <c r="N1048" s="2">
        <v>-4.2531061418324835E-4</v>
      </c>
      <c r="O1048" s="2">
        <v>1.1521728965078418E-5</v>
      </c>
      <c r="Q1048">
        <v>4.9619999999999997</v>
      </c>
      <c r="R1048">
        <v>5.4209445585215602E-3</v>
      </c>
      <c r="S1048">
        <v>1.533980788E-3</v>
      </c>
      <c r="T1048">
        <v>0.71923840045928955</v>
      </c>
    </row>
    <row r="1049" spans="1:20" x14ac:dyDescent="0.25">
      <c r="A1049">
        <v>10.47</v>
      </c>
      <c r="B1049">
        <v>-3.6576471110256066E-9</v>
      </c>
      <c r="C1049">
        <v>4.8629211671024771E-10</v>
      </c>
      <c r="D1049">
        <v>-1.9975313621221774E-10</v>
      </c>
      <c r="F1049" s="1">
        <v>5.1769999999999996</v>
      </c>
      <c r="G1049">
        <f>(-0.000151950718685832*(-1))*-1</f>
        <v>-1.5195071868583161E-4</v>
      </c>
      <c r="H1049">
        <v>4.6019423639999998E-3</v>
      </c>
      <c r="I1049">
        <v>0.75251501798629761</v>
      </c>
      <c r="L1049" s="2">
        <v>10.47</v>
      </c>
      <c r="M1049" s="2">
        <v>1.0252121761983885E-3</v>
      </c>
      <c r="N1049" s="2">
        <v>-4.2312304877189475E-4</v>
      </c>
      <c r="O1049" s="2">
        <v>1.1462473396959921E-5</v>
      </c>
      <c r="Q1049">
        <v>4.9659999999999993</v>
      </c>
      <c r="R1049">
        <v>5.4209445585215602E-3</v>
      </c>
      <c r="S1049">
        <v>1.533980788E-3</v>
      </c>
      <c r="T1049">
        <v>0.71478307247161865</v>
      </c>
    </row>
    <row r="1050" spans="1:20" x14ac:dyDescent="0.25">
      <c r="A1050">
        <v>10.48</v>
      </c>
      <c r="B1050">
        <v>-3.5868126307552749E-9</v>
      </c>
      <c r="C1050">
        <v>4.7687451892097629E-10</v>
      </c>
      <c r="D1050">
        <v>-1.9588469041729422E-10</v>
      </c>
      <c r="F1050" s="1">
        <v>5.1839999999999993</v>
      </c>
      <c r="G1050">
        <f>(0.0000739219712525667*(-1))*-1</f>
        <v>7.3921971252566735E-5</v>
      </c>
      <c r="H1050">
        <v>4.6019423639999998E-3</v>
      </c>
      <c r="I1050">
        <v>0.76018816232681274</v>
      </c>
      <c r="L1050" s="2">
        <v>10.48</v>
      </c>
      <c r="M1050" s="2">
        <v>1.0199391243536741E-3</v>
      </c>
      <c r="N1050" s="2">
        <v>-4.2094673477655064E-4</v>
      </c>
      <c r="O1050" s="2">
        <v>1.14035224898761E-5</v>
      </c>
      <c r="Q1050">
        <v>4.9719999999999995</v>
      </c>
      <c r="R1050">
        <v>5.4209445585215602E-3</v>
      </c>
      <c r="S1050">
        <v>1.533980788E-3</v>
      </c>
      <c r="T1050">
        <v>0.70844924449920654</v>
      </c>
    </row>
    <row r="1051" spans="1:20" x14ac:dyDescent="0.25">
      <c r="A1051">
        <v>10.49</v>
      </c>
      <c r="B1051">
        <v>-3.5173499404479632E-9</v>
      </c>
      <c r="C1051">
        <v>4.6763930358264914E-10</v>
      </c>
      <c r="D1051">
        <v>-1.9209116145798105E-10</v>
      </c>
      <c r="F1051" s="1">
        <v>5.1890000000000001</v>
      </c>
      <c r="G1051">
        <f>(0.00026694045174538*(-1))*-1</f>
        <v>2.6694045174537989E-4</v>
      </c>
      <c r="H1051">
        <v>4.6019423639999998E-3</v>
      </c>
      <c r="I1051">
        <v>0.76908701658248901</v>
      </c>
      <c r="L1051" s="2">
        <v>10.49</v>
      </c>
      <c r="M1051" s="2">
        <v>1.0146931921703635E-3</v>
      </c>
      <c r="N1051" s="2">
        <v>-4.1878161433147232E-4</v>
      </c>
      <c r="O1051" s="2">
        <v>1.1344874679052717E-5</v>
      </c>
      <c r="Q1051">
        <v>4.9770000000000003</v>
      </c>
      <c r="R1051">
        <v>5.4250513347022591E-3</v>
      </c>
      <c r="S1051">
        <v>1.533980788E-3</v>
      </c>
      <c r="T1051">
        <v>0.70592379570007324</v>
      </c>
    </row>
    <row r="1052" spans="1:20" x14ac:dyDescent="0.25">
      <c r="A1052">
        <v>10.5</v>
      </c>
      <c r="B1052">
        <v>-3.4492324738368497E-9</v>
      </c>
      <c r="C1052">
        <v>4.5858293865247186E-10</v>
      </c>
      <c r="D1052">
        <v>-1.8837109848487889E-10</v>
      </c>
      <c r="F1052" s="1">
        <v>5.1940000000000008</v>
      </c>
      <c r="G1052">
        <f>(0.000459958932238193*(-1))*-1</f>
        <v>4.59958932238193E-4</v>
      </c>
      <c r="H1052">
        <v>4.6019423639999998E-3</v>
      </c>
      <c r="I1052">
        <v>0.77580475807189941</v>
      </c>
      <c r="L1052" s="2">
        <v>10.5</v>
      </c>
      <c r="M1052" s="2">
        <v>1.0094742402008156E-3</v>
      </c>
      <c r="N1052" s="2">
        <v>-4.1662762986843842E-4</v>
      </c>
      <c r="O1052" s="2">
        <v>1.1286528407721684E-5</v>
      </c>
      <c r="Q1052">
        <v>4.9830000000000005</v>
      </c>
      <c r="R1052">
        <v>5.4250513347022591E-3</v>
      </c>
      <c r="S1052">
        <v>1.533980788E-3</v>
      </c>
      <c r="T1052">
        <v>0.69923847913742065</v>
      </c>
    </row>
    <row r="1053" spans="1:20" x14ac:dyDescent="0.25">
      <c r="A1053">
        <v>10.51</v>
      </c>
      <c r="B1053">
        <v>-3.3824341791409873E-9</v>
      </c>
      <c r="C1053">
        <v>4.4970196048966032E-10</v>
      </c>
      <c r="D1053">
        <v>-1.8472307874593081E-10</v>
      </c>
      <c r="F1053" s="1">
        <v>5.1980000000000004</v>
      </c>
      <c r="G1053">
        <f>(0.000616016427104723*(-1))*-1</f>
        <v>6.1601642710472284E-4</v>
      </c>
      <c r="H1053">
        <v>4.6019423639999998E-3</v>
      </c>
      <c r="I1053">
        <v>0.78244280815124512</v>
      </c>
      <c r="L1053" s="2">
        <v>10.51</v>
      </c>
      <c r="M1053" s="2">
        <v>1.0042821297138339E-3</v>
      </c>
      <c r="N1053" s="2">
        <v>-4.1448472411522184E-4</v>
      </c>
      <c r="O1053" s="2">
        <v>1.122848212708067E-5</v>
      </c>
      <c r="Q1053">
        <v>4.9890000000000008</v>
      </c>
      <c r="R1053">
        <v>5.4250513347022591E-3</v>
      </c>
      <c r="S1053">
        <v>1.533980788E-3</v>
      </c>
      <c r="T1053">
        <v>0.69476538896560669</v>
      </c>
    </row>
    <row r="1054" spans="1:20" x14ac:dyDescent="0.25">
      <c r="A1054">
        <v>10.52</v>
      </c>
      <c r="B1054">
        <v>-3.3169295091016518E-9</v>
      </c>
      <c r="C1054">
        <v>4.4099297253075845E-10</v>
      </c>
      <c r="D1054">
        <v>-1.8114570704228537E-10</v>
      </c>
      <c r="F1054" s="1">
        <v>5.2010000000000005</v>
      </c>
      <c r="G1054">
        <f>(0.000772073921971253*(-1))*-1</f>
        <v>7.7207392197125256E-4</v>
      </c>
      <c r="H1054">
        <v>4.6019423639999998E-3</v>
      </c>
      <c r="I1054">
        <v>0.78899192810058594</v>
      </c>
      <c r="L1054" s="2">
        <v>10.52</v>
      </c>
      <c r="M1054" s="2">
        <v>9.9911672269102636E-4</v>
      </c>
      <c r="N1054" s="2">
        <v>-4.1235284009406918E-4</v>
      </c>
      <c r="O1054" s="2">
        <v>1.1170734296252913E-5</v>
      </c>
      <c r="Q1054">
        <v>4.9930000000000003</v>
      </c>
      <c r="R1054">
        <v>5.4250513347022591E-3</v>
      </c>
      <c r="S1054">
        <v>1.533980788E-3</v>
      </c>
      <c r="T1054">
        <v>0.69053012132644653</v>
      </c>
    </row>
    <row r="1055" spans="1:20" x14ac:dyDescent="0.25">
      <c r="A1055">
        <v>10.53</v>
      </c>
      <c r="B1055">
        <v>-3.252693411211753E-9</v>
      </c>
      <c r="C1055">
        <v>4.3245264399060968E-10</v>
      </c>
      <c r="D1055">
        <v>-1.7763761519469758E-10</v>
      </c>
      <c r="F1055" s="1">
        <v>5.2070000000000007</v>
      </c>
      <c r="G1055">
        <f>(0.000965092402464066*(-1))*-1</f>
        <v>9.6509240246406573E-4</v>
      </c>
      <c r="H1055">
        <v>4.6019423639999998E-3</v>
      </c>
      <c r="I1055">
        <v>0.7986568808555603</v>
      </c>
      <c r="L1055" s="2">
        <v>10.53</v>
      </c>
      <c r="M1055" s="2">
        <v>9.9397788182311979E-4</v>
      </c>
      <c r="N1055" s="2">
        <v>-4.102319211201881E-4</v>
      </c>
      <c r="O1055" s="2">
        <v>1.1113283382247217E-5</v>
      </c>
      <c r="Q1055">
        <v>4.9969999999999999</v>
      </c>
      <c r="R1055">
        <v>5.4250513347022591E-3</v>
      </c>
      <c r="S1055">
        <v>1.533980788E-3</v>
      </c>
      <c r="T1055">
        <v>0.68730533123016357</v>
      </c>
    </row>
    <row r="1056" spans="1:20" x14ac:dyDescent="0.25">
      <c r="A1056">
        <v>10.540000000000001</v>
      </c>
      <c r="B1056">
        <v>-3.1897013181343772E-9</v>
      </c>
      <c r="C1056">
        <v>4.2407770858848554E-10</v>
      </c>
      <c r="D1056">
        <v>-1.7419746152026363E-10</v>
      </c>
      <c r="F1056" s="1">
        <v>5.2110000000000003</v>
      </c>
      <c r="G1056">
        <f>(0.00112525667351129*(-1))*-1</f>
        <v>1.1252566735112937E-3</v>
      </c>
      <c r="H1056">
        <v>4.6019423639999998E-3</v>
      </c>
      <c r="I1056">
        <v>0.80630248785018921</v>
      </c>
      <c r="L1056" s="2">
        <v>10.540000000000001</v>
      </c>
      <c r="M1056" s="2">
        <v>9.8886547050635112E-4</v>
      </c>
      <c r="N1056" s="2">
        <v>-4.0812191080024258E-4</v>
      </c>
      <c r="O1056" s="2">
        <v>1.1056127859918146E-5</v>
      </c>
      <c r="Q1056">
        <v>5.0039999999999996</v>
      </c>
      <c r="R1056">
        <v>5.4250513347022591E-3</v>
      </c>
      <c r="S1056">
        <v>1.533980788E-3</v>
      </c>
      <c r="T1056">
        <v>0.68272709846496582</v>
      </c>
    </row>
    <row r="1057" spans="1:20" x14ac:dyDescent="0.25">
      <c r="A1057">
        <v>10.55</v>
      </c>
      <c r="B1057">
        <v>-3.1279291383069237E-9</v>
      </c>
      <c r="C1057">
        <v>4.158649632988845E-10</v>
      </c>
      <c r="D1057">
        <v>-1.7082393031928918E-10</v>
      </c>
      <c r="F1057" s="1">
        <v>5.2149999999999999</v>
      </c>
      <c r="G1057">
        <f>(0.00128952772073922*(-1))*-1</f>
        <v>1.2895277207392198E-3</v>
      </c>
      <c r="H1057">
        <v>4.6019423639999998E-3</v>
      </c>
      <c r="I1057">
        <v>0.81512713432312012</v>
      </c>
      <c r="L1057" s="2">
        <v>10.55</v>
      </c>
      <c r="M1057" s="2">
        <v>9.837793528388334E-4</v>
      </c>
      <c r="N1057" s="2">
        <v>-4.0602275303085552E-4</v>
      </c>
      <c r="O1057" s="2">
        <v>1.0999266211926407E-5</v>
      </c>
      <c r="Q1057">
        <v>5.0090000000000003</v>
      </c>
      <c r="R1057">
        <v>5.4250513347022591E-3</v>
      </c>
      <c r="S1057">
        <v>1.533980788E-3</v>
      </c>
      <c r="T1057">
        <v>0.67844343185424805</v>
      </c>
    </row>
    <row r="1058" spans="1:20" x14ac:dyDescent="0.25">
      <c r="A1058">
        <v>10.56</v>
      </c>
      <c r="B1058">
        <v>-3.0673532467271958E-9</v>
      </c>
      <c r="C1058">
        <v>4.0781126712652275E-10</v>
      </c>
      <c r="D1058">
        <v>-1.6751573137209516E-10</v>
      </c>
      <c r="F1058" s="1">
        <v>5.2189999999999994</v>
      </c>
      <c r="G1058">
        <f>(0.00145790554414784*(-1))*-1</f>
        <v>1.457905544147844E-3</v>
      </c>
      <c r="H1058">
        <v>4.6019423639999998E-3</v>
      </c>
      <c r="I1058">
        <v>0.82510125637054443</v>
      </c>
      <c r="L1058" s="2">
        <v>10.56</v>
      </c>
      <c r="M1058" s="2">
        <v>9.7871939361698218E-4</v>
      </c>
      <c r="N1058" s="2">
        <v>-4.0393439199711944E-4</v>
      </c>
      <c r="O1058" s="2">
        <v>1.0942696928699419E-5</v>
      </c>
      <c r="Q1058">
        <v>5.0129999999999999</v>
      </c>
      <c r="R1058">
        <v>5.4250513347022591E-3</v>
      </c>
      <c r="S1058">
        <v>1.533980788E-3</v>
      </c>
      <c r="T1058">
        <v>0.6757427453994751</v>
      </c>
    </row>
    <row r="1059" spans="1:20" x14ac:dyDescent="0.25">
      <c r="A1059">
        <v>10.57</v>
      </c>
      <c r="B1059">
        <v>-3.0079504759179288E-9</v>
      </c>
      <c r="C1059">
        <v>3.9991353990504878E-10</v>
      </c>
      <c r="D1059">
        <v>-1.6427159944556832E-10</v>
      </c>
      <c r="F1059" s="1">
        <v>5.2240000000000002</v>
      </c>
      <c r="G1059">
        <f>(0.00167556468172485*(-1))*-1</f>
        <v>1.6755646817248459E-3</v>
      </c>
      <c r="H1059">
        <v>6.135923152E-3</v>
      </c>
      <c r="I1059">
        <v>0.58988124132156372</v>
      </c>
      <c r="L1059" s="2">
        <v>10.57</v>
      </c>
      <c r="M1059" s="2">
        <v>9.7368545833191253E-4</v>
      </c>
      <c r="N1059" s="2">
        <v>-4.0185677217111429E-4</v>
      </c>
      <c r="O1059" s="2">
        <v>1.0886418508392072E-5</v>
      </c>
      <c r="Q1059">
        <v>5.0169999999999995</v>
      </c>
      <c r="R1059">
        <v>5.4250513347022591E-3</v>
      </c>
      <c r="S1059">
        <v>1.533980788E-3</v>
      </c>
      <c r="T1059">
        <v>0.67316049337387085</v>
      </c>
    </row>
    <row r="1060" spans="1:20" x14ac:dyDescent="0.25">
      <c r="A1060">
        <v>10.58</v>
      </c>
      <c r="B1060">
        <v>-2.9496981070663042E-9</v>
      </c>
      <c r="C1060">
        <v>3.9216876111902219E-10</v>
      </c>
      <c r="D1060">
        <v>-1.6109029380926814E-10</v>
      </c>
      <c r="F1060" s="1">
        <v>5.2279999999999998</v>
      </c>
      <c r="G1060">
        <f>(0.00184804928131417*(-1))*-1</f>
        <v>1.8480492813141684E-3</v>
      </c>
      <c r="H1060">
        <v>6.135923152E-3</v>
      </c>
      <c r="I1060">
        <v>0.60608333349227905</v>
      </c>
      <c r="L1060" s="2">
        <v>10.58</v>
      </c>
      <c r="M1060" s="2">
        <v>9.6867741316590018E-4</v>
      </c>
      <c r="N1060" s="2">
        <v>-3.9978983831043344E-4</v>
      </c>
      <c r="O1060" s="2">
        <v>1.0830429456847686E-5</v>
      </c>
      <c r="Q1060">
        <v>5.0220000000000002</v>
      </c>
      <c r="R1060">
        <v>5.4250513347022591E-3</v>
      </c>
      <c r="S1060">
        <v>1.533980788E-3</v>
      </c>
      <c r="T1060">
        <v>0.67009204626083374</v>
      </c>
    </row>
    <row r="1061" spans="1:20" x14ac:dyDescent="0.25">
      <c r="A1061">
        <v>10.59</v>
      </c>
      <c r="B1061">
        <v>-2.8925738613350562E-9</v>
      </c>
      <c r="C1061">
        <v>3.8457396874870621E-10</v>
      </c>
      <c r="D1061">
        <v>-1.5797059776090471E-10</v>
      </c>
      <c r="F1061" s="1">
        <v>5.2319999999999993</v>
      </c>
      <c r="G1061">
        <f>(0.002*(-1))*-1</f>
        <v>2E-3</v>
      </c>
      <c r="H1061">
        <v>6.135923152E-3</v>
      </c>
      <c r="I1061">
        <v>0.61400699615478516</v>
      </c>
      <c r="L1061" s="2">
        <v>10.59</v>
      </c>
      <c r="M1061" s="2">
        <v>9.6369512498883057E-4</v>
      </c>
      <c r="N1061" s="2">
        <v>-3.9773353545671667E-4</v>
      </c>
      <c r="O1061" s="2">
        <v>1.0774728287559138E-5</v>
      </c>
      <c r="Q1061">
        <v>5.0269999999999992</v>
      </c>
      <c r="R1061">
        <v>5.4291581108829572E-3</v>
      </c>
      <c r="S1061">
        <v>1.533980788E-3</v>
      </c>
      <c r="T1061">
        <v>0.66864144802093506</v>
      </c>
    </row>
    <row r="1062" spans="1:20" x14ac:dyDescent="0.25">
      <c r="A1062">
        <v>10.6</v>
      </c>
      <c r="B1062">
        <v>-2.8365558913418343E-9</v>
      </c>
      <c r="C1062">
        <v>3.7712625813723202E-10</v>
      </c>
      <c r="D1062">
        <v>-1.549113181610065E-10</v>
      </c>
      <c r="F1062" s="1">
        <v>5.2360000000000007</v>
      </c>
      <c r="G1062">
        <f>(0.00216837782340862*(-1))*-1</f>
        <v>2.1683778234086242E-3</v>
      </c>
      <c r="H1062">
        <v>6.135923152E-3</v>
      </c>
      <c r="I1062">
        <v>0.61654537916183472</v>
      </c>
      <c r="L1062" s="2">
        <v>10.6</v>
      </c>
      <c r="M1062" s="2">
        <v>9.5873846135466345E-4</v>
      </c>
      <c r="N1062" s="2">
        <v>-3.956878089341911E-4</v>
      </c>
      <c r="O1062" s="2">
        <v>1.0719313521630187E-5</v>
      </c>
      <c r="Q1062">
        <v>5.0310000000000006</v>
      </c>
      <c r="R1062">
        <v>5.4291581108829572E-3</v>
      </c>
      <c r="S1062">
        <v>1.533980788E-3</v>
      </c>
      <c r="T1062">
        <v>0.66638749837875366</v>
      </c>
    </row>
    <row r="1063" spans="1:20" x14ac:dyDescent="0.25">
      <c r="A1063">
        <v>10.61</v>
      </c>
      <c r="B1063">
        <v>-2.7816227728036132E-9</v>
      </c>
      <c r="C1063">
        <v>3.6982278087970208E-10</v>
      </c>
      <c r="D1063">
        <v>-1.5191128497659961E-10</v>
      </c>
      <c r="F1063" s="1">
        <v>5.24</v>
      </c>
      <c r="G1063">
        <f>(0.00227926078028747*(-1))*-1</f>
        <v>2.2792607802874744E-3</v>
      </c>
      <c r="H1063">
        <v>6.135923152E-3</v>
      </c>
      <c r="I1063">
        <v>0.61256527900695801</v>
      </c>
      <c r="L1063" s="2">
        <v>10.61</v>
      </c>
      <c r="M1063" s="2">
        <v>9.5380729049795651E-4</v>
      </c>
      <c r="N1063" s="2">
        <v>-3.9365260434821929E-4</v>
      </c>
      <c r="O1063" s="2">
        <v>1.0664183687736994E-5</v>
      </c>
      <c r="Q1063">
        <v>5.0370000000000008</v>
      </c>
      <c r="R1063">
        <v>5.4291581108829572E-3</v>
      </c>
      <c r="S1063">
        <v>1.533980788E-3</v>
      </c>
      <c r="T1063">
        <v>0.6637113094329834</v>
      </c>
    </row>
    <row r="1064" spans="1:20" x14ac:dyDescent="0.25">
      <c r="A1064">
        <v>10.620000000000001</v>
      </c>
      <c r="B1064">
        <v>-2.7277534963428774E-9</v>
      </c>
      <c r="C1064">
        <v>3.6266074373380669E-10</v>
      </c>
      <c r="D1064">
        <v>-1.4896935083372426E-10</v>
      </c>
      <c r="F1064" s="1">
        <v>5.2439999999999998</v>
      </c>
      <c r="G1064">
        <f>(0.00237371663244353*(-1))*-1</f>
        <v>2.3737166324435317E-3</v>
      </c>
      <c r="H1064">
        <v>6.135923152E-3</v>
      </c>
      <c r="I1064">
        <v>0.60362797975540161</v>
      </c>
      <c r="L1064" s="2">
        <v>10.620000000000001</v>
      </c>
      <c r="M1064" s="2">
        <v>9.489014813303439E-4</v>
      </c>
      <c r="N1064" s="2">
        <v>-3.9162786758385488E-4</v>
      </c>
      <c r="O1064" s="2">
        <v>1.0609337322089812E-5</v>
      </c>
      <c r="Q1064">
        <v>5.0419999999999998</v>
      </c>
      <c r="R1064">
        <v>5.4291581108829572E-3</v>
      </c>
      <c r="S1064">
        <v>1.533980788E-3</v>
      </c>
      <c r="T1064">
        <v>0.66069698333740234</v>
      </c>
    </row>
    <row r="1065" spans="1:20" x14ac:dyDescent="0.25">
      <c r="A1065">
        <v>10.63</v>
      </c>
      <c r="B1065">
        <v>-2.6749274594524956E-9</v>
      </c>
      <c r="C1065">
        <v>3.5563740755153822E-10</v>
      </c>
      <c r="D1065">
        <v>-1.4608439057861735E-10</v>
      </c>
      <c r="F1065" s="1">
        <v>5.25</v>
      </c>
      <c r="G1065">
        <f>(0.00246406570841889*(-1))*-1</f>
        <v>2.4640657084188913E-3</v>
      </c>
      <c r="H1065">
        <v>4.6019423639999998E-3</v>
      </c>
      <c r="I1065">
        <v>0.83394593000411987</v>
      </c>
      <c r="L1065" s="2">
        <v>10.63</v>
      </c>
      <c r="M1065" s="2">
        <v>9.4402090343709104E-4</v>
      </c>
      <c r="N1065" s="2">
        <v>-3.8961354480440582E-4</v>
      </c>
      <c r="O1065" s="2">
        <v>1.0554772968394863E-5</v>
      </c>
      <c r="Q1065">
        <v>5.0459999999999994</v>
      </c>
      <c r="R1065">
        <v>5.4291581108829572E-3</v>
      </c>
      <c r="S1065">
        <v>1.533980788E-3</v>
      </c>
      <c r="T1065">
        <v>0.65880101919174194</v>
      </c>
    </row>
    <row r="1066" spans="1:20" x14ac:dyDescent="0.25">
      <c r="A1066">
        <v>10.64</v>
      </c>
      <c r="B1066">
        <v>-2.6231244586162492E-9</v>
      </c>
      <c r="C1066">
        <v>3.4875008623159343E-10</v>
      </c>
      <c r="D1066">
        <v>-1.4325530084739314E-10</v>
      </c>
      <c r="F1066" s="1">
        <v>5.2550000000000008</v>
      </c>
      <c r="G1066">
        <f>(0.00252977412731006*(-1))*-1</f>
        <v>2.5297741273100616E-3</v>
      </c>
      <c r="H1066">
        <v>4.6019423639999998E-3</v>
      </c>
      <c r="I1066">
        <v>0.79576689004898071</v>
      </c>
      <c r="L1066" s="2">
        <v>10.64</v>
      </c>
      <c r="M1066" s="2">
        <v>9.3916542707362348E-4</v>
      </c>
      <c r="N1066" s="2">
        <v>-3.8760958245000454E-4</v>
      </c>
      <c r="O1066" s="2">
        <v>1.0500489177816411E-5</v>
      </c>
      <c r="Q1066">
        <v>5.0510000000000002</v>
      </c>
      <c r="R1066">
        <v>5.4291581108829572E-3</v>
      </c>
      <c r="S1066">
        <v>1.533980788E-3</v>
      </c>
      <c r="T1066">
        <v>0.65655249357223511</v>
      </c>
    </row>
    <row r="1067" spans="1:20" x14ac:dyDescent="0.25">
      <c r="A1067">
        <v>10.65</v>
      </c>
      <c r="B1067">
        <v>-2.5723246815818868E-9</v>
      </c>
      <c r="C1067">
        <v>3.4199614569206412E-10</v>
      </c>
      <c r="D1067">
        <v>-1.4048099964405761E-10</v>
      </c>
      <c r="F1067" s="1">
        <v>5.2609999999999992</v>
      </c>
      <c r="G1067">
        <f>(0.00260780287474333*(-1))*-1</f>
        <v>2.6078028747433266E-3</v>
      </c>
      <c r="H1067">
        <v>4.6019423639999998E-3</v>
      </c>
      <c r="I1067">
        <v>0.76357519626617432</v>
      </c>
      <c r="L1067" s="2">
        <v>10.65</v>
      </c>
      <c r="M1067" s="2">
        <v>9.3433492316210773E-4</v>
      </c>
      <c r="N1067" s="2">
        <v>-3.8561592723618585E-4</v>
      </c>
      <c r="O1067" s="2">
        <v>1.0446484508939006E-5</v>
      </c>
      <c r="Q1067">
        <v>5.0549999999999997</v>
      </c>
      <c r="R1067">
        <v>5.4291581108829572E-3</v>
      </c>
      <c r="S1067">
        <v>1.533980788E-3</v>
      </c>
      <c r="T1067">
        <v>0.65402382612228394</v>
      </c>
    </row>
    <row r="1068" spans="1:20" x14ac:dyDescent="0.25">
      <c r="A1068">
        <v>10.66</v>
      </c>
      <c r="B1068">
        <v>-2.5225086997838778E-9</v>
      </c>
      <c r="C1068">
        <v>3.3537300286302257E-10</v>
      </c>
      <c r="D1068">
        <v>-1.3776042592669505E-10</v>
      </c>
      <c r="F1068" s="1">
        <v>5.266</v>
      </c>
      <c r="G1068">
        <f>(0.00268172484599589*(-1))*-1</f>
        <v>2.681724845995893E-3</v>
      </c>
      <c r="H1068">
        <v>4.6019423639999998E-3</v>
      </c>
      <c r="I1068">
        <v>0.72713238000869751</v>
      </c>
      <c r="L1068" s="2">
        <v>10.66</v>
      </c>
      <c r="M1068" s="2">
        <v>9.2952926328801824E-4</v>
      </c>
      <c r="N1068" s="2">
        <v>-3.8363252615247192E-4</v>
      </c>
      <c r="O1068" s="2">
        <v>1.0392757527729919E-5</v>
      </c>
      <c r="Q1068">
        <v>5.0609999999999999</v>
      </c>
      <c r="R1068">
        <v>5.4291581108829572E-3</v>
      </c>
      <c r="S1068">
        <v>1.533980788E-3</v>
      </c>
      <c r="T1068">
        <v>0.65243566036224365</v>
      </c>
    </row>
    <row r="1069" spans="1:20" x14ac:dyDescent="0.25">
      <c r="A1069">
        <v>10.67</v>
      </c>
      <c r="B1069">
        <v>-2.4736574609128676E-9</v>
      </c>
      <c r="C1069">
        <v>3.2887812469861667E-10</v>
      </c>
      <c r="D1069">
        <v>-1.3509253920166849E-10</v>
      </c>
      <c r="F1069" s="1">
        <v>5.2720000000000002</v>
      </c>
      <c r="G1069">
        <f>(0.00274743326488706*(-1))*-1</f>
        <v>2.7474332648870638E-3</v>
      </c>
      <c r="H1069">
        <v>3.067961576E-3</v>
      </c>
      <c r="I1069">
        <v>0.93722748756408691</v>
      </c>
      <c r="L1069" s="2">
        <v>10.67</v>
      </c>
      <c r="M1069" s="2">
        <v>9.2474831969675299E-4</v>
      </c>
      <c r="N1069" s="2">
        <v>-3.816593264609645E-4</v>
      </c>
      <c r="O1069" s="2">
        <v>1.0339306807501751E-5</v>
      </c>
      <c r="Q1069">
        <v>5.0670000000000002</v>
      </c>
      <c r="R1069">
        <v>5.4291581108829572E-3</v>
      </c>
      <c r="S1069">
        <v>1.533980788E-3</v>
      </c>
      <c r="T1069">
        <v>0.65019237995147705</v>
      </c>
    </row>
    <row r="1070" spans="1:20" x14ac:dyDescent="0.25">
      <c r="A1070">
        <v>10.68</v>
      </c>
      <c r="B1070">
        <v>-2.4257522816290586E-9</v>
      </c>
      <c r="C1070">
        <v>3.2250902720829715E-10</v>
      </c>
      <c r="D1070">
        <v>-1.3247631912567915E-10</v>
      </c>
      <c r="F1070" s="1">
        <v>5.2780000000000005</v>
      </c>
      <c r="G1070">
        <f>(0.00281724845995893*(-1))*-1</f>
        <v>2.8172484599589321E-3</v>
      </c>
      <c r="H1070">
        <v>3.067961576E-3</v>
      </c>
      <c r="I1070">
        <v>0.9012523889541626</v>
      </c>
      <c r="L1070" s="2">
        <v>10.68</v>
      </c>
      <c r="M1070" s="2">
        <v>9.1999196529022643E-4</v>
      </c>
      <c r="N1070" s="2">
        <v>-3.7969627569494453E-4</v>
      </c>
      <c r="O1070" s="2">
        <v>1.0286130928875232E-5</v>
      </c>
      <c r="Q1070">
        <v>5.0709999999999997</v>
      </c>
      <c r="R1070">
        <v>5.4291581108829572E-3</v>
      </c>
      <c r="S1070">
        <v>1.533980788E-3</v>
      </c>
      <c r="T1070">
        <v>0.64878517389297485</v>
      </c>
    </row>
    <row r="1071" spans="1:20" x14ac:dyDescent="0.25">
      <c r="A1071">
        <v>10.69</v>
      </c>
      <c r="B1071">
        <v>-2.3787748404166977E-9</v>
      </c>
      <c r="C1071">
        <v>3.1626327450680588E-10</v>
      </c>
      <c r="D1071">
        <v>-1.2991076511553223E-10</v>
      </c>
      <c r="F1071" s="1">
        <v>5.2840000000000007</v>
      </c>
      <c r="G1071">
        <f>(0.00291991786447639*(-1))*-1</f>
        <v>2.919917864476386E-3</v>
      </c>
      <c r="H1071">
        <v>3.067961576E-3</v>
      </c>
      <c r="I1071">
        <v>0.87755781412124634</v>
      </c>
      <c r="L1071" s="2">
        <v>10.69</v>
      </c>
      <c r="M1071" s="2">
        <v>9.1526007362353543E-4</v>
      </c>
      <c r="N1071" s="2">
        <v>-3.7774332165747858E-4</v>
      </c>
      <c r="O1071" s="2">
        <v>1.0233228479742196E-5</v>
      </c>
      <c r="Q1071">
        <v>5.0779999999999994</v>
      </c>
      <c r="R1071">
        <v>5.4291581108829572E-3</v>
      </c>
      <c r="S1071">
        <v>1.533980788E-3</v>
      </c>
      <c r="T1071">
        <v>0.64648318290710449</v>
      </c>
    </row>
    <row r="1072" spans="1:20" x14ac:dyDescent="0.25">
      <c r="A1072">
        <v>10.700000000000001</v>
      </c>
      <c r="B1072">
        <v>-2.3327071705769427E-9</v>
      </c>
      <c r="C1072">
        <v>3.1013847788256262E-10</v>
      </c>
      <c r="D1072">
        <v>-1.2739489596546009E-10</v>
      </c>
      <c r="F1072" s="1">
        <v>5.2889999999999997</v>
      </c>
      <c r="G1072">
        <f>(0.00302258726899384*(-1))*-1</f>
        <v>3.02258726899384E-3</v>
      </c>
      <c r="H1072">
        <v>3.067961576E-3</v>
      </c>
      <c r="I1072">
        <v>0.85833173990249634</v>
      </c>
      <c r="L1072" s="2">
        <v>10.700000000000001</v>
      </c>
      <c r="M1072" s="2">
        <v>9.1055251890157993E-4</v>
      </c>
      <c r="N1072" s="2">
        <v>-3.7580041242003283E-4</v>
      </c>
      <c r="O1072" s="2">
        <v>1.018059805522873E-5</v>
      </c>
      <c r="Q1072">
        <v>5.0830000000000002</v>
      </c>
      <c r="R1072">
        <v>5.4291581108829572E-3</v>
      </c>
      <c r="S1072">
        <v>1.533980788E-3</v>
      </c>
      <c r="T1072">
        <v>0.64495754241943359</v>
      </c>
    </row>
    <row r="1073" spans="1:20" x14ac:dyDescent="0.25">
      <c r="A1073">
        <v>10.71</v>
      </c>
      <c r="B1073">
        <v>-2.2875316533564317E-9</v>
      </c>
      <c r="C1073">
        <v>3.0413229488409318E-10</v>
      </c>
      <c r="D1073">
        <v>-1.2492774947185646E-10</v>
      </c>
      <c r="F1073" s="1">
        <v>5.2940000000000005</v>
      </c>
      <c r="G1073">
        <f>(0.00314168377823409*(-1))*-1</f>
        <v>3.1416837782340863E-3</v>
      </c>
      <c r="H1073">
        <v>3.067961576E-3</v>
      </c>
      <c r="I1073">
        <v>0.84930539131164551</v>
      </c>
      <c r="L1073" s="2">
        <v>10.71</v>
      </c>
      <c r="M1073" s="2">
        <v>9.0586917597574625E-4</v>
      </c>
      <c r="N1073" s="2">
        <v>-3.7386749632109398E-4</v>
      </c>
      <c r="O1073" s="2">
        <v>1.0128238257658518E-5</v>
      </c>
      <c r="Q1073">
        <v>5.0890000000000004</v>
      </c>
      <c r="R1073">
        <v>5.4291581108829572E-3</v>
      </c>
      <c r="S1073">
        <v>1.533980788E-3</v>
      </c>
      <c r="T1073">
        <v>0.64352530241012573</v>
      </c>
    </row>
    <row r="1074" spans="1:20" x14ac:dyDescent="0.25">
      <c r="A1074">
        <v>10.72</v>
      </c>
      <c r="B1074">
        <v>-2.2432310112089192E-9</v>
      </c>
      <c r="C1074">
        <v>2.9824242842414997E-10</v>
      </c>
      <c r="D1074">
        <v>-1.2250838206527803E-10</v>
      </c>
      <c r="F1074" s="1">
        <v>5.2970000000000006</v>
      </c>
      <c r="G1074">
        <f>(0.00325256673511294*(-1))*-1</f>
        <v>3.2525667351129364E-3</v>
      </c>
      <c r="H1074">
        <v>3.067961576E-3</v>
      </c>
      <c r="I1074">
        <v>0.8459399938583374</v>
      </c>
      <c r="L1074" s="2">
        <v>10.72</v>
      </c>
      <c r="M1074" s="2">
        <v>9.0120992034060064E-4</v>
      </c>
      <c r="N1074" s="2">
        <v>-3.7194452196479704E-4</v>
      </c>
      <c r="O1074" s="2">
        <v>1.007614769651635E-5</v>
      </c>
      <c r="Q1074">
        <v>5.0939999999999994</v>
      </c>
      <c r="R1074">
        <v>5.4291581108829572E-3</v>
      </c>
      <c r="S1074">
        <v>3.067961576E-3</v>
      </c>
      <c r="T1074">
        <v>0.37999933958053589</v>
      </c>
    </row>
    <row r="1075" spans="1:20" x14ac:dyDescent="0.25">
      <c r="A1075">
        <v>10.73</v>
      </c>
      <c r="B1075">
        <v>-2.1997883011874159E-9</v>
      </c>
      <c r="C1075">
        <v>2.9246662590118255E-10</v>
      </c>
      <c r="D1075">
        <v>-1.201358684495728E-10</v>
      </c>
      <c r="F1075" s="1">
        <v>5.3010000000000002</v>
      </c>
      <c r="G1075">
        <f>(0.0033429158110883*(-1))*-1</f>
        <v>3.3429158110882956E-3</v>
      </c>
      <c r="H1075">
        <v>3.067961576E-3</v>
      </c>
      <c r="I1075">
        <v>0.84544855356216431</v>
      </c>
      <c r="L1075" s="2">
        <v>10.73</v>
      </c>
      <c r="M1075" s="2">
        <v>8.9657462813056386E-4</v>
      </c>
      <c r="N1075" s="2">
        <v>-3.7003143821956051E-4</v>
      </c>
      <c r="O1075" s="2">
        <v>1.0024324988411805E-5</v>
      </c>
      <c r="Q1075">
        <v>5.0990000000000002</v>
      </c>
      <c r="R1075">
        <v>5.4291581108829572E-3</v>
      </c>
      <c r="S1075">
        <v>3.067961576E-3</v>
      </c>
      <c r="T1075">
        <v>0.38468959927558899</v>
      </c>
    </row>
    <row r="1076" spans="1:20" x14ac:dyDescent="0.25">
      <c r="A1076">
        <v>10.74</v>
      </c>
      <c r="B1076">
        <v>-2.157186908464303E-9</v>
      </c>
      <c r="C1076">
        <v>2.8680267833782159E-10</v>
      </c>
      <c r="D1076">
        <v>-1.1780930124799708E-10</v>
      </c>
      <c r="F1076" s="1">
        <v>5.3070000000000004</v>
      </c>
      <c r="G1076">
        <f>(0.00353182751540041*(-1))*-1</f>
        <v>3.5318275154004107E-3</v>
      </c>
      <c r="H1076">
        <v>3.067961576E-3</v>
      </c>
      <c r="I1076">
        <v>0.84865254163742065</v>
      </c>
      <c r="L1076" s="2">
        <v>10.74</v>
      </c>
      <c r="M1076" s="2">
        <v>8.9196317611666201E-4</v>
      </c>
      <c r="N1076" s="2">
        <v>-3.6812819421672821E-4</v>
      </c>
      <c r="O1076" s="2">
        <v>9.972768757043123E-6</v>
      </c>
      <c r="Q1076">
        <v>5.104000000000001</v>
      </c>
      <c r="R1076">
        <v>5.4291581108829572E-3</v>
      </c>
      <c r="S1076">
        <v>3.067961576E-3</v>
      </c>
      <c r="T1076">
        <v>0.39140301942825317</v>
      </c>
    </row>
    <row r="1077" spans="1:20" x14ac:dyDescent="0.25">
      <c r="A1077">
        <v>10.75</v>
      </c>
      <c r="B1077">
        <v>-2.115410539976914E-9</v>
      </c>
      <c r="C1077">
        <v>2.8124841953604719E-10</v>
      </c>
      <c r="D1077">
        <v>-1.1552779065618581E-10</v>
      </c>
      <c r="F1077" s="1">
        <v>5.3109999999999999</v>
      </c>
      <c r="G1077">
        <f>(0.00368377823408624*(-1))*-1</f>
        <v>3.6837782340862421E-3</v>
      </c>
      <c r="H1077">
        <v>3.067961576E-3</v>
      </c>
      <c r="I1077">
        <v>0.8492896556854248</v>
      </c>
      <c r="L1077" s="2">
        <v>10.75</v>
      </c>
      <c r="M1077" s="2">
        <v>8.8737544170323056E-4</v>
      </c>
      <c r="N1077" s="2">
        <v>-3.6623473934921846E-4</v>
      </c>
      <c r="O1077" s="2">
        <v>9.9214776331612584E-6</v>
      </c>
      <c r="Q1077">
        <v>5.1099999999999994</v>
      </c>
      <c r="R1077">
        <v>5.4291581108829572E-3</v>
      </c>
      <c r="S1077">
        <v>3.067961576E-3</v>
      </c>
      <c r="T1077">
        <v>0.39775025844573975</v>
      </c>
    </row>
    <row r="1078" spans="1:20" x14ac:dyDescent="0.25">
      <c r="A1078">
        <v>10.76</v>
      </c>
      <c r="B1078">
        <v>-2.0744432181962086E-9</v>
      </c>
      <c r="C1078">
        <v>2.7580172524871837E-10</v>
      </c>
      <c r="D1078">
        <v>-1.1329046410184363E-10</v>
      </c>
      <c r="F1078" s="1">
        <v>5.3239999999999998</v>
      </c>
      <c r="G1078">
        <f>(0.00406570841889117*(-1))*-1</f>
        <v>4.0657084188911704E-3</v>
      </c>
      <c r="H1078">
        <v>3.067961576E-3</v>
      </c>
      <c r="I1078">
        <v>0.84777319431304932</v>
      </c>
      <c r="L1078" s="2">
        <v>10.76</v>
      </c>
      <c r="M1078" s="2">
        <v>8.8281130292469819E-4</v>
      </c>
      <c r="N1078" s="2">
        <v>-3.6435102327017968E-4</v>
      </c>
      <c r="O1078" s="2">
        <v>9.8704502545340847E-6</v>
      </c>
      <c r="Q1078">
        <v>5.1150000000000002</v>
      </c>
      <c r="R1078">
        <v>5.4291581108829572E-3</v>
      </c>
      <c r="S1078">
        <v>3.067961576E-3</v>
      </c>
      <c r="T1078">
        <v>0.40277537703514099</v>
      </c>
    </row>
    <row r="1079" spans="1:20" x14ac:dyDescent="0.25">
      <c r="A1079">
        <v>10.77</v>
      </c>
      <c r="B1079">
        <v>-2.0342692750161007E-9</v>
      </c>
      <c r="C1079">
        <v>2.704605123671466E-10</v>
      </c>
      <c r="D1079">
        <v>-1.1109646591102622E-10</v>
      </c>
      <c r="F1079" s="1">
        <v>5.3279999999999994</v>
      </c>
      <c r="G1079">
        <f>(0.00415195071868583*(-1))*-1</f>
        <v>4.1519507186858319E-3</v>
      </c>
      <c r="H1079">
        <v>3.067961576E-3</v>
      </c>
      <c r="I1079">
        <v>0.84681886434555054</v>
      </c>
      <c r="L1079" s="2">
        <v>10.77</v>
      </c>
      <c r="M1079" s="2">
        <v>8.7827063844232722E-4</v>
      </c>
      <c r="N1079" s="2">
        <v>-3.6247699589165335E-4</v>
      </c>
      <c r="O1079" s="2">
        <v>9.8196852659107921E-6</v>
      </c>
      <c r="Q1079">
        <v>5.1210000000000004</v>
      </c>
      <c r="R1079">
        <v>5.4291581108829572E-3</v>
      </c>
      <c r="S1079">
        <v>3.067961576E-3</v>
      </c>
      <c r="T1079">
        <v>0.40850600600242615</v>
      </c>
    </row>
    <row r="1080" spans="1:20" x14ac:dyDescent="0.25">
      <c r="A1080">
        <v>10.78</v>
      </c>
      <c r="B1080">
        <v>-1.9948733457611121E-9</v>
      </c>
      <c r="C1080">
        <v>2.6522273812440332E-10</v>
      </c>
      <c r="D1080">
        <v>-1.0894495698088464E-10</v>
      </c>
      <c r="F1080" s="1">
        <v>5.3320000000000007</v>
      </c>
      <c r="G1080">
        <f>(0.00426694045174538*(-1))*-1</f>
        <v>4.2669404517453801E-3</v>
      </c>
      <c r="H1080">
        <v>3.067961576E-3</v>
      </c>
      <c r="I1080">
        <v>0.84602934122085571</v>
      </c>
      <c r="L1080" s="2">
        <v>10.78</v>
      </c>
      <c r="M1080" s="2">
        <v>8.7375332754101483E-4</v>
      </c>
      <c r="N1080" s="2">
        <v>-3.6061260738324354E-4</v>
      </c>
      <c r="O1080" s="2">
        <v>9.7691813189864577E-6</v>
      </c>
      <c r="Q1080">
        <v>5.1280000000000001</v>
      </c>
      <c r="R1080">
        <v>5.4291581108829572E-3</v>
      </c>
      <c r="S1080">
        <v>3.067961576E-3</v>
      </c>
      <c r="T1080">
        <v>0.4148029088973999</v>
      </c>
    </row>
    <row r="1081" spans="1:20" x14ac:dyDescent="0.25">
      <c r="A1081">
        <v>10.790000000000001</v>
      </c>
      <c r="B1081">
        <v>-1.9562403633101326E-9</v>
      </c>
      <c r="C1081">
        <v>2.6008639931405579E-10</v>
      </c>
      <c r="D1081">
        <v>-1.0683511445874732E-10</v>
      </c>
      <c r="F1081" s="1">
        <v>5.3369999999999997</v>
      </c>
      <c r="G1081">
        <f>(0.00443121149897331*(-1))*-1</f>
        <v>4.4312114989733063E-3</v>
      </c>
      <c r="H1081">
        <v>3.067961576E-3</v>
      </c>
      <c r="I1081">
        <v>0.84264612197875977</v>
      </c>
      <c r="L1081" s="2">
        <v>10.790000000000001</v>
      </c>
      <c r="M1081" s="2">
        <v>8.6925925012609241E-4</v>
      </c>
      <c r="N1081" s="2">
        <v>-3.5875780817079344E-4</v>
      </c>
      <c r="O1081" s="2">
        <v>9.7189370723667839E-6</v>
      </c>
      <c r="Q1081">
        <v>5.1319999999999997</v>
      </c>
      <c r="R1081">
        <v>5.4291581108829572E-3</v>
      </c>
      <c r="S1081">
        <v>3.067961576E-3</v>
      </c>
      <c r="T1081">
        <v>0.41822353005409241</v>
      </c>
    </row>
    <row r="1082" spans="1:20" x14ac:dyDescent="0.25">
      <c r="A1082">
        <v>10.8</v>
      </c>
      <c r="B1082">
        <v>-1.9183555523339164E-9</v>
      </c>
      <c r="C1082">
        <v>2.5504953152403348E-10</v>
      </c>
      <c r="D1082">
        <v>-1.047661314274169E-10</v>
      </c>
      <c r="F1082" s="1">
        <v>5.3420000000000005</v>
      </c>
      <c r="G1082">
        <f>(0.00453798767967146*(-1))*-1</f>
        <v>4.5379876796714583E-3</v>
      </c>
      <c r="H1082">
        <v>3.067961576E-3</v>
      </c>
      <c r="I1082">
        <v>0.83962744474411011</v>
      </c>
      <c r="L1082" s="2">
        <v>10.8</v>
      </c>
      <c r="M1082" s="2">
        <v>8.6478828672013376E-4</v>
      </c>
      <c r="N1082" s="2">
        <v>-3.5691254893506844E-4</v>
      </c>
      <c r="O1082" s="2">
        <v>9.6689511915330156E-6</v>
      </c>
      <c r="Q1082">
        <v>5.136000000000001</v>
      </c>
      <c r="R1082">
        <v>5.4291581108829572E-3</v>
      </c>
      <c r="S1082">
        <v>3.067961576E-3</v>
      </c>
      <c r="T1082">
        <v>0.42152136564254761</v>
      </c>
    </row>
    <row r="1083" spans="1:20" x14ac:dyDescent="0.25">
      <c r="A1083">
        <v>10.81</v>
      </c>
      <c r="B1083">
        <v>-1.8812044236441999E-9</v>
      </c>
      <c r="C1083">
        <v>2.5011020838533117E-10</v>
      </c>
      <c r="D1083">
        <v>-1.0273721659656177E-10</v>
      </c>
      <c r="F1083" s="1">
        <v>5.3460000000000001</v>
      </c>
      <c r="G1083">
        <f>(0.00464476386036961*(-1))*-1</f>
        <v>4.6447638603696094E-3</v>
      </c>
      <c r="H1083">
        <v>3.067961576E-3</v>
      </c>
      <c r="I1083">
        <v>0.83694249391555786</v>
      </c>
      <c r="L1083" s="2">
        <v>10.81</v>
      </c>
      <c r="M1083" s="2">
        <v>8.603403184597961E-4</v>
      </c>
      <c r="N1083" s="2">
        <v>-3.5507678061044625E-4</v>
      </c>
      <c r="O1083" s="2">
        <v>9.6192223488070237E-6</v>
      </c>
      <c r="Q1083">
        <v>5.1449999999999996</v>
      </c>
      <c r="R1083">
        <v>5.4291581108829572E-3</v>
      </c>
      <c r="S1083">
        <v>3.067961576E-3</v>
      </c>
      <c r="T1083">
        <v>0.42851722240447998</v>
      </c>
    </row>
    <row r="1084" spans="1:20" x14ac:dyDescent="0.25">
      <c r="A1084">
        <v>10.82</v>
      </c>
      <c r="B1084">
        <v>-1.8447727686522767E-9</v>
      </c>
      <c r="C1084">
        <v>2.4526654083526192E-10</v>
      </c>
      <c r="D1084">
        <v>-1.0074759400008408E-10</v>
      </c>
      <c r="F1084" s="1">
        <v>5.35</v>
      </c>
      <c r="G1084">
        <f>(0.00475564681724846*(-1))*-1</f>
        <v>4.7556468172484595E-3</v>
      </c>
      <c r="H1084">
        <v>3.067961576E-3</v>
      </c>
      <c r="I1084">
        <v>0.83572489023208618</v>
      </c>
      <c r="L1084" s="2">
        <v>10.82</v>
      </c>
      <c r="M1084" s="2">
        <v>8.5591522709268196E-4</v>
      </c>
      <c r="N1084" s="2">
        <v>-3.5325045438361357E-4</v>
      </c>
      <c r="O1084" s="2">
        <v>9.5697492233165569E-6</v>
      </c>
      <c r="Q1084">
        <v>5.1490000000000009</v>
      </c>
      <c r="R1084">
        <v>5.4291581108829572E-3</v>
      </c>
      <c r="S1084">
        <v>3.067961576E-3</v>
      </c>
      <c r="T1084">
        <v>0.43144834041595459</v>
      </c>
    </row>
    <row r="1085" spans="1:20" x14ac:dyDescent="0.25">
      <c r="A1085">
        <v>10.83</v>
      </c>
      <c r="B1085">
        <v>-1.8090466539348569E-9</v>
      </c>
      <c r="C1085">
        <v>2.40516676394978E-10</v>
      </c>
      <c r="D1085">
        <v>-9.8796502699348606E-11</v>
      </c>
      <c r="F1085" s="1">
        <v>5.3539999999999992</v>
      </c>
      <c r="G1085">
        <f>(0.0048952772073922*(-1))*-1</f>
        <v>4.8952772073921971E-3</v>
      </c>
      <c r="H1085">
        <v>3.067961576E-3</v>
      </c>
      <c r="I1085">
        <v>0.83478361368179321</v>
      </c>
      <c r="L1085" s="2">
        <v>10.83</v>
      </c>
      <c r="M1085" s="2">
        <v>8.5151289497417508E-4</v>
      </c>
      <c r="N1085" s="2">
        <v>-3.5143352169226931E-4</v>
      </c>
      <c r="O1085" s="2">
        <v>9.5205305009606741E-6</v>
      </c>
      <c r="Q1085">
        <v>5.1539999999999999</v>
      </c>
      <c r="R1085">
        <v>5.4291581108829572E-3</v>
      </c>
      <c r="S1085">
        <v>3.067961576E-3</v>
      </c>
      <c r="T1085">
        <v>0.43427598476409912</v>
      </c>
    </row>
    <row r="1086" spans="1:20" x14ac:dyDescent="0.25">
      <c r="A1086">
        <v>10.84</v>
      </c>
      <c r="B1086">
        <v>-1.7740124159051737E-9</v>
      </c>
      <c r="C1086">
        <v>2.358587984609833E-10</v>
      </c>
      <c r="D1086">
        <v>-9.6883196492158909E-11</v>
      </c>
      <c r="F1086" s="1">
        <v>5.3580000000000005</v>
      </c>
      <c r="G1086">
        <f>(0.00498973305954825*(-1))*-1</f>
        <v>4.9897330595482549E-3</v>
      </c>
      <c r="H1086">
        <v>3.067961576E-3</v>
      </c>
      <c r="I1086">
        <v>0.83786600828170776</v>
      </c>
      <c r="L1086" s="2">
        <v>10.84</v>
      </c>
      <c r="M1086" s="2">
        <v>8.4713320506435603E-4</v>
      </c>
      <c r="N1086" s="2">
        <v>-3.4962593422383485E-4</v>
      </c>
      <c r="O1086" s="2">
        <v>9.4715648743753376E-6</v>
      </c>
      <c r="Q1086">
        <v>5.16</v>
      </c>
      <c r="R1086">
        <v>5.4291581108829572E-3</v>
      </c>
      <c r="S1086">
        <v>3.067961576E-3</v>
      </c>
      <c r="T1086">
        <v>0.4389873743057251</v>
      </c>
    </row>
    <row r="1087" spans="1:20" x14ac:dyDescent="0.25">
      <c r="A1087">
        <v>10.85</v>
      </c>
      <c r="B1087">
        <v>-1.7396566555872991E-9</v>
      </c>
      <c r="C1087">
        <v>2.3129112561036653E-10</v>
      </c>
      <c r="D1087">
        <v>-9.5006943627369516E-11</v>
      </c>
      <c r="F1087" s="1">
        <v>5.3620000000000001</v>
      </c>
      <c r="G1087">
        <f>(0.0051170431211499*(-1))*-1</f>
        <v>5.1170431211498973E-3</v>
      </c>
      <c r="H1087">
        <v>3.067961576E-3</v>
      </c>
      <c r="I1087">
        <v>0.84359365701675415</v>
      </c>
      <c r="L1087" s="2">
        <v>10.85</v>
      </c>
      <c r="M1087" s="2">
        <v>8.427760409248676E-4</v>
      </c>
      <c r="N1087" s="2">
        <v>-3.4782764391417045E-4</v>
      </c>
      <c r="O1087" s="2">
        <v>9.4228510428991798E-6</v>
      </c>
      <c r="Q1087">
        <v>5.1639999999999997</v>
      </c>
      <c r="R1087">
        <v>5.4291581108829572E-3</v>
      </c>
      <c r="S1087">
        <v>3.067961576E-3</v>
      </c>
      <c r="T1087">
        <v>0.44155088067054749</v>
      </c>
    </row>
    <row r="1088" spans="1:20" x14ac:dyDescent="0.25">
      <c r="A1088">
        <v>10.86</v>
      </c>
      <c r="B1088">
        <v>-1.7059662334916615E-9</v>
      </c>
      <c r="C1088">
        <v>2.2681191091948939E-10</v>
      </c>
      <c r="D1088">
        <v>-9.3167026525024901E-11</v>
      </c>
      <c r="F1088" s="1">
        <v>5.3680000000000003</v>
      </c>
      <c r="G1088">
        <f>(0.00531416837782341*(-1))*-1</f>
        <v>5.314168377823409E-3</v>
      </c>
      <c r="H1088">
        <v>3.067961576E-3</v>
      </c>
      <c r="I1088">
        <v>0.85203611850738525</v>
      </c>
      <c r="L1088" s="2">
        <v>10.86</v>
      </c>
      <c r="M1088" s="2">
        <v>8.3844128671586166E-4</v>
      </c>
      <c r="N1088" s="2">
        <v>-3.4603860294629858E-4</v>
      </c>
      <c r="O1088" s="2">
        <v>9.3743877125394421E-6</v>
      </c>
      <c r="Q1088">
        <v>5.1690000000000005</v>
      </c>
      <c r="R1088">
        <v>5.4291581108829572E-3</v>
      </c>
      <c r="S1088">
        <v>3.067961576E-3</v>
      </c>
      <c r="T1088">
        <v>0.44402533769607544</v>
      </c>
    </row>
    <row r="1089" spans="1:20" x14ac:dyDescent="0.25">
      <c r="A1089">
        <v>10.870000000000001</v>
      </c>
      <c r="B1089">
        <v>-1.6729282645897806E-9</v>
      </c>
      <c r="C1089">
        <v>2.2241944129586904E-10</v>
      </c>
      <c r="D1089">
        <v>-9.1362741501918391E-11</v>
      </c>
      <c r="F1089" s="1">
        <v>5.3740000000000006</v>
      </c>
      <c r="G1089">
        <f>(0.00551540041067762*(-1))*-1</f>
        <v>5.5154004106776179E-3</v>
      </c>
      <c r="H1089">
        <v>3.067961576E-3</v>
      </c>
      <c r="I1089">
        <v>0.86159986257553101</v>
      </c>
      <c r="L1089" s="2">
        <v>10.870000000000001</v>
      </c>
      <c r="M1089" s="2">
        <v>8.3412882719289573E-4</v>
      </c>
      <c r="N1089" s="2">
        <v>-3.4425876374913377E-4</v>
      </c>
      <c r="O1089" s="2">
        <v>9.3261735959380684E-6</v>
      </c>
      <c r="Q1089">
        <v>5.173</v>
      </c>
      <c r="R1089">
        <v>5.4291581108829572E-3</v>
      </c>
      <c r="S1089">
        <v>3.067961576E-3</v>
      </c>
      <c r="T1089">
        <v>0.44699850678443909</v>
      </c>
    </row>
    <row r="1090" spans="1:20" x14ac:dyDescent="0.25">
      <c r="A1090">
        <v>10.88</v>
      </c>
      <c r="B1090">
        <v>-1.6405301133863581E-9</v>
      </c>
      <c r="C1090">
        <v>2.1811203682299942E-10</v>
      </c>
      <c r="D1090">
        <v>-8.9593398502465843E-11</v>
      </c>
      <c r="F1090" s="1">
        <v>5.3789999999999996</v>
      </c>
      <c r="G1090">
        <f>(0.00568377823408624*(-1))*-1</f>
        <v>5.6837782340862422E-3</v>
      </c>
      <c r="H1090">
        <v>3.067961576E-3</v>
      </c>
      <c r="I1090">
        <v>0.86961668729782104</v>
      </c>
      <c r="L1090" s="2">
        <v>10.88</v>
      </c>
      <c r="M1090" s="2">
        <v>8.2983854770390941E-4</v>
      </c>
      <c r="N1090" s="2">
        <v>-3.424880789962187E-4</v>
      </c>
      <c r="O1090" s="2">
        <v>9.278207412337976E-6</v>
      </c>
      <c r="Q1090">
        <v>5.18</v>
      </c>
      <c r="R1090">
        <v>5.4291581108829572E-3</v>
      </c>
      <c r="S1090">
        <v>3.067961576E-3</v>
      </c>
      <c r="T1090">
        <v>0.45094886422157288</v>
      </c>
    </row>
    <row r="1091" spans="1:20" x14ac:dyDescent="0.25">
      <c r="A1091">
        <v>10.89</v>
      </c>
      <c r="B1091">
        <v>-1.6087593890867801E-9</v>
      </c>
      <c r="C1091">
        <v>2.1388805011786088E-10</v>
      </c>
      <c r="D1091">
        <v>-8.7858320834791301E-11</v>
      </c>
      <c r="F1091" s="1">
        <v>5.3849999999999998</v>
      </c>
      <c r="G1091">
        <f>(0.00589733059548255*(-1))*-1</f>
        <v>5.8973305954825462E-3</v>
      </c>
      <c r="H1091">
        <v>3.067961576E-3</v>
      </c>
      <c r="I1091">
        <v>0.88138234615325928</v>
      </c>
      <c r="L1091" s="2">
        <v>10.89</v>
      </c>
      <c r="M1091" s="2">
        <v>8.2557033418615734E-4</v>
      </c>
      <c r="N1091" s="2">
        <v>-3.4072650160446702E-4</v>
      </c>
      <c r="O1091" s="2">
        <v>9.2304878875494895E-6</v>
      </c>
      <c r="Q1091">
        <v>5.1839999999999993</v>
      </c>
      <c r="R1091">
        <v>5.4291581108829572E-3</v>
      </c>
      <c r="S1091">
        <v>3.067961576E-3</v>
      </c>
      <c r="T1091">
        <v>0.45310091972351074</v>
      </c>
    </row>
    <row r="1092" spans="1:20" x14ac:dyDescent="0.25">
      <c r="A1092">
        <v>10.9</v>
      </c>
      <c r="B1092">
        <v>-1.577603940858197E-9</v>
      </c>
      <c r="C1092">
        <v>2.0974586570087239E-10</v>
      </c>
      <c r="D1092">
        <v>-8.6156844911923667E-11</v>
      </c>
      <c r="F1092" s="1">
        <v>5.3900000000000006</v>
      </c>
      <c r="G1092">
        <f>(0.00613963039014374*(-1))*-1</f>
        <v>6.1396303901437368E-3</v>
      </c>
      <c r="H1092">
        <v>3.067961576E-3</v>
      </c>
      <c r="I1092">
        <v>0.90313136577606201</v>
      </c>
      <c r="L1092" s="2">
        <v>10.9</v>
      </c>
      <c r="M1092" s="2">
        <v>8.2132407316319947E-4</v>
      </c>
      <c r="N1092" s="2">
        <v>-3.3897398473291268E-4</v>
      </c>
      <c r="O1092" s="2">
        <v>9.1830137539169405E-6</v>
      </c>
      <c r="Q1092">
        <v>5.1880000000000006</v>
      </c>
      <c r="R1092">
        <v>5.4291581108829572E-3</v>
      </c>
      <c r="S1092">
        <v>3.067961576E-3</v>
      </c>
      <c r="T1092">
        <v>0.45518013834953308</v>
      </c>
    </row>
    <row r="1093" spans="1:20" x14ac:dyDescent="0.25">
      <c r="A1093">
        <v>10.91</v>
      </c>
      <c r="B1093">
        <v>-1.5470518531824171E-9</v>
      </c>
      <c r="C1093">
        <v>2.0568389937804526E-10</v>
      </c>
      <c r="D1093">
        <v>-8.4488319998005328E-11</v>
      </c>
      <c r="F1093" s="1">
        <v>5.3960000000000008</v>
      </c>
      <c r="G1093">
        <f>(0.00635728952772074*(-1))*-1</f>
        <v>6.357289527720739E-3</v>
      </c>
      <c r="H1093">
        <v>4.6019423639999998E-3</v>
      </c>
      <c r="I1093">
        <v>0.67167109251022339</v>
      </c>
      <c r="L1093" s="2">
        <v>10.91</v>
      </c>
      <c r="M1093" s="2">
        <v>8.1709965174189478E-4</v>
      </c>
      <c r="N1093" s="2">
        <v>-3.3723048178146541E-4</v>
      </c>
      <c r="O1093" s="2">
        <v>9.135783750285437E-6</v>
      </c>
      <c r="Q1093">
        <v>5.1929999999999996</v>
      </c>
      <c r="R1093">
        <v>5.4291581108829572E-3</v>
      </c>
      <c r="S1093">
        <v>3.067961576E-3</v>
      </c>
      <c r="T1093">
        <v>0.45768111944198608</v>
      </c>
    </row>
    <row r="1094" spans="1:20" x14ac:dyDescent="0.25">
      <c r="A1094">
        <v>10.92</v>
      </c>
      <c r="B1094">
        <v>-1.5170914412987515E-9</v>
      </c>
      <c r="C1094">
        <v>2.0170059763510221E-10</v>
      </c>
      <c r="D1094">
        <v>-8.2852107959415849E-11</v>
      </c>
      <c r="F1094" s="1">
        <v>5.4009999999999998</v>
      </c>
      <c r="G1094">
        <f>(0.00657905544147844*(-1))*-1</f>
        <v>6.5790554414784392E-3</v>
      </c>
      <c r="H1094">
        <v>4.6019423639999998E-3</v>
      </c>
      <c r="I1094">
        <v>0.7064507007598877</v>
      </c>
      <c r="L1094" s="2">
        <v>10.92</v>
      </c>
      <c r="M1094" s="2">
        <v>8.1289695760939848E-4</v>
      </c>
      <c r="N1094" s="2">
        <v>-3.3549594638967279E-4</v>
      </c>
      <c r="O1094" s="2">
        <v>9.088796621967783E-6</v>
      </c>
      <c r="Q1094">
        <v>5.1980000000000004</v>
      </c>
      <c r="R1094">
        <v>5.4291581108829572E-3</v>
      </c>
      <c r="S1094">
        <v>3.067961576E-3</v>
      </c>
      <c r="T1094">
        <v>0.4596068263053894</v>
      </c>
    </row>
    <row r="1095" spans="1:20" x14ac:dyDescent="0.25">
      <c r="A1095">
        <v>10.93</v>
      </c>
      <c r="B1095">
        <v>-1.4877112467351407E-9</v>
      </c>
      <c r="C1095">
        <v>1.9779443704332999E-10</v>
      </c>
      <c r="D1095">
        <v>-8.1247583020715302E-11</v>
      </c>
      <c r="F1095" s="1">
        <v>5.4049999999999994</v>
      </c>
      <c r="G1095">
        <f>(0.00674743326488706*(-1))*-1</f>
        <v>6.7474332648870634E-3</v>
      </c>
      <c r="H1095">
        <v>4.6019423639999998E-3</v>
      </c>
      <c r="I1095">
        <v>0.72654104232788086</v>
      </c>
      <c r="L1095" s="2">
        <v>10.93</v>
      </c>
      <c r="M1095" s="2">
        <v>8.0871587903019043E-4</v>
      </c>
      <c r="N1095" s="2">
        <v>-3.3377033243548853E-4</v>
      </c>
      <c r="O1095" s="2">
        <v>9.0420511207115737E-6</v>
      </c>
      <c r="Q1095">
        <v>5.202</v>
      </c>
      <c r="R1095">
        <v>5.4291581108829572E-3</v>
      </c>
      <c r="S1095">
        <v>3.067961576E-3</v>
      </c>
      <c r="T1095">
        <v>0.46146860718727112</v>
      </c>
    </row>
    <row r="1096" spans="1:20" x14ac:dyDescent="0.25">
      <c r="A1096">
        <v>10.94</v>
      </c>
      <c r="B1096">
        <v>-1.4589000329258155E-9</v>
      </c>
      <c r="C1096">
        <v>1.9396392367693842E-10</v>
      </c>
      <c r="D1096">
        <v>-7.9674131525314148E-11</v>
      </c>
      <c r="F1096" s="1">
        <v>5.4090000000000007</v>
      </c>
      <c r="G1096">
        <f>(0.00695687885010267*(-1))*-1</f>
        <v>6.9568788501026694E-3</v>
      </c>
      <c r="H1096">
        <v>4.6019423639999998E-3</v>
      </c>
      <c r="I1096">
        <v>0.74602621793746948</v>
      </c>
      <c r="L1096" s="2">
        <v>10.94</v>
      </c>
      <c r="M1096" s="2">
        <v>8.0455630484311744E-4</v>
      </c>
      <c r="N1096" s="2">
        <v>-3.3205359403404723E-4</v>
      </c>
      <c r="O1096" s="2">
        <v>8.9955460046664482E-6</v>
      </c>
      <c r="Q1096">
        <v>5.2059999999999995</v>
      </c>
      <c r="R1096">
        <v>5.4291581108829572E-3</v>
      </c>
      <c r="S1096">
        <v>3.067961576E-3</v>
      </c>
      <c r="T1096">
        <v>0.46370980143547058</v>
      </c>
    </row>
    <row r="1097" spans="1:20" x14ac:dyDescent="0.25">
      <c r="A1097">
        <v>10.950000000000001</v>
      </c>
      <c r="B1097">
        <v>-1.4306467809138443E-9</v>
      </c>
      <c r="C1097">
        <v>1.9020759254170279E-10</v>
      </c>
      <c r="D1097">
        <v>-7.8131151700777946E-11</v>
      </c>
      <c r="F1097" s="1">
        <v>5.4149999999999991</v>
      </c>
      <c r="G1097">
        <f>(0.00716221765913758*(-1))*-1</f>
        <v>7.1622176591375772E-3</v>
      </c>
      <c r="H1097">
        <v>6.135923152E-3</v>
      </c>
      <c r="I1097">
        <v>0.51833260059356689</v>
      </c>
      <c r="L1097" s="2">
        <v>10.950000000000001</v>
      </c>
      <c r="M1097" s="2">
        <v>8.0041812445842513E-4</v>
      </c>
      <c r="N1097" s="2">
        <v>-3.3034568553644527E-4</v>
      </c>
      <c r="O1097" s="2">
        <v>8.94928003835151E-6</v>
      </c>
      <c r="Q1097">
        <v>5.2110000000000003</v>
      </c>
      <c r="R1097">
        <v>5.4291581108829572E-3</v>
      </c>
      <c r="S1097">
        <v>3.067961576E-3</v>
      </c>
      <c r="T1097">
        <v>0.46543687582015991</v>
      </c>
    </row>
    <row r="1098" spans="1:20" x14ac:dyDescent="0.25">
      <c r="A1098">
        <v>10.96</v>
      </c>
      <c r="B1098">
        <v>-1.4029406851368659E-9</v>
      </c>
      <c r="C1098">
        <v>1.865240070146713E-10</v>
      </c>
      <c r="D1098">
        <v>-7.6618053428677237E-11</v>
      </c>
      <c r="F1098" s="1">
        <v>5.4190000000000005</v>
      </c>
      <c r="G1098">
        <f>(0.0073305954825462*(-1))*-1</f>
        <v>7.3305954825462014E-3</v>
      </c>
      <c r="H1098">
        <v>6.135923152E-3</v>
      </c>
      <c r="I1098">
        <v>0.54212701320648193</v>
      </c>
      <c r="L1098" s="2">
        <v>10.96</v>
      </c>
      <c r="M1098" s="2">
        <v>7.9630122785485404E-4</v>
      </c>
      <c r="N1098" s="2">
        <v>-3.2864656152852809E-4</v>
      </c>
      <c r="O1098" s="2">
        <v>8.9032519926229007E-6</v>
      </c>
      <c r="Q1098">
        <v>5.2149999999999999</v>
      </c>
      <c r="R1098">
        <v>5.4291581108829572E-3</v>
      </c>
      <c r="S1098">
        <v>3.067961576E-3</v>
      </c>
      <c r="T1098">
        <v>0.4671078622341156</v>
      </c>
    </row>
    <row r="1099" spans="1:20" x14ac:dyDescent="0.25">
      <c r="A1099">
        <v>10.97</v>
      </c>
      <c r="B1099">
        <v>-1.3757711492944921E-9</v>
      </c>
      <c r="C1099">
        <v>1.8291175829472327E-10</v>
      </c>
      <c r="D1099">
        <v>-7.5134258018894517E-11</v>
      </c>
      <c r="F1099" s="1">
        <v>5.4239999999999995</v>
      </c>
      <c r="G1099">
        <f>(0.00751950718685832*(-1))*-1</f>
        <v>7.5195071868583161E-3</v>
      </c>
      <c r="H1099">
        <v>6.135923152E-3</v>
      </c>
      <c r="I1099">
        <v>0.55860650539398193</v>
      </c>
      <c r="L1099" s="2">
        <v>10.97</v>
      </c>
      <c r="M1099" s="2">
        <v>7.9220550557669751E-4</v>
      </c>
      <c r="N1099" s="2">
        <v>-3.2695617682968354E-4</v>
      </c>
      <c r="O1099" s="2">
        <v>8.8574606446415363E-6</v>
      </c>
      <c r="Q1099">
        <v>5.2189999999999994</v>
      </c>
      <c r="R1099">
        <v>5.4291581108829572E-3</v>
      </c>
      <c r="S1099">
        <v>3.067961576E-3</v>
      </c>
      <c r="T1099">
        <v>0.46872496604919434</v>
      </c>
    </row>
    <row r="1100" spans="1:20" x14ac:dyDescent="0.25">
      <c r="A1100">
        <v>10.98</v>
      </c>
      <c r="B1100">
        <v>-1.3491277822956817E-9</v>
      </c>
      <c r="C1100">
        <v>1.7936946486376782E-10</v>
      </c>
      <c r="D1100">
        <v>-7.3679197988302051E-11</v>
      </c>
      <c r="F1100" s="1">
        <v>5.4269999999999996</v>
      </c>
      <c r="G1100">
        <f>(0.00764681724845996*(-1))*-1</f>
        <v>7.6468172484599585E-3</v>
      </c>
      <c r="H1100">
        <v>6.135923152E-3</v>
      </c>
      <c r="I1100">
        <v>0.56808418035507202</v>
      </c>
      <c r="L1100" s="2">
        <v>10.98</v>
      </c>
      <c r="M1100" s="2">
        <v>7.8813084873091688E-4</v>
      </c>
      <c r="N1100" s="2">
        <v>-3.2527448649164153E-4</v>
      </c>
      <c r="O1100" s="2">
        <v>8.8119047778410048E-6</v>
      </c>
      <c r="Q1100">
        <v>5.2230000000000008</v>
      </c>
      <c r="R1100">
        <v>5.4291581108829572E-3</v>
      </c>
      <c r="S1100">
        <v>3.067961576E-3</v>
      </c>
      <c r="T1100">
        <v>0.47029036283493042</v>
      </c>
    </row>
    <row r="1101" spans="1:20" x14ac:dyDescent="0.25">
      <c r="A1101">
        <v>10.99</v>
      </c>
      <c r="B1101">
        <v>-1.3230003942846547E-9</v>
      </c>
      <c r="C1101">
        <v>1.7589577195837712E-10</v>
      </c>
      <c r="D1101">
        <v>-7.2252316843725803E-11</v>
      </c>
      <c r="F1101" s="1">
        <v>5.4320000000000004</v>
      </c>
      <c r="G1101">
        <f>(0.00775359342915811*(-1))*-1</f>
        <v>7.7535934291581106E-3</v>
      </c>
      <c r="H1101">
        <v>6.135923152E-3</v>
      </c>
      <c r="I1101">
        <v>0.57078051567077637</v>
      </c>
      <c r="L1101" s="2">
        <v>10.99</v>
      </c>
      <c r="M1101" s="2">
        <v>7.8407714898424269E-4</v>
      </c>
      <c r="N1101" s="2">
        <v>-3.2360144579727986E-4</v>
      </c>
      <c r="O1101" s="2">
        <v>8.7665831818956229E-6</v>
      </c>
      <c r="Q1101">
        <v>5.2270000000000003</v>
      </c>
      <c r="R1101">
        <v>5.4291581108829572E-3</v>
      </c>
      <c r="S1101">
        <v>3.067961576E-3</v>
      </c>
      <c r="T1101">
        <v>0.4721774160861969</v>
      </c>
    </row>
    <row r="1102" spans="1:20" x14ac:dyDescent="0.25">
      <c r="A1102">
        <v>11</v>
      </c>
      <c r="B1102">
        <v>-1.2973789927437281E-9</v>
      </c>
      <c r="C1102">
        <v>1.7248935105165201E-10</v>
      </c>
      <c r="D1102">
        <v>-7.0853068869112537E-11</v>
      </c>
      <c r="F1102" s="1">
        <v>5.4380000000000006</v>
      </c>
      <c r="G1102">
        <f>(0.00788090349075975*(-1))*-1</f>
        <v>7.8809034907597539E-3</v>
      </c>
      <c r="H1102">
        <v>6.135923152E-3</v>
      </c>
      <c r="I1102">
        <v>0.56321322917938232</v>
      </c>
      <c r="L1102" s="2">
        <v>11</v>
      </c>
      <c r="M1102" s="2">
        <v>7.8004429856029685E-4</v>
      </c>
      <c r="N1102" s="2">
        <v>-3.219370102594361E-4</v>
      </c>
      <c r="O1102" s="2">
        <v>8.7214946526886504E-6</v>
      </c>
      <c r="Q1102">
        <v>5.2309999999999999</v>
      </c>
      <c r="R1102">
        <v>5.4291581108829572E-3</v>
      </c>
      <c r="S1102">
        <v>3.067961576E-3</v>
      </c>
      <c r="T1102">
        <v>0.47363367676734924</v>
      </c>
    </row>
    <row r="1103" spans="1:20" x14ac:dyDescent="0.25">
      <c r="A1103">
        <v>11.01</v>
      </c>
      <c r="B1103">
        <v>-1.2722537786716467E-9</v>
      </c>
      <c r="C1103">
        <v>1.6914889934512188E-10</v>
      </c>
      <c r="D1103">
        <v>-6.9480918916818675E-11</v>
      </c>
      <c r="F1103" s="1">
        <v>5.4450000000000003</v>
      </c>
      <c r="G1103">
        <f>(0.00798767967145791*(-1))*-1</f>
        <v>7.9876796714579059E-3</v>
      </c>
      <c r="H1103">
        <v>6.135923152E-3</v>
      </c>
      <c r="I1103">
        <v>0.54457390308380127</v>
      </c>
      <c r="L1103" s="2">
        <v>11.01</v>
      </c>
      <c r="M1103" s="2">
        <v>7.7603219023675112E-4</v>
      </c>
      <c r="N1103" s="2">
        <v>-3.2028113561972552E-4</v>
      </c>
      <c r="O1103" s="2">
        <v>8.676637992280665E-6</v>
      </c>
      <c r="Q1103">
        <v>5.2349999999999994</v>
      </c>
      <c r="R1103">
        <v>5.4291581108829572E-3</v>
      </c>
      <c r="S1103">
        <v>3.067961576E-3</v>
      </c>
      <c r="T1103">
        <v>0.47469601035118103</v>
      </c>
    </row>
    <row r="1104" spans="1:20" x14ac:dyDescent="0.25">
      <c r="A1104">
        <v>11.02</v>
      </c>
      <c r="B1104">
        <v>-1.2476151428359163E-9</v>
      </c>
      <c r="C1104">
        <v>1.6587313927048455E-10</v>
      </c>
      <c r="D1104">
        <v>-6.8135342202941031E-11</v>
      </c>
      <c r="F1104" s="1">
        <v>5.4499999999999993</v>
      </c>
      <c r="G1104">
        <f>(0.00804106776180698*(-1))*-1</f>
        <v>8.041067761806981E-3</v>
      </c>
      <c r="H1104">
        <v>6.135923152E-3</v>
      </c>
      <c r="I1104">
        <v>0.51939475536346436</v>
      </c>
      <c r="L1104" s="2">
        <v>11.02</v>
      </c>
      <c r="M1104" s="2">
        <v>7.7204071734247003E-4</v>
      </c>
      <c r="N1104" s="2">
        <v>-3.1863377784736521E-4</v>
      </c>
      <c r="O1104" s="2">
        <v>8.6320120088780835E-6</v>
      </c>
      <c r="Q1104">
        <v>5.2409999999999997</v>
      </c>
      <c r="R1104">
        <v>5.4291581108829572E-3</v>
      </c>
      <c r="S1104">
        <v>3.067961576E-3</v>
      </c>
      <c r="T1104">
        <v>0.47674703598022461</v>
      </c>
    </row>
    <row r="1105" spans="1:20" x14ac:dyDescent="0.25">
      <c r="A1105">
        <v>11.03</v>
      </c>
      <c r="B1105">
        <v>-1.2234536620977165E-9</v>
      </c>
      <c r="C1105">
        <v>1.6266081800099541E-10</v>
      </c>
      <c r="D1105">
        <v>-6.6815824106611278E-11</v>
      </c>
      <c r="F1105" s="1">
        <v>5.4550000000000001</v>
      </c>
      <c r="G1105">
        <f>(0.00807392197125257*(-1))*-1</f>
        <v>8.0739219712525675E-3</v>
      </c>
      <c r="H1105">
        <v>4.6019423639999998E-3</v>
      </c>
      <c r="I1105">
        <v>0.73943889141082764</v>
      </c>
      <c r="L1105" s="2">
        <v>11.03</v>
      </c>
      <c r="M1105" s="2">
        <v>7.6806977375468502E-4</v>
      </c>
      <c r="N1105" s="2">
        <v>-3.1699489313800422E-4</v>
      </c>
      <c r="O1105" s="2">
        <v>8.5876155168018536E-6</v>
      </c>
      <c r="Q1105">
        <v>5.245000000000001</v>
      </c>
      <c r="R1105">
        <v>5.4291581108829572E-3</v>
      </c>
      <c r="S1105">
        <v>3.067961576E-3</v>
      </c>
      <c r="T1105">
        <v>0.47838467359542847</v>
      </c>
    </row>
    <row r="1106" spans="1:20" x14ac:dyDescent="0.25">
      <c r="A1106">
        <v>11.040000000000001</v>
      </c>
      <c r="B1106">
        <v>-1.1997600958079864E-9</v>
      </c>
      <c r="C1106">
        <v>1.595107069723192E-10</v>
      </c>
      <c r="D1106">
        <v>-6.5521859973177258E-11</v>
      </c>
      <c r="F1106" s="1">
        <v>5.4619999999999997</v>
      </c>
      <c r="G1106">
        <f>(0.00811498973305955*(-1))*-1</f>
        <v>8.1149897330595484E-3</v>
      </c>
      <c r="H1106">
        <v>4.6019423639999998E-3</v>
      </c>
      <c r="I1106">
        <v>0.6950143575668335</v>
      </c>
      <c r="L1106" s="2">
        <v>11.040000000000001</v>
      </c>
      <c r="M1106" s="2">
        <v>7.6411925389617899E-4</v>
      </c>
      <c r="N1106" s="2">
        <v>-3.1536443791255962E-4</v>
      </c>
      <c r="O1106" s="2">
        <v>8.5434473364562916E-6</v>
      </c>
      <c r="Q1106">
        <v>5.2509999999999994</v>
      </c>
      <c r="R1106">
        <v>5.4291581108829572E-3</v>
      </c>
      <c r="S1106">
        <v>3.067961576E-3</v>
      </c>
      <c r="T1106">
        <v>0.48057451844215393</v>
      </c>
    </row>
    <row r="1107" spans="1:20" x14ac:dyDescent="0.25">
      <c r="A1107">
        <v>11.05</v>
      </c>
      <c r="B1107">
        <v>-1.1765253822733028E-9</v>
      </c>
      <c r="C1107">
        <v>1.5642160141266089E-10</v>
      </c>
      <c r="D1107">
        <v>-6.425295492119589E-11</v>
      </c>
      <c r="F1107" s="1">
        <v>5.4689999999999994</v>
      </c>
      <c r="G1107">
        <f>(0.00815195071868583*(-1))*-1</f>
        <v>8.1519507186858312E-3</v>
      </c>
      <c r="H1107">
        <v>4.6019423639999998E-3</v>
      </c>
      <c r="I1107">
        <v>0.65998268127441406</v>
      </c>
      <c r="L1107" s="2">
        <v>11.05</v>
      </c>
      <c r="M1107" s="2">
        <v>7.6018905273249077E-4</v>
      </c>
      <c r="N1107" s="2">
        <v>-3.1374236881605852E-4</v>
      </c>
      <c r="O1107" s="2">
        <v>8.4995062942980775E-6</v>
      </c>
      <c r="Q1107">
        <v>5.2560000000000002</v>
      </c>
      <c r="R1107">
        <v>5.4291581108829572E-3</v>
      </c>
      <c r="S1107">
        <v>3.067961576E-3</v>
      </c>
      <c r="T1107">
        <v>0.48177477717399597</v>
      </c>
    </row>
    <row r="1108" spans="1:20" x14ac:dyDescent="0.25">
      <c r="A1108">
        <v>11.06</v>
      </c>
      <c r="B1108">
        <v>-1.153740635290205E-9</v>
      </c>
      <c r="C1108">
        <v>1.5339231988199624E-10</v>
      </c>
      <c r="D1108">
        <v>-6.3008623653163923E-11</v>
      </c>
      <c r="F1108" s="1">
        <v>5.4740000000000002</v>
      </c>
      <c r="G1108">
        <f>(0.00818480492813142*(-1))*-1</f>
        <v>8.1848049281314176E-3</v>
      </c>
      <c r="H1108">
        <v>3.067961576E-3</v>
      </c>
      <c r="I1108">
        <v>0.87965387105941772</v>
      </c>
      <c r="L1108" s="2">
        <v>11.06</v>
      </c>
      <c r="M1108" s="2">
        <v>7.5627906576911617E-4</v>
      </c>
      <c r="N1108" s="2">
        <v>-3.1212864271648626E-4</v>
      </c>
      <c r="O1108" s="2">
        <v>8.4557912228054065E-6</v>
      </c>
      <c r="Q1108">
        <v>5.261000000000001</v>
      </c>
      <c r="R1108">
        <v>5.4291581108829572E-3</v>
      </c>
      <c r="S1108">
        <v>3.067961576E-3</v>
      </c>
      <c r="T1108">
        <v>0.48322558403015137</v>
      </c>
    </row>
    <row r="1109" spans="1:20" x14ac:dyDescent="0.25">
      <c r="A1109">
        <v>11.07</v>
      </c>
      <c r="B1109">
        <v>-1.1313971407466227E-9</v>
      </c>
      <c r="C1109">
        <v>1.5042170382022562E-10</v>
      </c>
      <c r="D1109">
        <v>-6.1788390269914089E-11</v>
      </c>
      <c r="F1109" s="1">
        <v>5.48</v>
      </c>
      <c r="G1109">
        <f>(0.00820944558521561*(-1))*-1</f>
        <v>8.2094455852156061E-3</v>
      </c>
      <c r="H1109">
        <v>3.067961576E-3</v>
      </c>
      <c r="I1109">
        <v>0.8377685546875</v>
      </c>
      <c r="L1109" s="2">
        <v>11.07</v>
      </c>
      <c r="M1109" s="2">
        <v>7.5238918904875062E-4</v>
      </c>
      <c r="N1109" s="2">
        <v>-3.1052321670364011E-4</v>
      </c>
      <c r="O1109" s="2">
        <v>8.4123009604472918E-6</v>
      </c>
      <c r="Q1109">
        <v>5.2690000000000001</v>
      </c>
      <c r="R1109">
        <v>5.4291581108829572E-3</v>
      </c>
      <c r="S1109">
        <v>3.067961576E-3</v>
      </c>
      <c r="T1109">
        <v>0.4851691722869873</v>
      </c>
    </row>
    <row r="1110" spans="1:20" x14ac:dyDescent="0.25">
      <c r="A1110">
        <v>11.08</v>
      </c>
      <c r="B1110">
        <v>-1.1094863532891492E-9</v>
      </c>
      <c r="C1110">
        <v>1.4750861710407828E-10</v>
      </c>
      <c r="D1110">
        <v>-6.0591788088605641E-11</v>
      </c>
      <c r="F1110" s="1">
        <v>5.4849999999999994</v>
      </c>
      <c r="G1110">
        <f>(0.00823819301848049*(-1))*-1</f>
        <v>8.2381930184804927E-3</v>
      </c>
      <c r="H1110">
        <v>3.067961576E-3</v>
      </c>
      <c r="I1110">
        <v>0.80764132738113403</v>
      </c>
      <c r="L1110" s="2">
        <v>11.08</v>
      </c>
      <c r="M1110" s="2">
        <v>7.4851931914852402E-4</v>
      </c>
      <c r="N1110" s="2">
        <v>-3.0892604808798921E-4</v>
      </c>
      <c r="O1110" s="2">
        <v>8.3690343516530146E-6</v>
      </c>
      <c r="Q1110">
        <v>5.2729999999999997</v>
      </c>
      <c r="R1110">
        <v>5.4291581108829572E-3</v>
      </c>
      <c r="S1110">
        <v>3.067961576E-3</v>
      </c>
      <c r="T1110">
        <v>0.48649832606315613</v>
      </c>
    </row>
    <row r="1111" spans="1:20" x14ac:dyDescent="0.25">
      <c r="A1111">
        <v>11.09</v>
      </c>
      <c r="B1111">
        <v>-1.0879998930548195E-9</v>
      </c>
      <c r="C1111">
        <v>1.4465194561259783E-10</v>
      </c>
      <c r="D1111">
        <v>-5.9418359464239806E-11</v>
      </c>
      <c r="F1111" s="1">
        <v>5.4909999999999997</v>
      </c>
      <c r="G1111">
        <f>(0.00829158110882957*(-1))*-1</f>
        <v>8.2915811088295696E-3</v>
      </c>
      <c r="H1111">
        <v>3.067961576E-3</v>
      </c>
      <c r="I1111">
        <v>0.78293341398239136</v>
      </c>
      <c r="L1111" s="2">
        <v>11.09</v>
      </c>
      <c r="M1111" s="2">
        <v>7.4466935317725295E-4</v>
      </c>
      <c r="N1111" s="2">
        <v>-3.073370943995403E-4</v>
      </c>
      <c r="O1111" s="2">
        <v>8.3259902467817402E-6</v>
      </c>
      <c r="Q1111">
        <v>5.2780000000000005</v>
      </c>
      <c r="R1111">
        <v>5.4291581108829572E-3</v>
      </c>
      <c r="S1111">
        <v>3.067961576E-3</v>
      </c>
      <c r="T1111">
        <v>0.48778095841407776</v>
      </c>
    </row>
    <row r="1112" spans="1:20" x14ac:dyDescent="0.25">
      <c r="A1112">
        <v>11.1</v>
      </c>
      <c r="B1112">
        <v>-1.0669295424662139E-9</v>
      </c>
      <c r="C1112">
        <v>1.4185059680104244E-10</v>
      </c>
      <c r="D1112">
        <v>-5.8267655614631688E-11</v>
      </c>
      <c r="F1112" s="1">
        <v>5.4960000000000004</v>
      </c>
      <c r="G1112">
        <f>(0.00835318275154004*(-1))*-1</f>
        <v>8.3531827515400409E-3</v>
      </c>
      <c r="H1112">
        <v>3.067961576E-3</v>
      </c>
      <c r="I1112">
        <v>0.75727468729019165</v>
      </c>
      <c r="L1112" s="2">
        <v>11.1</v>
      </c>
      <c r="M1112" s="2">
        <v>7.4083918877272323E-4</v>
      </c>
      <c r="N1112" s="2">
        <v>-3.0575631338670902E-4</v>
      </c>
      <c r="O1112" s="2">
        <v>8.2831675020922696E-6</v>
      </c>
      <c r="Q1112">
        <v>5.2829999999999995</v>
      </c>
      <c r="R1112">
        <v>5.4291581108829572E-3</v>
      </c>
      <c r="S1112">
        <v>3.067961576E-3</v>
      </c>
      <c r="T1112">
        <v>0.48901933431625366</v>
      </c>
    </row>
    <row r="1113" spans="1:20" x14ac:dyDescent="0.25">
      <c r="A1113">
        <v>11.11</v>
      </c>
      <c r="B1113">
        <v>-1.0462672430886033E-9</v>
      </c>
      <c r="C1113">
        <v>1.3910349928303701E-10</v>
      </c>
      <c r="D1113">
        <v>-5.7139236448771869E-11</v>
      </c>
      <c r="F1113" s="1">
        <v>5.5020000000000007</v>
      </c>
      <c r="G1113">
        <f>(0.00839835728952772*(-1))*-1</f>
        <v>8.3983572895277199E-3</v>
      </c>
      <c r="H1113">
        <v>3.067961576E-3</v>
      </c>
      <c r="I1113">
        <v>0.73195070028305054</v>
      </c>
      <c r="L1113" s="2">
        <v>11.11</v>
      </c>
      <c r="M1113" s="2">
        <v>7.3702872409895856E-4</v>
      </c>
      <c r="N1113" s="2">
        <v>-3.0418366301519735E-4</v>
      </c>
      <c r="O1113" s="2">
        <v>8.2405649797129557E-6</v>
      </c>
      <c r="Q1113">
        <v>5.2870000000000008</v>
      </c>
      <c r="R1113">
        <v>5.4291581108829572E-3</v>
      </c>
      <c r="S1113">
        <v>3.067961576E-3</v>
      </c>
      <c r="T1113">
        <v>0.48997965455055237</v>
      </c>
    </row>
    <row r="1114" spans="1:20" x14ac:dyDescent="0.25">
      <c r="A1114">
        <v>11.120000000000001</v>
      </c>
      <c r="B1114">
        <v>-1.0260050925479879E-9</v>
      </c>
      <c r="C1114">
        <v>1.3640960242081745E-10</v>
      </c>
      <c r="D1114">
        <v>-5.6032670398511911E-11</v>
      </c>
      <c r="F1114" s="1">
        <v>5.5079999999999991</v>
      </c>
      <c r="G1114">
        <f>(0.00845585215605749*(-1))*-1</f>
        <v>8.4558521560574949E-3</v>
      </c>
      <c r="H1114">
        <v>1.533980788E-3</v>
      </c>
      <c r="I1114">
        <v>0.96224397420883179</v>
      </c>
      <c r="L1114" s="2">
        <v>11.120000000000001</v>
      </c>
      <c r="M1114" s="2">
        <v>7.3323785784352655E-4</v>
      </c>
      <c r="N1114" s="2">
        <v>-3.0261910146687652E-4</v>
      </c>
      <c r="O1114" s="2">
        <v>8.1981815476117592E-6</v>
      </c>
      <c r="Q1114">
        <v>5.2929999999999993</v>
      </c>
      <c r="R1114">
        <v>5.4291581108829572E-3</v>
      </c>
      <c r="S1114">
        <v>3.067961576E-3</v>
      </c>
      <c r="T1114">
        <v>0.49137198925018311</v>
      </c>
    </row>
    <row r="1115" spans="1:20" x14ac:dyDescent="0.25">
      <c r="A1115">
        <v>11.13</v>
      </c>
      <c r="B1115">
        <v>-1.0061353415087803E-9</v>
      </c>
      <c r="C1115">
        <v>1.3376787592341027E-10</v>
      </c>
      <c r="D1115">
        <v>-5.4947534253509545E-11</v>
      </c>
      <c r="F1115" s="1">
        <v>5.5120000000000005</v>
      </c>
      <c r="G1115">
        <f>(0.00849691991786448*(-1))*-1</f>
        <v>8.4969199178644757E-3</v>
      </c>
      <c r="H1115">
        <v>1.533980788E-3</v>
      </c>
      <c r="I1115">
        <v>0.93828189373016357</v>
      </c>
      <c r="L1115" s="2">
        <v>11.13</v>
      </c>
      <c r="M1115" s="2">
        <v>7.2946648921485766E-4</v>
      </c>
      <c r="N1115" s="2">
        <v>-3.0106258713867589E-4</v>
      </c>
      <c r="O1115" s="2">
        <v>8.1560160795664549E-6</v>
      </c>
      <c r="Q1115">
        <v>5.298</v>
      </c>
      <c r="R1115">
        <v>5.4291581108829572E-3</v>
      </c>
      <c r="S1115">
        <v>3.067961576E-3</v>
      </c>
      <c r="T1115">
        <v>0.49226954579353333</v>
      </c>
    </row>
    <row r="1116" spans="1:20" x14ac:dyDescent="0.25">
      <c r="A1116">
        <v>11.14</v>
      </c>
      <c r="B1116">
        <v>-9.8665039071006774E-10</v>
      </c>
      <c r="C1116">
        <v>1.3117730945259401E-10</v>
      </c>
      <c r="D1116">
        <v>-5.3883412999370236E-11</v>
      </c>
      <c r="F1116" s="1">
        <v>5.5169999999999995</v>
      </c>
      <c r="G1116">
        <f>(0.00857084188911704*(-1))*-1</f>
        <v>8.5708418891170431E-3</v>
      </c>
      <c r="H1116">
        <v>1.533980788E-3</v>
      </c>
      <c r="I1116">
        <v>0.92602282762527466</v>
      </c>
      <c r="L1116" s="2">
        <v>11.14</v>
      </c>
      <c r="M1116" s="2">
        <v>7.2571451793956247E-4</v>
      </c>
      <c r="N1116" s="2">
        <v>-2.9951407864147736E-4</v>
      </c>
      <c r="O1116" s="2">
        <v>8.114067455134996E-6</v>
      </c>
      <c r="Q1116">
        <v>5.3019999999999996</v>
      </c>
      <c r="R1116">
        <v>5.4291581108829572E-3</v>
      </c>
      <c r="S1116">
        <v>3.067961576E-3</v>
      </c>
      <c r="T1116">
        <v>0.49335870146751404</v>
      </c>
    </row>
    <row r="1117" spans="1:20" x14ac:dyDescent="0.25">
      <c r="A1117">
        <v>11.15</v>
      </c>
      <c r="B1117">
        <v>-9.6754278805923077E-10</v>
      </c>
      <c r="C1117">
        <v>1.2863691223649149E-10</v>
      </c>
      <c r="D1117">
        <v>-5.2839899658923405E-11</v>
      </c>
      <c r="F1117" s="1">
        <v>5.5210000000000008</v>
      </c>
      <c r="G1117">
        <f>(0.0086694045174538*(-1))*-1</f>
        <v>8.6694045174537989E-3</v>
      </c>
      <c r="H1117">
        <v>1.533980788E-3</v>
      </c>
      <c r="I1117">
        <v>0.91831821203231812</v>
      </c>
      <c r="L1117" s="2">
        <v>11.15</v>
      </c>
      <c r="M1117" s="2">
        <v>7.219818442597576E-4</v>
      </c>
      <c r="N1117" s="2">
        <v>-2.9797353479901555E-4</v>
      </c>
      <c r="O1117" s="2">
        <v>8.0723345596260153E-6</v>
      </c>
      <c r="Q1117">
        <v>5.3100000000000005</v>
      </c>
      <c r="R1117">
        <v>5.4291581108829572E-3</v>
      </c>
      <c r="S1117">
        <v>3.067961576E-3</v>
      </c>
      <c r="T1117">
        <v>0.49502980709075928</v>
      </c>
    </row>
    <row r="1118" spans="1:20" x14ac:dyDescent="0.25">
      <c r="A1118">
        <v>11.16</v>
      </c>
      <c r="B1118">
        <v>-9.4880522578186154E-10</v>
      </c>
      <c r="C1118">
        <v>1.2614571269064544E-10</v>
      </c>
      <c r="D1118">
        <v>-5.1816595136572476E-11</v>
      </c>
      <c r="F1118" s="1">
        <v>5.5310000000000006</v>
      </c>
      <c r="G1118">
        <f>(0.00893223819301848*(-1))*-1</f>
        <v>8.93223819301848E-3</v>
      </c>
      <c r="H1118">
        <v>1.533980788E-3</v>
      </c>
      <c r="I1118">
        <v>0.92492669820785522</v>
      </c>
      <c r="L1118" s="2">
        <v>11.16</v>
      </c>
      <c r="M1118" s="2">
        <v>7.182683689304567E-4</v>
      </c>
      <c r="N1118" s="2">
        <v>-2.9644091464678352E-4</v>
      </c>
      <c r="O1118" s="2">
        <v>8.0308162840694766E-6</v>
      </c>
      <c r="Q1118">
        <v>5.3140000000000001</v>
      </c>
      <c r="R1118">
        <v>5.4291581108829572E-3</v>
      </c>
      <c r="S1118">
        <v>3.067961576E-3</v>
      </c>
      <c r="T1118">
        <v>0.4958341121673584</v>
      </c>
    </row>
    <row r="1119" spans="1:20" x14ac:dyDescent="0.25">
      <c r="A1119">
        <v>11.17</v>
      </c>
      <c r="B1119">
        <v>-9.3043053762688871E-10</v>
      </c>
      <c r="C1119">
        <v>1.2370275804643241E-10</v>
      </c>
      <c r="D1119">
        <v>-5.0813108065659252E-11</v>
      </c>
      <c r="F1119" s="1">
        <v>5.5370000000000008</v>
      </c>
      <c r="G1119">
        <f>(0.00908418891170431*(-1))*-1</f>
        <v>9.0841889117043127E-3</v>
      </c>
      <c r="H1119">
        <v>3.067961576E-3</v>
      </c>
      <c r="I1119">
        <v>0.68915480375289917</v>
      </c>
      <c r="L1119" s="2">
        <v>11.17</v>
      </c>
      <c r="M1119" s="2">
        <v>7.1457399321689461E-4</v>
      </c>
      <c r="N1119" s="2">
        <v>-2.9491617743094428E-4</v>
      </c>
      <c r="O1119" s="2">
        <v>7.9895115251874752E-6</v>
      </c>
      <c r="Q1119">
        <v>5.32</v>
      </c>
      <c r="R1119">
        <v>5.4291581108829572E-3</v>
      </c>
      <c r="S1119">
        <v>4.6019423639999998E-3</v>
      </c>
      <c r="T1119">
        <v>0.22744490206241608</v>
      </c>
    </row>
    <row r="1120" spans="1:20" x14ac:dyDescent="0.25">
      <c r="A1120">
        <v>11.18</v>
      </c>
      <c r="B1120">
        <v>-9.124116961258119E-10</v>
      </c>
      <c r="C1120">
        <v>1.2130711398667274E-10</v>
      </c>
      <c r="D1120">
        <v>-4.9829054658784276E-11</v>
      </c>
      <c r="F1120" s="1">
        <v>5.5429999999999993</v>
      </c>
      <c r="G1120">
        <f>(0.00926078028747433*(-1))*-1</f>
        <v>9.2607802874743322E-3</v>
      </c>
      <c r="H1120">
        <v>3.067961576E-3</v>
      </c>
      <c r="I1120">
        <v>0.70533967018127441</v>
      </c>
      <c r="L1120" s="2">
        <v>11.18</v>
      </c>
      <c r="M1120" s="2">
        <v>7.1089861889192703E-4</v>
      </c>
      <c r="N1120" s="2">
        <v>-2.9339928260724773E-4</v>
      </c>
      <c r="O1120" s="2">
        <v>7.9484191853651885E-6</v>
      </c>
      <c r="Q1120">
        <v>5.3260000000000005</v>
      </c>
      <c r="R1120">
        <v>5.4291581108829572E-3</v>
      </c>
      <c r="S1120">
        <v>4.6019423639999998E-3</v>
      </c>
      <c r="T1120">
        <v>0.2390817403793335</v>
      </c>
    </row>
    <row r="1121" spans="1:20" x14ac:dyDescent="0.25">
      <c r="A1121">
        <v>11.19</v>
      </c>
      <c r="B1121">
        <v>-8.9474180990501594E-10</v>
      </c>
      <c r="C1121">
        <v>1.1895786428829755E-10</v>
      </c>
      <c r="D1121">
        <v>-4.8864058561025896E-11</v>
      </c>
      <c r="F1121" s="1">
        <v>5.548</v>
      </c>
      <c r="G1121">
        <f>(0.00941683778234086*(-1))*-1</f>
        <v>9.4168377823408631E-3</v>
      </c>
      <c r="H1121">
        <v>3.067961576E-3</v>
      </c>
      <c r="I1121">
        <v>0.71312391757965088</v>
      </c>
      <c r="L1121" s="2">
        <v>11.19</v>
      </c>
      <c r="M1121" s="2">
        <v>7.0724214823343536E-4</v>
      </c>
      <c r="N1121" s="2">
        <v>-2.9189018983995322E-4</v>
      </c>
      <c r="O1121" s="2">
        <v>7.9075381726219594E-6</v>
      </c>
      <c r="Q1121">
        <v>5.33</v>
      </c>
      <c r="R1121">
        <v>5.4291581108829572E-3</v>
      </c>
      <c r="S1121">
        <v>4.6019423639999998E-3</v>
      </c>
      <c r="T1121">
        <v>0.24538926780223846</v>
      </c>
    </row>
    <row r="1122" spans="1:20" x14ac:dyDescent="0.25">
      <c r="A1122">
        <v>11.200000000000001</v>
      </c>
      <c r="B1122">
        <v>-8.7741412105014748E-10</v>
      </c>
      <c r="C1122">
        <v>1.1665411047193568E-10</v>
      </c>
      <c r="D1122">
        <v>-4.7917750706001917E-11</v>
      </c>
      <c r="F1122" s="1">
        <v>5.5530000000000008</v>
      </c>
      <c r="G1122">
        <f>(0.00951129363449692*(-1))*-1</f>
        <v>9.5112936344969191E-3</v>
      </c>
      <c r="H1122">
        <v>3.067961576E-3</v>
      </c>
      <c r="I1122">
        <v>0.71679192781448364</v>
      </c>
      <c r="L1122" s="2">
        <v>11.200000000000001</v>
      </c>
      <c r="M1122" s="2">
        <v>7.0360448402170383E-4</v>
      </c>
      <c r="N1122" s="2">
        <v>-2.9038885900075772E-4</v>
      </c>
      <c r="O1122" s="2">
        <v>7.866867400582532E-6</v>
      </c>
      <c r="Q1122">
        <v>5.3360000000000003</v>
      </c>
      <c r="R1122">
        <v>5.4291581108829572E-3</v>
      </c>
      <c r="S1122">
        <v>4.6019423639999998E-3</v>
      </c>
      <c r="T1122">
        <v>0.25294211506843567</v>
      </c>
    </row>
    <row r="1123" spans="1:20" x14ac:dyDescent="0.25">
      <c r="A1123">
        <v>11.21</v>
      </c>
      <c r="B1123">
        <v>-8.6042200252152054E-10</v>
      </c>
      <c r="C1123">
        <v>1.14394971458287E-10</v>
      </c>
      <c r="D1123">
        <v>-4.6989769174718763E-11</v>
      </c>
      <c r="F1123" s="1">
        <v>5.5570000000000004</v>
      </c>
      <c r="G1123">
        <f>(0.00960574948665298*(-1))*-1</f>
        <v>9.6057494866529768E-3</v>
      </c>
      <c r="H1123">
        <v>3.067961576E-3</v>
      </c>
      <c r="I1123">
        <v>0.72181528806686401</v>
      </c>
      <c r="L1123" s="2">
        <v>11.21</v>
      </c>
      <c r="M1123" s="2">
        <v>6.9998552953687027E-4</v>
      </c>
      <c r="N1123" s="2">
        <v>-2.8889525016772926E-4</v>
      </c>
      <c r="O1123" s="2">
        <v>7.8264057884484374E-6</v>
      </c>
      <c r="Q1123">
        <v>5.3409999999999993</v>
      </c>
      <c r="R1123">
        <v>5.4291581108829572E-3</v>
      </c>
      <c r="S1123">
        <v>4.6019423639999998E-3</v>
      </c>
      <c r="T1123">
        <v>0.26154303550720215</v>
      </c>
    </row>
    <row r="1124" spans="1:20" x14ac:dyDescent="0.25">
      <c r="A1124">
        <v>11.22</v>
      </c>
      <c r="B1124">
        <v>-8.4375895561957988E-10</v>
      </c>
      <c r="C1124">
        <v>1.1217958323115017E-10</v>
      </c>
      <c r="D1124">
        <v>-4.6079759057154213E-11</v>
      </c>
      <c r="F1124" s="1">
        <v>5.5619999999999994</v>
      </c>
      <c r="G1124">
        <f>(0.00975359342915811*(-1))*-1</f>
        <v>9.7535934291581115E-3</v>
      </c>
      <c r="H1124">
        <v>3.067961576E-3</v>
      </c>
      <c r="I1124">
        <v>0.72796982526779175</v>
      </c>
      <c r="L1124" s="2">
        <v>11.22</v>
      </c>
      <c r="M1124" s="2">
        <v>6.9638518855633189E-4</v>
      </c>
      <c r="N1124" s="2">
        <v>-2.8740932362424608E-4</v>
      </c>
      <c r="O1124" s="2">
        <v>7.7861522609695098E-6</v>
      </c>
      <c r="Q1124">
        <v>5.3460000000000001</v>
      </c>
      <c r="R1124">
        <v>5.4291581108829572E-3</v>
      </c>
      <c r="S1124">
        <v>4.6019423639999998E-3</v>
      </c>
      <c r="T1124">
        <v>0.2670103907585144</v>
      </c>
    </row>
    <row r="1125" spans="1:20" x14ac:dyDescent="0.25">
      <c r="A1125">
        <v>11.23</v>
      </c>
      <c r="B1125">
        <v>-8.2741860749944783E-10</v>
      </c>
      <c r="C1125">
        <v>1.1000709850697655E-10</v>
      </c>
      <c r="D1125">
        <v>-4.5187372316520735E-11</v>
      </c>
      <c r="F1125" s="1">
        <v>5.5670000000000002</v>
      </c>
      <c r="G1125">
        <f>(0.00985215605749487*(-1))*-1</f>
        <v>9.8521560574948673E-3</v>
      </c>
      <c r="H1125">
        <v>3.067961576E-3</v>
      </c>
      <c r="I1125">
        <v>0.73266541957855225</v>
      </c>
      <c r="L1125" s="2">
        <v>11.23</v>
      </c>
      <c r="M1125" s="2">
        <v>6.9280336535221254E-4</v>
      </c>
      <c r="N1125" s="2">
        <v>-2.8593103985794123E-4</v>
      </c>
      <c r="O1125" s="2">
        <v>7.7461057484155564E-6</v>
      </c>
      <c r="Q1125">
        <v>5.3520000000000003</v>
      </c>
      <c r="R1125">
        <v>5.4291581108829572E-3</v>
      </c>
      <c r="S1125">
        <v>4.6019423639999998E-3</v>
      </c>
      <c r="T1125">
        <v>0.27609357237815857</v>
      </c>
    </row>
    <row r="1126" spans="1:20" x14ac:dyDescent="0.25">
      <c r="A1126">
        <v>11.24</v>
      </c>
      <c r="B1126">
        <v>-8.1139470873361266E-10</v>
      </c>
      <c r="C1126">
        <v>1.0787668641082333E-10</v>
      </c>
      <c r="D1126">
        <v>-4.4312267656157483E-11</v>
      </c>
      <c r="F1126" s="1">
        <v>5.5719999999999992</v>
      </c>
      <c r="G1126">
        <f>(0.00996303901437372*(-1))*-1</f>
        <v>9.9630390143737174E-3</v>
      </c>
      <c r="H1126">
        <v>3.067961576E-3</v>
      </c>
      <c r="I1126">
        <v>0.73600375652313232</v>
      </c>
      <c r="L1126" s="2">
        <v>11.24</v>
      </c>
      <c r="M1126" s="2">
        <v>6.8923996468880921E-4</v>
      </c>
      <c r="N1126" s="2">
        <v>-2.8446035955965234E-4</v>
      </c>
      <c r="O1126" s="2">
        <v>7.7062651865481582E-6</v>
      </c>
      <c r="Q1126">
        <v>5.3629999999999995</v>
      </c>
      <c r="R1126">
        <v>5.4291581108829572E-3</v>
      </c>
      <c r="S1126">
        <v>4.6019423639999998E-3</v>
      </c>
      <c r="T1126">
        <v>0.28920873999595642</v>
      </c>
    </row>
    <row r="1127" spans="1:20" x14ac:dyDescent="0.25">
      <c r="A1127">
        <v>11.25</v>
      </c>
      <c r="B1127">
        <v>-7.9568113092180279E-10</v>
      </c>
      <c r="C1127">
        <v>1.0578753215858232E-10</v>
      </c>
      <c r="D1127">
        <v>-4.345411038900013E-11</v>
      </c>
      <c r="F1127" s="1">
        <v>5.5779999999999994</v>
      </c>
      <c r="G1127">
        <f>(0.0100903490759754*(-1))*-1</f>
        <v>1.009034907597536E-2</v>
      </c>
      <c r="H1127">
        <v>3.067961576E-3</v>
      </c>
      <c r="I1127">
        <v>0.73401945829391479</v>
      </c>
      <c r="L1127" s="2">
        <v>11.25</v>
      </c>
      <c r="M1127" s="2">
        <v>6.8569489182007236E-4</v>
      </c>
      <c r="N1127" s="2">
        <v>-2.8299724362237705E-4</v>
      </c>
      <c r="O1127" s="2">
        <v>7.6666295165926193E-6</v>
      </c>
      <c r="Q1127">
        <v>5.3689999999999998</v>
      </c>
      <c r="R1127">
        <v>5.4291581108829572E-3</v>
      </c>
      <c r="S1127">
        <v>4.6019423639999998E-3</v>
      </c>
      <c r="T1127">
        <v>0.29473689198493958</v>
      </c>
    </row>
    <row r="1128" spans="1:20" x14ac:dyDescent="0.25">
      <c r="A1128">
        <v>11.26</v>
      </c>
      <c r="B1128">
        <v>-7.8027186434716318E-10</v>
      </c>
      <c r="C1128">
        <v>1.0373883674536271E-10</v>
      </c>
      <c r="D1128">
        <v>-4.2612572309578536E-11</v>
      </c>
      <c r="F1128" s="1">
        <v>5.5820000000000007</v>
      </c>
      <c r="G1128">
        <f>(0.0101601642710472*(-1))*-1</f>
        <v>1.0160164271047227E-2</v>
      </c>
      <c r="H1128">
        <v>3.067961576E-3</v>
      </c>
      <c r="I1128">
        <v>0.72981858253479004</v>
      </c>
      <c r="L1128" s="2">
        <v>11.26</v>
      </c>
      <c r="M1128" s="2">
        <v>6.8216805248708101E-4</v>
      </c>
      <c r="N1128" s="2">
        <v>-2.8154165314023364E-4</v>
      </c>
      <c r="O1128" s="2">
        <v>7.6271976852100612E-6</v>
      </c>
      <c r="Q1128">
        <v>5.3830000000000009</v>
      </c>
      <c r="R1128">
        <v>5.4291581108829572E-3</v>
      </c>
      <c r="S1128">
        <v>4.6019423639999998E-3</v>
      </c>
      <c r="T1128">
        <v>0.30985632538795471</v>
      </c>
    </row>
    <row r="1129" spans="1:20" x14ac:dyDescent="0.25">
      <c r="A1129">
        <v>11.27</v>
      </c>
      <c r="B1129">
        <v>-7.6516101567781273E-10</v>
      </c>
      <c r="C1129">
        <v>1.0172981663990862E-10</v>
      </c>
      <c r="D1129">
        <v>-4.1787331568493339E-11</v>
      </c>
      <c r="F1129" s="1">
        <v>5.5869999999999997</v>
      </c>
      <c r="G1129">
        <f>(0.0102381930184805*(-1))*-1</f>
        <v>1.0238193018480493E-2</v>
      </c>
      <c r="H1129">
        <v>3.067961576E-3</v>
      </c>
      <c r="I1129">
        <v>0.72198593616485596</v>
      </c>
      <c r="L1129" s="2">
        <v>11.27</v>
      </c>
      <c r="M1129" s="2">
        <v>6.7865935291555688E-4</v>
      </c>
      <c r="N1129" s="2">
        <v>-2.8009354940742714E-4</v>
      </c>
      <c r="O1129" s="2">
        <v>7.5879686444696461E-6</v>
      </c>
      <c r="Q1129">
        <v>5.3889999999999993</v>
      </c>
      <c r="R1129">
        <v>5.4291581108829572E-3</v>
      </c>
      <c r="S1129">
        <v>4.6019423639999998E-3</v>
      </c>
      <c r="T1129">
        <v>0.3153400719165802</v>
      </c>
    </row>
    <row r="1130" spans="1:20" x14ac:dyDescent="0.25">
      <c r="A1130">
        <v>11.28</v>
      </c>
      <c r="B1130">
        <v>-7.5034280571292133E-10</v>
      </c>
      <c r="C1130">
        <v>9.9759703484934663E-11</v>
      </c>
      <c r="D1130">
        <v>-4.0978072549323428E-11</v>
      </c>
      <c r="F1130" s="1">
        <v>5.5920000000000005</v>
      </c>
      <c r="G1130">
        <f>(0.0103080082135524*(-1))*-1</f>
        <v>1.0308008213552362E-2</v>
      </c>
      <c r="H1130">
        <v>3.067961576E-3</v>
      </c>
      <c r="I1130">
        <v>0.71322202682495117</v>
      </c>
      <c r="L1130" s="2">
        <v>11.28</v>
      </c>
      <c r="M1130" s="2">
        <v>6.7516869981335513E-4</v>
      </c>
      <c r="N1130" s="2">
        <v>-2.7865289391722063E-4</v>
      </c>
      <c r="O1130" s="2">
        <v>7.5489413518209448E-6</v>
      </c>
      <c r="Q1130">
        <v>5.3930000000000007</v>
      </c>
      <c r="R1130">
        <v>5.4291581108829572E-3</v>
      </c>
      <c r="S1130">
        <v>4.6019423639999998E-3</v>
      </c>
      <c r="T1130">
        <v>0.31883135437965393</v>
      </c>
    </row>
    <row r="1131" spans="1:20" x14ac:dyDescent="0.25">
      <c r="A1131">
        <v>11.290000000000001</v>
      </c>
      <c r="B1131">
        <v>-7.3581156717242931E-10</v>
      </c>
      <c r="C1131">
        <v>9.7827743803264801E-11</v>
      </c>
      <c r="D1131">
        <v>-4.0184485747917279E-11</v>
      </c>
      <c r="F1131" s="1">
        <v>5.5969999999999995</v>
      </c>
      <c r="G1131">
        <f>(0.0103655030800821*(-1))*-1</f>
        <v>1.0365503080082135E-2</v>
      </c>
      <c r="H1131">
        <v>3.067961576E-3</v>
      </c>
      <c r="I1131">
        <v>0.69989109039306641</v>
      </c>
      <c r="L1131" s="2">
        <v>11.290000000000001</v>
      </c>
      <c r="M1131" s="2">
        <v>6.7169600036800538E-4</v>
      </c>
      <c r="N1131" s="2">
        <v>-2.7721964836091172E-4</v>
      </c>
      <c r="O1131" s="2">
        <v>7.510114770066445E-6</v>
      </c>
      <c r="Q1131">
        <v>5.3979999999999997</v>
      </c>
      <c r="R1131">
        <v>5.4291581108829572E-3</v>
      </c>
      <c r="S1131">
        <v>4.6019423639999998E-3</v>
      </c>
      <c r="T1131">
        <v>0.32219704985618591</v>
      </c>
    </row>
    <row r="1132" spans="1:20" x14ac:dyDescent="0.25">
      <c r="A1132">
        <v>11.3</v>
      </c>
      <c r="B1132">
        <v>-7.215617425295747E-10</v>
      </c>
      <c r="C1132">
        <v>9.593319870966218E-11</v>
      </c>
      <c r="D1132">
        <v>-3.9406267654021906E-11</v>
      </c>
      <c r="F1132" s="1">
        <v>5.6009999999999991</v>
      </c>
      <c r="G1132">
        <f>(0.0104106776180698*(-1))*-1</f>
        <v>1.0410677618069816E-2</v>
      </c>
      <c r="H1132">
        <v>3.067961576E-3</v>
      </c>
      <c r="I1132">
        <v>0.68728113174438477</v>
      </c>
      <c r="L1132" s="2">
        <v>11.3</v>
      </c>
      <c r="M1132" s="2">
        <v>6.6824116224423885E-4</v>
      </c>
      <c r="N1132" s="2">
        <v>-2.757937746268146E-4</v>
      </c>
      <c r="O1132" s="2">
        <v>7.4714878673341982E-6</v>
      </c>
      <c r="Q1132">
        <v>5.4019999999999992</v>
      </c>
      <c r="R1132">
        <v>5.4291581108829572E-3</v>
      </c>
      <c r="S1132">
        <v>4.6019423639999998E-3</v>
      </c>
      <c r="T1132">
        <v>0.32623505592346191</v>
      </c>
    </row>
    <row r="1133" spans="1:20" x14ac:dyDescent="0.25">
      <c r="A1133">
        <v>11.31</v>
      </c>
      <c r="B1133">
        <v>-7.0758788188540063E-10</v>
      </c>
      <c r="C1133">
        <v>9.4075343628239662E-11</v>
      </c>
      <c r="D1133">
        <v>-3.8643120635204251E-11</v>
      </c>
      <c r="F1133" s="1">
        <v>5.6069999999999993</v>
      </c>
      <c r="G1133">
        <f>(0.0104804928131417*(-1))*-1</f>
        <v>1.0480492813141683E-2</v>
      </c>
      <c r="H1133">
        <v>3.067961576E-3</v>
      </c>
      <c r="I1133">
        <v>0.67201632261276245</v>
      </c>
      <c r="L1133" s="2">
        <v>11.31</v>
      </c>
      <c r="M1133" s="2">
        <v>6.6480409358153289E-4</v>
      </c>
      <c r="N1133" s="2">
        <v>-2.7437523479924709E-4</v>
      </c>
      <c r="O1133" s="2">
        <v>7.4330596170505979E-6</v>
      </c>
      <c r="Q1133">
        <v>5.4060000000000006</v>
      </c>
      <c r="R1133">
        <v>5.4291581108829572E-3</v>
      </c>
      <c r="S1133">
        <v>4.6019423639999998E-3</v>
      </c>
      <c r="T1133">
        <v>0.32933598756790161</v>
      </c>
    </row>
    <row r="1134" spans="1:20" x14ac:dyDescent="0.25">
      <c r="A1134">
        <v>11.32</v>
      </c>
      <c r="B1134">
        <v>-6.9388464088441673E-10</v>
      </c>
      <c r="C1134">
        <v>9.2253468015343079E-11</v>
      </c>
      <c r="D1134">
        <v>-3.7894752823020515E-11</v>
      </c>
      <c r="F1134" s="1">
        <v>5.6120000000000001</v>
      </c>
      <c r="G1134">
        <f>(0.0105379876796715*(-1))*-1</f>
        <v>1.0537987679671458E-2</v>
      </c>
      <c r="H1134">
        <v>3.067961576E-3</v>
      </c>
      <c r="I1134">
        <v>0.66224515438079834</v>
      </c>
      <c r="L1134" s="2">
        <v>11.32</v>
      </c>
      <c r="M1134" s="2">
        <v>6.613847029916884E-4</v>
      </c>
      <c r="N1134" s="2">
        <v>-2.729639911575229E-4</v>
      </c>
      <c r="O1134" s="2">
        <v>7.3948289979133014E-6</v>
      </c>
      <c r="Q1134">
        <v>5.4130000000000003</v>
      </c>
      <c r="R1134">
        <v>5.4291581108829572E-3</v>
      </c>
      <c r="S1134">
        <v>4.6019423639999998E-3</v>
      </c>
      <c r="T1134">
        <v>0.33378204703330994</v>
      </c>
    </row>
    <row r="1135" spans="1:20" x14ac:dyDescent="0.25">
      <c r="A1135">
        <v>11.33</v>
      </c>
      <c r="B1135">
        <v>-6.80446778670631E-10</v>
      </c>
      <c r="C1135">
        <v>9.0466875087801162E-11</v>
      </c>
      <c r="D1135">
        <v>-3.7160878001389987E-11</v>
      </c>
      <c r="F1135" s="1">
        <v>5.6169999999999991</v>
      </c>
      <c r="G1135">
        <f>(0.0106036960985626*(-1))*-1</f>
        <v>1.0603696098562628E-2</v>
      </c>
      <c r="H1135">
        <v>3.067961576E-3</v>
      </c>
      <c r="I1135">
        <v>0.65613865852355957</v>
      </c>
      <c r="L1135" s="2">
        <v>11.33</v>
      </c>
      <c r="M1135" s="2">
        <v>6.5798289955638651E-4</v>
      </c>
      <c r="N1135" s="2">
        <v>-2.7156000617494912E-4</v>
      </c>
      <c r="O1135" s="2">
        <v>7.3567949938642806E-6</v>
      </c>
      <c r="Q1135">
        <v>5.4190000000000005</v>
      </c>
      <c r="R1135">
        <v>5.4291581108829572E-3</v>
      </c>
      <c r="S1135">
        <v>4.6019423639999998E-3</v>
      </c>
      <c r="T1135">
        <v>0.33799463510513306</v>
      </c>
    </row>
    <row r="1136" spans="1:20" x14ac:dyDescent="0.25">
      <c r="A1136">
        <v>11.34</v>
      </c>
      <c r="B1136">
        <v>-6.6726915588316686E-10</v>
      </c>
      <c r="C1136">
        <v>8.8714881556438171E-11</v>
      </c>
      <c r="D1136">
        <v>-3.6441215497130646E-11</v>
      </c>
      <c r="F1136" s="1">
        <v>5.6210000000000004</v>
      </c>
      <c r="G1136">
        <f>(0.0106570841889117*(-1))*-1</f>
        <v>1.0657084188911705E-2</v>
      </c>
      <c r="H1136">
        <v>3.067961576E-3</v>
      </c>
      <c r="I1136">
        <v>0.64993429183959961</v>
      </c>
      <c r="L1136" s="2">
        <v>11.34</v>
      </c>
      <c r="M1136" s="2">
        <v>6.5459859282478682E-4</v>
      </c>
      <c r="N1136" s="2">
        <v>-2.7016324251782887E-4</v>
      </c>
      <c r="O1136" s="2">
        <v>7.318956594063018E-6</v>
      </c>
      <c r="Q1136">
        <v>5.4290000000000003</v>
      </c>
      <c r="R1136">
        <v>5.4291581108829572E-3</v>
      </c>
      <c r="S1136">
        <v>6.135923152E-3</v>
      </c>
      <c r="T1136">
        <v>7.8811071813106537E-2</v>
      </c>
    </row>
    <row r="1137" spans="1:20" x14ac:dyDescent="0.25">
      <c r="A1137">
        <v>11.35</v>
      </c>
      <c r="B1137">
        <v>-6.543467326906917E-10</v>
      </c>
      <c r="C1137">
        <v>8.6996817364747399E-11</v>
      </c>
      <c r="D1137">
        <v>-3.5735490072614611E-11</v>
      </c>
      <c r="F1137" s="1">
        <v>5.6259999999999994</v>
      </c>
      <c r="G1137">
        <f>(0.0107268993839836*(-1))*-1</f>
        <v>1.0726899383983572E-2</v>
      </c>
      <c r="H1137">
        <v>3.067961576E-3</v>
      </c>
      <c r="I1137">
        <v>0.64446169137954712</v>
      </c>
      <c r="L1137" s="2">
        <v>11.35</v>
      </c>
      <c r="M1137" s="2">
        <v>6.5123169281111528E-4</v>
      </c>
      <c r="N1137" s="2">
        <v>-2.6877366304446903E-4</v>
      </c>
      <c r="O1137" s="2">
        <v>7.2813127928598281E-6</v>
      </c>
      <c r="Q1137">
        <v>5.4339999999999993</v>
      </c>
      <c r="R1137">
        <v>5.4250513347022591E-3</v>
      </c>
      <c r="S1137">
        <v>6.135923152E-3</v>
      </c>
      <c r="T1137">
        <v>8.9655734598636627E-2</v>
      </c>
    </row>
    <row r="1138" spans="1:20" x14ac:dyDescent="0.25">
      <c r="A1138">
        <v>11.36</v>
      </c>
      <c r="B1138">
        <v>-6.416745668639177E-10</v>
      </c>
      <c r="C1138">
        <v>8.5312025432625529E-11</v>
      </c>
      <c r="D1138">
        <v>-3.5043431820502518E-11</v>
      </c>
      <c r="F1138" s="1">
        <v>5.6300000000000008</v>
      </c>
      <c r="G1138">
        <f>(0.0107843942505133*(-1))*-1</f>
        <v>1.0784394250513347E-2</v>
      </c>
      <c r="H1138">
        <v>3.067961576E-3</v>
      </c>
      <c r="I1138">
        <v>0.64055454730987549</v>
      </c>
      <c r="L1138" s="2">
        <v>11.36</v>
      </c>
      <c r="M1138" s="2">
        <v>6.4788210999228591E-4</v>
      </c>
      <c r="N1138" s="2">
        <v>-2.6739123080419305E-4</v>
      </c>
      <c r="O1138" s="2">
        <v>7.2438625897693168E-6</v>
      </c>
      <c r="Q1138">
        <v>5.4410000000000007</v>
      </c>
      <c r="R1138">
        <v>5.4250513347022591E-3</v>
      </c>
      <c r="S1138">
        <v>6.135923152E-3</v>
      </c>
      <c r="T1138">
        <v>0.10137072950601578</v>
      </c>
    </row>
    <row r="1139" spans="1:20" x14ac:dyDescent="0.25">
      <c r="A1139">
        <v>11.370000000000001</v>
      </c>
      <c r="B1139">
        <v>-6.2924781188542776E-10</v>
      </c>
      <c r="C1139">
        <v>8.3659861405069896E-11</v>
      </c>
      <c r="D1139">
        <v>-3.4364776060516407E-11</v>
      </c>
      <c r="F1139" s="1">
        <v>5.6340000000000003</v>
      </c>
      <c r="G1139">
        <f>(0.0108418891170431*(-1))*-1</f>
        <v>1.084188911704312E-2</v>
      </c>
      <c r="H1139">
        <v>3.067961576E-3</v>
      </c>
      <c r="I1139">
        <v>0.63664251565933228</v>
      </c>
      <c r="L1139" s="2">
        <v>11.370000000000001</v>
      </c>
      <c r="M1139" s="2">
        <v>6.4454975530552419E-4</v>
      </c>
      <c r="N1139" s="2">
        <v>-2.6601590903635886E-4</v>
      </c>
      <c r="O1139" s="2">
        <v>7.2066049894439723E-6</v>
      </c>
      <c r="Q1139">
        <v>5.4450000000000003</v>
      </c>
      <c r="R1139">
        <v>5.4209445585215602E-3</v>
      </c>
      <c r="S1139">
        <v>6.135923152E-3</v>
      </c>
      <c r="T1139">
        <v>0.10735040903091431</v>
      </c>
    </row>
    <row r="1140" spans="1:20" x14ac:dyDescent="0.25">
      <c r="A1140">
        <v>11.38</v>
      </c>
      <c r="B1140">
        <v>-6.1706171509610363E-10</v>
      </c>
      <c r="C1140">
        <v>8.2039693405742475E-11</v>
      </c>
      <c r="D1140">
        <v>-3.3699263238211788E-11</v>
      </c>
      <c r="F1140" s="1">
        <v>5.6389999999999993</v>
      </c>
      <c r="G1140">
        <f>(0.0109158110882957*(-1))*-1</f>
        <v>1.0915811088295688E-2</v>
      </c>
      <c r="H1140">
        <v>3.067961576E-3</v>
      </c>
      <c r="I1140">
        <v>0.63320106267929077</v>
      </c>
      <c r="L1140" s="2">
        <v>11.38</v>
      </c>
      <c r="M1140" s="2">
        <v>6.4123454014598791E-4</v>
      </c>
      <c r="N1140" s="2">
        <v>-2.646476611693819E-4</v>
      </c>
      <c r="O1140" s="2">
        <v>7.1695390016478956E-6</v>
      </c>
      <c r="Q1140">
        <v>5.4489999999999998</v>
      </c>
      <c r="R1140">
        <v>5.4209445585215602E-3</v>
      </c>
      <c r="S1140">
        <v>6.135923152E-3</v>
      </c>
      <c r="T1140">
        <v>0.11806450039148331</v>
      </c>
    </row>
    <row r="1141" spans="1:20" x14ac:dyDescent="0.25">
      <c r="A1141">
        <v>11.39</v>
      </c>
      <c r="B1141">
        <v>-6.0511161587745805E-10</v>
      </c>
      <c r="C1141">
        <v>8.0450901795306436E-11</v>
      </c>
      <c r="D1141">
        <v>-3.3046638825710037E-11</v>
      </c>
      <c r="F1141" s="1">
        <v>5.6430000000000007</v>
      </c>
      <c r="G1141">
        <f>(0.0109856262833676*(-1))*-1</f>
        <v>1.0985626283367557E-2</v>
      </c>
      <c r="H1141">
        <v>3.067961576E-3</v>
      </c>
      <c r="I1141">
        <v>0.62852680683135986</v>
      </c>
      <c r="L1141" s="2">
        <v>11.39</v>
      </c>
      <c r="M1141" s="2">
        <v>6.3793637636442527E-4</v>
      </c>
      <c r="N1141" s="2">
        <v>-2.6328645081976298E-4</v>
      </c>
      <c r="O1141" s="2">
        <v>7.1326636412306564E-6</v>
      </c>
      <c r="Q1141">
        <v>5.4550000000000001</v>
      </c>
      <c r="R1141">
        <v>5.4209445585215602E-3</v>
      </c>
      <c r="S1141">
        <v>6.135923152E-3</v>
      </c>
      <c r="T1141">
        <v>0.12487149238586426</v>
      </c>
    </row>
    <row r="1142" spans="1:20" x14ac:dyDescent="0.25">
      <c r="A1142">
        <v>11.4</v>
      </c>
      <c r="B1142">
        <v>-5.9339294386915636E-10</v>
      </c>
      <c r="C1142">
        <v>7.8892878934442731E-11</v>
      </c>
      <c r="D1142">
        <v>-3.2406653224353284E-11</v>
      </c>
      <c r="F1142" s="1">
        <v>5.6470000000000002</v>
      </c>
      <c r="G1142">
        <f>(0.0110266940451745*(-1))*-1</f>
        <v>1.1026694045174538E-2</v>
      </c>
      <c r="H1142">
        <v>3.067961576E-3</v>
      </c>
      <c r="I1142">
        <v>0.62423098087310791</v>
      </c>
      <c r="L1142" s="2">
        <v>11.4</v>
      </c>
      <c r="M1142" s="2">
        <v>6.3465517626483999E-4</v>
      </c>
      <c r="N1142" s="2">
        <v>-2.619322417911214E-4</v>
      </c>
      <c r="O1142" s="2">
        <v>7.0959779281012813E-6</v>
      </c>
      <c r="Q1142">
        <v>5.4600000000000009</v>
      </c>
      <c r="R1142">
        <v>5.4209445585215602E-3</v>
      </c>
      <c r="S1142">
        <v>6.135923152E-3</v>
      </c>
      <c r="T1142">
        <v>0.13142222166061401</v>
      </c>
    </row>
    <row r="1143" spans="1:20" x14ac:dyDescent="0.25">
      <c r="A1143">
        <v>11.41</v>
      </c>
      <c r="B1143">
        <v>-5.8190121722107431E-10</v>
      </c>
      <c r="C1143">
        <v>7.7365028951456137E-11</v>
      </c>
      <c r="D1143">
        <v>-3.1779061669244446E-11</v>
      </c>
      <c r="F1143" s="1">
        <v>5.6509999999999998</v>
      </c>
      <c r="G1143">
        <f>(0.0110924024640657*(-1))*-1</f>
        <v>1.1092402464065709E-2</v>
      </c>
      <c r="H1143">
        <v>3.067961576E-3</v>
      </c>
      <c r="I1143">
        <v>0.62016355991363525</v>
      </c>
      <c r="L1143" s="2">
        <v>11.41</v>
      </c>
      <c r="M1143" s="2">
        <v>6.3139085260214677E-4</v>
      </c>
      <c r="N1143" s="2">
        <v>-2.6058499807323274E-4</v>
      </c>
      <c r="O1143" s="2">
        <v>7.0594808872023779E-6</v>
      </c>
      <c r="Q1143">
        <v>5.4640000000000004</v>
      </c>
      <c r="R1143">
        <v>5.4209445585215602E-3</v>
      </c>
      <c r="S1143">
        <v>6.135923152E-3</v>
      </c>
      <c r="T1143">
        <v>0.13926562666893005</v>
      </c>
    </row>
    <row r="1144" spans="1:20" x14ac:dyDescent="0.25">
      <c r="A1144">
        <v>11.42</v>
      </c>
      <c r="B1144">
        <v>-5.7063204087919064E-10</v>
      </c>
      <c r="C1144">
        <v>7.5866767514381934E-11</v>
      </c>
      <c r="D1144">
        <v>-3.1163624135635975E-11</v>
      </c>
      <c r="F1144" s="1">
        <v>5.6560000000000006</v>
      </c>
      <c r="G1144">
        <f>(0.0111416837782341*(-1))*-1</f>
        <v>1.1141683778234086E-2</v>
      </c>
      <c r="H1144">
        <v>3.067961576E-3</v>
      </c>
      <c r="I1144">
        <v>0.61501264572143555</v>
      </c>
      <c r="L1144" s="2">
        <v>11.42</v>
      </c>
      <c r="M1144" s="2">
        <v>6.2814331857987543E-4</v>
      </c>
      <c r="N1144" s="2">
        <v>-2.5924468384107171E-4</v>
      </c>
      <c r="O1144" s="2">
        <v>7.0231715484843831E-6</v>
      </c>
      <c r="Q1144">
        <v>5.4689999999999994</v>
      </c>
      <c r="R1144">
        <v>5.4209445585215602E-3</v>
      </c>
      <c r="S1144">
        <v>6.135923152E-3</v>
      </c>
      <c r="T1144">
        <v>0.14527608454227448</v>
      </c>
    </row>
    <row r="1145" spans="1:20" x14ac:dyDescent="0.25">
      <c r="A1145">
        <v>11.43</v>
      </c>
      <c r="B1145">
        <v>-5.5958110490468678E-10</v>
      </c>
      <c r="C1145">
        <v>7.4397521607505902E-11</v>
      </c>
      <c r="D1145">
        <v>-3.0560105247131515E-11</v>
      </c>
      <c r="F1145" s="1">
        <v>5.6609999999999996</v>
      </c>
      <c r="G1145">
        <f>(0.0112032854209446*(-1))*-1</f>
        <v>1.1203285420944559E-2</v>
      </c>
      <c r="H1145">
        <v>3.067961576E-3</v>
      </c>
      <c r="I1145">
        <v>0.60893458127975464</v>
      </c>
      <c r="L1145" s="2">
        <v>11.43</v>
      </c>
      <c r="M1145" s="2">
        <v>6.2491248784784115E-4</v>
      </c>
      <c r="N1145" s="2">
        <v>-2.5791126345386017E-4</v>
      </c>
      <c r="O1145" s="2">
        <v>6.9870489468799424E-6</v>
      </c>
      <c r="Q1145">
        <v>5.4730000000000008</v>
      </c>
      <c r="R1145">
        <v>5.4209445585215602E-3</v>
      </c>
      <c r="S1145">
        <v>6.135923152E-3</v>
      </c>
      <c r="T1145">
        <v>0.15106166899204254</v>
      </c>
    </row>
    <row r="1146" spans="1:20" x14ac:dyDescent="0.25">
      <c r="A1146">
        <v>11.44</v>
      </c>
      <c r="B1146">
        <v>-5.487441828255884E-10</v>
      </c>
      <c r="C1146">
        <v>7.2956729312212347E-11</v>
      </c>
      <c r="D1146">
        <v>-2.9968274185665283E-11</v>
      </c>
      <c r="F1146" s="1">
        <v>5.6669999999999998</v>
      </c>
      <c r="G1146">
        <f>(0.011264887063655*(-1))*-1</f>
        <v>1.126488706365503E-2</v>
      </c>
      <c r="H1146">
        <v>3.067961576E-3</v>
      </c>
      <c r="I1146">
        <v>0.59823465347290039</v>
      </c>
      <c r="L1146" s="2">
        <v>11.44</v>
      </c>
      <c r="M1146" s="2">
        <v>6.2169827449987634E-4</v>
      </c>
      <c r="N1146" s="2">
        <v>-2.5658470145411948E-4</v>
      </c>
      <c r="O1146" s="2">
        <v>6.9511121222784239E-6</v>
      </c>
      <c r="Q1146">
        <v>5.4779999999999998</v>
      </c>
      <c r="R1146">
        <v>5.4209445585215602E-3</v>
      </c>
      <c r="S1146">
        <v>6.135923152E-3</v>
      </c>
      <c r="T1146">
        <v>0.15799088776111603</v>
      </c>
    </row>
    <row r="1147" spans="1:20" x14ac:dyDescent="0.25">
      <c r="A1147">
        <v>11.450000000000001</v>
      </c>
      <c r="B1147">
        <v>-5.3811713002034444E-10</v>
      </c>
      <c r="C1147">
        <v>7.1543839592076191E-11</v>
      </c>
      <c r="D1147">
        <v>-2.9387904603224848E-11</v>
      </c>
      <c r="F1147" s="1">
        <v>5.6709999999999994</v>
      </c>
      <c r="G1147">
        <f>(0.011305954825462*(-1))*-1</f>
        <v>1.1305954825462013E-2</v>
      </c>
      <c r="H1147">
        <v>3.067961576E-3</v>
      </c>
      <c r="I1147">
        <v>0.58921521902084351</v>
      </c>
      <c r="L1147" s="2">
        <v>11.450000000000001</v>
      </c>
      <c r="M1147" s="2">
        <v>6.1850059307153211E-4</v>
      </c>
      <c r="N1147" s="2">
        <v>-2.5526496256672831E-4</v>
      </c>
      <c r="O1147" s="2">
        <v>6.9153601195005539E-6</v>
      </c>
      <c r="Q1147">
        <v>5.4830000000000005</v>
      </c>
      <c r="R1147">
        <v>5.4209445585215602E-3</v>
      </c>
      <c r="S1147">
        <v>6.135923152E-3</v>
      </c>
      <c r="T1147">
        <v>0.16459910571575165</v>
      </c>
    </row>
    <row r="1148" spans="1:20" x14ac:dyDescent="0.25">
      <c r="A1148">
        <v>11.46</v>
      </c>
      <c r="B1148">
        <v>-5.2769588213269278E-10</v>
      </c>
      <c r="C1148">
        <v>7.0158312082117025E-11</v>
      </c>
      <c r="D1148">
        <v>-2.881877453528349E-11</v>
      </c>
      <c r="F1148" s="1">
        <v>5.6760000000000002</v>
      </c>
      <c r="G1148">
        <f>(0.011347022587269*(-1))*-1</f>
        <v>1.1347022587268994E-2</v>
      </c>
      <c r="H1148">
        <v>3.067961576E-3</v>
      </c>
      <c r="I1148">
        <v>0.58029252290725708</v>
      </c>
      <c r="L1148" s="2">
        <v>11.46</v>
      </c>
      <c r="M1148" s="2">
        <v>6.1531935853782055E-4</v>
      </c>
      <c r="N1148" s="2">
        <v>-2.5395201169798486E-4</v>
      </c>
      <c r="O1148" s="2">
        <v>6.8797919882731833E-6</v>
      </c>
      <c r="Q1148">
        <v>5.4870000000000001</v>
      </c>
      <c r="R1148">
        <v>5.4209445585215602E-3</v>
      </c>
      <c r="S1148">
        <v>6.135923152E-3</v>
      </c>
      <c r="T1148">
        <v>0.17090204358100891</v>
      </c>
    </row>
    <row r="1149" spans="1:20" x14ac:dyDescent="0.25">
      <c r="A1149">
        <v>11.47</v>
      </c>
      <c r="B1149">
        <v>-5.1747645351723345E-10</v>
      </c>
      <c r="C1149">
        <v>6.8799616882134494E-11</v>
      </c>
      <c r="D1149">
        <v>-2.8260666315909024E-11</v>
      </c>
      <c r="F1149" s="1">
        <v>5.6809999999999992</v>
      </c>
      <c r="G1149">
        <f>(0.011388090349076*(-1))*-1</f>
        <v>1.1388090349075975E-2</v>
      </c>
      <c r="H1149">
        <v>3.067961576E-3</v>
      </c>
      <c r="I1149">
        <v>0.5676308274269104</v>
      </c>
      <c r="L1149" s="2">
        <v>11.47</v>
      </c>
      <c r="M1149" s="2">
        <v>6.1215448631094047E-4</v>
      </c>
      <c r="N1149" s="2">
        <v>-2.5264581393467424E-4</v>
      </c>
      <c r="O1149" s="2">
        <v>6.8444067832041847E-6</v>
      </c>
      <c r="Q1149">
        <v>5.4920000000000009</v>
      </c>
      <c r="R1149">
        <v>5.4209445585215602E-3</v>
      </c>
      <c r="S1149">
        <v>6.135923152E-3</v>
      </c>
      <c r="T1149">
        <v>0.17691466212272644</v>
      </c>
    </row>
    <row r="1150" spans="1:20" x14ac:dyDescent="0.25">
      <c r="A1150">
        <v>11.48</v>
      </c>
      <c r="B1150">
        <v>-5.0745493571511057E-10</v>
      </c>
      <c r="C1150">
        <v>6.7467234354045988E-11</v>
      </c>
      <c r="D1150">
        <v>-2.7713366494516641E-11</v>
      </c>
      <c r="F1150" s="1">
        <v>5.6880000000000006</v>
      </c>
      <c r="G1150">
        <f>(0.0114373716632444*(-1))*-1</f>
        <v>1.1437371663244354E-2</v>
      </c>
      <c r="H1150">
        <v>3.067961576E-3</v>
      </c>
      <c r="I1150">
        <v>0.54998475313186646</v>
      </c>
      <c r="L1150" s="2">
        <v>11.48</v>
      </c>
      <c r="M1150" s="2">
        <v>6.0900589223805354E-4</v>
      </c>
      <c r="N1150" s="2">
        <v>-2.5134633454314026E-4</v>
      </c>
      <c r="O1150" s="2">
        <v>6.8092035637574722E-6</v>
      </c>
      <c r="Q1150">
        <v>5.4960000000000004</v>
      </c>
      <c r="R1150">
        <v>5.4209445585215602E-3</v>
      </c>
      <c r="S1150">
        <v>6.135923152E-3</v>
      </c>
      <c r="T1150">
        <v>0.1815253347158432</v>
      </c>
    </row>
    <row r="1151" spans="1:20" x14ac:dyDescent="0.25">
      <c r="A1151">
        <v>11.49</v>
      </c>
      <c r="B1151">
        <v>-4.9762749595919758E-10</v>
      </c>
      <c r="C1151">
        <v>6.6160654923149096E-11</v>
      </c>
      <c r="D1151">
        <v>-2.7176665754233946E-11</v>
      </c>
      <c r="F1151" s="1">
        <v>5.6929999999999996</v>
      </c>
      <c r="G1151">
        <f>(0.0114620123203285*(-1))*-1</f>
        <v>1.1462012320328542E-2</v>
      </c>
      <c r="H1151">
        <v>3.067961576E-3</v>
      </c>
      <c r="I1151">
        <v>0.53575390577316284</v>
      </c>
      <c r="L1151" s="2">
        <v>11.49</v>
      </c>
      <c r="M1151" s="2">
        <v>6.0587349259902563E-4</v>
      </c>
      <c r="N1151" s="2">
        <v>-2.5005353896836237E-4</v>
      </c>
      <c r="O1151" s="2">
        <v>6.7741813942281453E-6</v>
      </c>
      <c r="Q1151">
        <v>5.5020000000000007</v>
      </c>
      <c r="R1151">
        <v>5.4209445585215602E-3</v>
      </c>
      <c r="S1151">
        <v>6.135923152E-3</v>
      </c>
      <c r="T1151">
        <v>0.18812520802021027</v>
      </c>
    </row>
    <row r="1152" spans="1:20" x14ac:dyDescent="0.25">
      <c r="A1152">
        <v>11.5</v>
      </c>
      <c r="B1152">
        <v>-4.8799037570824755E-10</v>
      </c>
      <c r="C1152">
        <v>6.4879378883232842E-11</v>
      </c>
      <c r="D1152">
        <v>-2.6650358831846922E-11</v>
      </c>
      <c r="F1152" s="1">
        <v>5.6969999999999992</v>
      </c>
      <c r="G1152">
        <f>(0.011482546201232*(-1))*-1</f>
        <v>1.1482546201232032E-2</v>
      </c>
      <c r="H1152">
        <v>3.067961576E-3</v>
      </c>
      <c r="I1152">
        <v>0.5238690972328186</v>
      </c>
      <c r="L1152" s="2">
        <v>11.5</v>
      </c>
      <c r="M1152" s="2">
        <v>6.0275720410423068E-4</v>
      </c>
      <c r="N1152" s="2">
        <v>-2.4876739283303699E-4</v>
      </c>
      <c r="O1152" s="2">
        <v>6.7393393437177614E-6</v>
      </c>
      <c r="Q1152">
        <v>5.5080000000000009</v>
      </c>
      <c r="R1152">
        <v>5.4168377823408621E-3</v>
      </c>
      <c r="S1152">
        <v>7.6699039400000002E-3</v>
      </c>
      <c r="T1152">
        <v>-6.9060124456882477E-2</v>
      </c>
    </row>
    <row r="1153" spans="1:20" x14ac:dyDescent="0.25">
      <c r="A1153">
        <v>11.51</v>
      </c>
      <c r="B1153">
        <v>-4.785398892094208E-10</v>
      </c>
      <c r="C1153">
        <v>6.3622916205463185E-11</v>
      </c>
      <c r="D1153">
        <v>-2.6134244439296248E-11</v>
      </c>
      <c r="F1153" s="1">
        <v>5.702</v>
      </c>
      <c r="G1153">
        <f>(0.0114907597535934*(-1))*-1</f>
        <v>1.1490759753593429E-2</v>
      </c>
      <c r="H1153">
        <v>1.533980788E-3</v>
      </c>
      <c r="I1153">
        <v>0.75536847114562988</v>
      </c>
      <c r="L1153" s="2">
        <v>11.51</v>
      </c>
      <c r="M1153" s="2">
        <v>5.9965694389230769E-4</v>
      </c>
      <c r="N1153" s="2">
        <v>-2.4748786193666393E-4</v>
      </c>
      <c r="O1153" s="2">
        <v>6.7046764861097348E-6</v>
      </c>
      <c r="Q1153">
        <v>5.5129999999999999</v>
      </c>
      <c r="R1153">
        <v>5.4168377823408621E-3</v>
      </c>
      <c r="S1153">
        <v>7.6699039400000002E-3</v>
      </c>
      <c r="T1153">
        <v>-5.9345938265323639E-2</v>
      </c>
    </row>
    <row r="1154" spans="1:20" x14ac:dyDescent="0.25">
      <c r="A1154">
        <v>11.52</v>
      </c>
      <c r="B1154">
        <v>-4.6927242208866176E-10</v>
      </c>
      <c r="C1154">
        <v>6.2390786350969611E-11</v>
      </c>
      <c r="D1154">
        <v>-2.5628125186693918E-11</v>
      </c>
      <c r="F1154" s="1">
        <v>5.7059999999999995</v>
      </c>
      <c r="G1154">
        <f>(0.0115030800821355*(-1))*-1</f>
        <v>1.1503080082135523E-2</v>
      </c>
      <c r="H1154">
        <v>1.533980788E-3</v>
      </c>
      <c r="I1154">
        <v>0.73660975694656372</v>
      </c>
      <c r="L1154" s="2">
        <v>11.52</v>
      </c>
      <c r="M1154" s="2">
        <v>5.9657262952798884E-4</v>
      </c>
      <c r="N1154" s="2">
        <v>-2.4621491225463709E-4</v>
      </c>
      <c r="O1154" s="2">
        <v>6.6701919000448571E-6</v>
      </c>
      <c r="Q1154">
        <v>5.5169999999999995</v>
      </c>
      <c r="R1154">
        <v>5.4086242299794659E-3</v>
      </c>
      <c r="S1154">
        <v>7.6699039400000002E-3</v>
      </c>
      <c r="T1154">
        <v>-5.2966039627790451E-2</v>
      </c>
    </row>
    <row r="1155" spans="1:20" x14ac:dyDescent="0.25">
      <c r="A1155">
        <v>11.53</v>
      </c>
      <c r="B1155">
        <v>-4.6018442996835868E-10</v>
      </c>
      <c r="C1155">
        <v>6.1182518087061285E-11</v>
      </c>
      <c r="D1155">
        <v>-2.5131807506830749E-11</v>
      </c>
      <c r="F1155" s="1">
        <v>5.7110000000000003</v>
      </c>
      <c r="G1155">
        <f>(0.011523613963039*(-1))*-1</f>
        <v>1.1523613963039015E-2</v>
      </c>
      <c r="H1155">
        <v>1.533980788E-3</v>
      </c>
      <c r="I1155">
        <v>0.72250878810882568</v>
      </c>
      <c r="L1155" s="2">
        <v>11.53</v>
      </c>
      <c r="M1155" s="2">
        <v>5.935041789998886E-4</v>
      </c>
      <c r="N1155" s="2">
        <v>-2.4494850993734022E-4</v>
      </c>
      <c r="O1155" s="2">
        <v>6.6358846688969411E-6</v>
      </c>
      <c r="Q1155">
        <v>5.5210000000000008</v>
      </c>
      <c r="R1155">
        <v>5.4045174537987678E-3</v>
      </c>
      <c r="S1155">
        <v>7.6699039400000002E-3</v>
      </c>
      <c r="T1155">
        <v>-4.5376818627119064E-2</v>
      </c>
    </row>
    <row r="1156" spans="1:20" x14ac:dyDescent="0.25">
      <c r="A1156">
        <v>11.540000000000001</v>
      </c>
      <c r="B1156">
        <v>-4.5127243711179068E-10</v>
      </c>
      <c r="C1156">
        <v>5.9997649307002313E-11</v>
      </c>
      <c r="D1156">
        <v>-2.4645101581145862E-11</v>
      </c>
      <c r="F1156" s="1">
        <v>5.7159999999999993</v>
      </c>
      <c r="G1156">
        <f>(0.0115564681724846*(-1))*-1</f>
        <v>1.15564681724846E-2</v>
      </c>
      <c r="H1156">
        <v>1.533980788E-3</v>
      </c>
      <c r="I1156">
        <v>0.70569914579391479</v>
      </c>
      <c r="L1156" s="2">
        <v>11.540000000000001</v>
      </c>
      <c r="M1156" s="2">
        <v>5.9045151071833793E-4</v>
      </c>
      <c r="N1156" s="2">
        <v>-2.4368862130924715E-4</v>
      </c>
      <c r="O1156" s="2">
        <v>6.6017538807485912E-6</v>
      </c>
      <c r="Q1156">
        <v>5.5250000000000004</v>
      </c>
      <c r="R1156">
        <v>5.4004106776180697E-3</v>
      </c>
      <c r="S1156">
        <v>7.6699039400000002E-3</v>
      </c>
      <c r="T1156">
        <v>-3.5921566188335419E-2</v>
      </c>
    </row>
    <row r="1157" spans="1:20" x14ac:dyDescent="0.25">
      <c r="A1157">
        <v>11.55</v>
      </c>
      <c r="B1157">
        <v>-4.4253303509381489E-10</v>
      </c>
      <c r="C1157">
        <v>5.8835726853277297E-11</v>
      </c>
      <c r="D1157">
        <v>-2.416782126712987E-11</v>
      </c>
      <c r="F1157" s="1">
        <v>5.7219999999999995</v>
      </c>
      <c r="G1157">
        <f>(0.011605749486653*(-1))*-1</f>
        <v>1.1605749486652977E-2</v>
      </c>
      <c r="H1157">
        <v>1.533980788E-3</v>
      </c>
      <c r="I1157">
        <v>0.69252359867095947</v>
      </c>
      <c r="L1157" s="2">
        <v>11.55</v>
      </c>
      <c r="M1157" s="2">
        <v>5.8741454351321498E-4</v>
      </c>
      <c r="N1157" s="2">
        <v>-2.4243521286802645E-4</v>
      </c>
      <c r="O1157" s="2">
        <v>6.5677986283670945E-6</v>
      </c>
      <c r="Q1157">
        <v>5.5299999999999994</v>
      </c>
      <c r="R1157">
        <v>5.4004106776180697E-3</v>
      </c>
      <c r="S1157">
        <v>7.6699039400000002E-3</v>
      </c>
      <c r="T1157">
        <v>-2.5431303307414055E-2</v>
      </c>
    </row>
    <row r="1158" spans="1:20" x14ac:dyDescent="0.25">
      <c r="A1158">
        <v>11.56</v>
      </c>
      <c r="B1158">
        <v>-4.3396288149730406E-10</v>
      </c>
      <c r="C1158">
        <v>5.769630634427951E-11</v>
      </c>
      <c r="D1158">
        <v>-2.3699784027133971E-11</v>
      </c>
      <c r="F1158" s="1">
        <v>5.7279999999999998</v>
      </c>
      <c r="G1158">
        <f>(0.0116632443531828*(-1))*-1</f>
        <v>1.1663244353182752E-2</v>
      </c>
      <c r="H1158">
        <v>1.533980788E-3</v>
      </c>
      <c r="I1158">
        <v>0.68482714891433716</v>
      </c>
      <c r="L1158" s="2">
        <v>11.56</v>
      </c>
      <c r="M1158" s="2">
        <v>5.8439319663178453E-4</v>
      </c>
      <c r="N1158" s="2">
        <v>-2.4118825128365112E-4</v>
      </c>
      <c r="O1158" s="2">
        <v>6.5340180091804299E-6</v>
      </c>
      <c r="Q1158">
        <v>5.5359999999999996</v>
      </c>
      <c r="R1158">
        <v>5.4004106776180697E-3</v>
      </c>
      <c r="S1158">
        <v>7.6699039400000002E-3</v>
      </c>
      <c r="T1158">
        <v>-1.5436630696058273E-2</v>
      </c>
    </row>
    <row r="1159" spans="1:20" x14ac:dyDescent="0.25">
      <c r="A1159">
        <v>11.57</v>
      </c>
      <c r="B1159">
        <v>-4.2555869863482569E-10</v>
      </c>
      <c r="C1159">
        <v>5.6578952004355535E-11</v>
      </c>
      <c r="D1159">
        <v>-2.3240810858557736E-11</v>
      </c>
      <c r="F1159" s="1">
        <v>5.7330000000000005</v>
      </c>
      <c r="G1159">
        <f>(0.0117125256673511*(-1))*-1</f>
        <v>1.1712525667351129E-2</v>
      </c>
      <c r="H1159">
        <v>1.533980788E-3</v>
      </c>
      <c r="I1159">
        <v>0.67694497108459473</v>
      </c>
      <c r="L1159" s="2">
        <v>11.57</v>
      </c>
      <c r="M1159" s="2">
        <v>5.8138738973655558E-4</v>
      </c>
      <c r="N1159" s="2">
        <v>-2.3994770339751253E-4</v>
      </c>
      <c r="O1159" s="2">
        <v>6.5004111252534078E-6</v>
      </c>
      <c r="Q1159">
        <v>5.5429999999999993</v>
      </c>
      <c r="R1159">
        <v>5.3963039014373717E-3</v>
      </c>
      <c r="S1159">
        <v>7.6699039400000002E-3</v>
      </c>
      <c r="T1159">
        <v>-1.8648859113454819E-3</v>
      </c>
    </row>
    <row r="1160" spans="1:20" x14ac:dyDescent="0.25">
      <c r="A1160">
        <v>11.58</v>
      </c>
      <c r="B1160">
        <v>-4.1731727229507568E-10</v>
      </c>
      <c r="C1160">
        <v>5.5483236497141182E-11</v>
      </c>
      <c r="D1160">
        <v>-2.2790726225388902E-11</v>
      </c>
      <c r="F1160" s="1">
        <v>5.7379999999999995</v>
      </c>
      <c r="G1160">
        <f>(0.0117659137577002*(-1))*-1</f>
        <v>1.1765913757700206E-2</v>
      </c>
      <c r="H1160">
        <v>1.533980788E-3</v>
      </c>
      <c r="I1160">
        <v>0.67146807909011841</v>
      </c>
      <c r="L1160" s="2">
        <v>11.58</v>
      </c>
      <c r="M1160" s="2">
        <v>5.7839704290315545E-4</v>
      </c>
      <c r="N1160" s="2">
        <v>-2.3871353622153892E-4</v>
      </c>
      <c r="O1160" s="2">
        <v>6.4669770832639186E-6</v>
      </c>
      <c r="Q1160">
        <v>5.5470000000000006</v>
      </c>
      <c r="R1160">
        <v>5.3963039014373717E-3</v>
      </c>
      <c r="S1160">
        <v>7.6699039400000002E-3</v>
      </c>
      <c r="T1160">
        <v>5.2728364244103432E-3</v>
      </c>
    </row>
    <row r="1161" spans="1:20" x14ac:dyDescent="0.25">
      <c r="A1161">
        <v>11.59</v>
      </c>
      <c r="B1161">
        <v>-4.0923545051359564E-10</v>
      </c>
      <c r="C1161">
        <v>5.4408740762125112E-11</v>
      </c>
      <c r="D1161">
        <v>-2.2349357991068954E-11</v>
      </c>
      <c r="F1161" s="1">
        <v>5.7439999999999998</v>
      </c>
      <c r="G1161">
        <f>(0.0118357289527721*(-1))*-1</f>
        <v>1.1835728952772073E-2</v>
      </c>
      <c r="H1161">
        <v>1.533980788E-3</v>
      </c>
      <c r="I1161">
        <v>0.66760045289993286</v>
      </c>
      <c r="L1161" s="2">
        <v>11.59</v>
      </c>
      <c r="M1161" s="2">
        <v>5.7542207661819E-4</v>
      </c>
      <c r="N1161" s="2">
        <v>-2.3748571693731866E-4</v>
      </c>
      <c r="O1161" s="2">
        <v>6.4337149944793113E-6</v>
      </c>
      <c r="Q1161">
        <v>5.5530000000000008</v>
      </c>
      <c r="R1161">
        <v>5.3963039014373717E-3</v>
      </c>
      <c r="S1161">
        <v>7.6699039400000002E-3</v>
      </c>
      <c r="T1161">
        <v>1.3817459344863892E-2</v>
      </c>
    </row>
    <row r="1162" spans="1:20" x14ac:dyDescent="0.25">
      <c r="A1162">
        <v>11.6</v>
      </c>
      <c r="B1162">
        <v>-4.0131014236728916E-10</v>
      </c>
      <c r="C1162">
        <v>5.3355053854377566E-11</v>
      </c>
      <c r="D1162">
        <v>-2.1916537352658859E-11</v>
      </c>
      <c r="F1162" s="1">
        <v>5.7490000000000006</v>
      </c>
      <c r="G1162">
        <f>(0.0118932238193018*(-1))*-1</f>
        <v>1.1893223819301848E-2</v>
      </c>
      <c r="H1162">
        <v>1.533980788E-3</v>
      </c>
      <c r="I1162">
        <v>0.66401392221450806</v>
      </c>
      <c r="L1162" s="2">
        <v>11.6</v>
      </c>
      <c r="M1162" s="2">
        <v>5.7246241177715245E-4</v>
      </c>
      <c r="N1162" s="2">
        <v>-2.3626421289522771E-4</v>
      </c>
      <c r="O1162" s="2">
        <v>6.4006239747328869E-6</v>
      </c>
      <c r="Q1162">
        <v>5.5600000000000005</v>
      </c>
      <c r="R1162">
        <v>5.3963039014373717E-3</v>
      </c>
      <c r="S1162">
        <v>9.2038847279999995E-3</v>
      </c>
      <c r="T1162">
        <v>-0.23536795377731323</v>
      </c>
    </row>
    <row r="1163" spans="1:20" x14ac:dyDescent="0.25">
      <c r="A1163">
        <v>11.61</v>
      </c>
      <c r="B1163">
        <v>-3.9353831679228729E-10</v>
      </c>
      <c r="C1163">
        <v>5.2321772787382932E-11</v>
      </c>
      <c r="D1163">
        <v>-2.1492098776279744E-11</v>
      </c>
      <c r="F1163" s="1">
        <v>5.7539999999999996</v>
      </c>
      <c r="G1163">
        <f>(0.0119507186858316*(-1))*-1</f>
        <v>1.1950718685831621E-2</v>
      </c>
      <c r="H1163">
        <v>1.533980788E-3</v>
      </c>
      <c r="I1163">
        <v>0.66066998243331909</v>
      </c>
      <c r="L1163" s="2">
        <v>11.61</v>
      </c>
      <c r="M1163" s="2">
        <v>5.6951796968230176E-4</v>
      </c>
      <c r="N1163" s="2">
        <v>-2.3504899161356184E-4</v>
      </c>
      <c r="O1163" s="2">
        <v>6.3677031444005123E-6</v>
      </c>
      <c r="Q1163">
        <v>5.5640000000000001</v>
      </c>
      <c r="R1163">
        <v>5.3880903490759755E-3</v>
      </c>
      <c r="S1163">
        <v>9.2038847279999995E-3</v>
      </c>
      <c r="T1163">
        <v>-0.2236940860748291</v>
      </c>
    </row>
    <row r="1164" spans="1:20" x14ac:dyDescent="0.25">
      <c r="A1164">
        <v>11.620000000000001</v>
      </c>
      <c r="B1164">
        <v>-3.8591700142470789E-10</v>
      </c>
      <c r="C1164">
        <v>5.1308502378916048E-11</v>
      </c>
      <c r="D1164">
        <v>-2.1075879933803844E-11</v>
      </c>
      <c r="F1164" s="1">
        <v>5.76</v>
      </c>
      <c r="G1164">
        <f>(0.0120082135523614*(-1))*-1</f>
        <v>1.2008213552361396E-2</v>
      </c>
      <c r="H1164">
        <v>1.533980788E-3</v>
      </c>
      <c r="I1164">
        <v>0.65306514501571655</v>
      </c>
      <c r="L1164" s="2">
        <v>11.620000000000001</v>
      </c>
      <c r="M1164" s="2">
        <v>5.6658867204058706E-4</v>
      </c>
      <c r="N1164" s="2">
        <v>-2.3384002077767314E-4</v>
      </c>
      <c r="O1164" s="2">
        <v>6.334951628377353E-6</v>
      </c>
      <c r="Q1164">
        <v>5.5690000000000008</v>
      </c>
      <c r="R1164">
        <v>5.3757700205338812E-3</v>
      </c>
      <c r="S1164">
        <v>9.2038847279999995E-3</v>
      </c>
      <c r="T1164">
        <v>-0.21684801578521729</v>
      </c>
    </row>
    <row r="1165" spans="1:20" x14ac:dyDescent="0.25">
      <c r="A1165">
        <v>11.63</v>
      </c>
      <c r="B1165">
        <v>-3.7844328146386165E-10</v>
      </c>
      <c r="C1165">
        <v>5.0314855099903259E-11</v>
      </c>
      <c r="D1165">
        <v>-2.0667721640771501E-11</v>
      </c>
      <c r="F1165" s="1">
        <v>5.7650000000000006</v>
      </c>
      <c r="G1165">
        <f>(0.0120574948665298*(-1))*-1</f>
        <v>1.2057494866529773E-2</v>
      </c>
      <c r="H1165">
        <v>1.533980788E-3</v>
      </c>
      <c r="I1165">
        <v>0.64809024333953857</v>
      </c>
      <c r="L1165" s="2">
        <v>11.63</v>
      </c>
      <c r="M1165" s="2">
        <v>5.6367444096155992E-4</v>
      </c>
      <c r="N1165" s="2">
        <v>-2.3263726823911105E-4</v>
      </c>
      <c r="O1165" s="2">
        <v>6.3023685560547216E-6</v>
      </c>
      <c r="Q1165">
        <v>5.5730000000000004</v>
      </c>
      <c r="R1165">
        <v>5.3675564681724842E-3</v>
      </c>
      <c r="S1165">
        <v>9.2038847279999995E-3</v>
      </c>
      <c r="T1165">
        <v>-0.20759120583534241</v>
      </c>
    </row>
    <row r="1166" spans="1:20" x14ac:dyDescent="0.25">
      <c r="A1166">
        <v>11.64</v>
      </c>
      <c r="B1166">
        <v>-3.7111429855747735E-10</v>
      </c>
      <c r="C1166">
        <v>4.9340450926210484E-11</v>
      </c>
      <c r="D1166">
        <v>-2.0267467795510465E-11</v>
      </c>
      <c r="F1166" s="1">
        <v>5.7690000000000001</v>
      </c>
      <c r="G1166">
        <f>(0.0120903490759754*(-1))*-1</f>
        <v>1.209034907597536E-2</v>
      </c>
      <c r="H1166">
        <v>1.533980788E-3</v>
      </c>
      <c r="I1166">
        <v>0.6420246958732605</v>
      </c>
      <c r="L1166" s="2">
        <v>11.64</v>
      </c>
      <c r="M1166" s="2">
        <v>5.6077519895531176E-4</v>
      </c>
      <c r="N1166" s="2">
        <v>-2.3144070201476763E-4</v>
      </c>
      <c r="O1166" s="2">
        <v>6.2699530612970477E-6</v>
      </c>
      <c r="Q1166">
        <v>5.5779999999999994</v>
      </c>
      <c r="R1166">
        <v>5.3552361396303899E-3</v>
      </c>
      <c r="S1166">
        <v>9.2038847279999995E-3</v>
      </c>
      <c r="T1166">
        <v>-0.19991762936115265</v>
      </c>
    </row>
    <row r="1167" spans="1:20" x14ac:dyDescent="0.25">
      <c r="A1167">
        <v>11.65</v>
      </c>
      <c r="B1167">
        <v>-3.6392724970851484E-10</v>
      </c>
      <c r="C1167">
        <v>4.8384917193301543E-11</v>
      </c>
      <c r="D1167">
        <v>-1.9874965319434226E-11</v>
      </c>
      <c r="F1167" s="1">
        <v>5.7729999999999997</v>
      </c>
      <c r="G1167">
        <f>(0.0121314168377823*(-1))*-1</f>
        <v>1.2131416837782341E-2</v>
      </c>
      <c r="H1167">
        <v>1.533980788E-3</v>
      </c>
      <c r="I1167">
        <v>0.63482934236526489</v>
      </c>
      <c r="L1167" s="2">
        <v>11.65</v>
      </c>
      <c r="M1167" s="2">
        <v>5.5789086893040865E-4</v>
      </c>
      <c r="N1167" s="2">
        <v>-2.3025029028602754E-4</v>
      </c>
      <c r="O1167" s="2">
        <v>6.2377042824189549E-6</v>
      </c>
      <c r="Q1167">
        <v>5.5820000000000007</v>
      </c>
      <c r="R1167">
        <v>5.3511293634496918E-3</v>
      </c>
      <c r="S1167">
        <v>9.2038847279999995E-3</v>
      </c>
      <c r="T1167">
        <v>-0.190010666847229</v>
      </c>
    </row>
    <row r="1168" spans="1:20" x14ac:dyDescent="0.25">
      <c r="A1168">
        <v>11.66</v>
      </c>
      <c r="B1168">
        <v>-3.5687938620314688E-10</v>
      </c>
      <c r="C1168">
        <v>4.7447888453711213E-11</v>
      </c>
      <c r="D1168">
        <v>-1.9490064098496532E-11</v>
      </c>
      <c r="F1168" s="1">
        <v>5.7799999999999994</v>
      </c>
      <c r="G1168">
        <f>(0.01217659137577*(-1))*-1</f>
        <v>1.217659137577002E-2</v>
      </c>
      <c r="H1168">
        <v>1.533980788E-3</v>
      </c>
      <c r="I1168">
        <v>0.62283164262771606</v>
      </c>
      <c r="L1168" s="2">
        <v>11.66</v>
      </c>
      <c r="M1168" s="2">
        <v>5.5502137419184434E-4</v>
      </c>
      <c r="N1168" s="2">
        <v>-2.2906600139792213E-4</v>
      </c>
      <c r="O1168" s="2">
        <v>6.2056213621624699E-6</v>
      </c>
      <c r="Q1168">
        <v>5.5860000000000003</v>
      </c>
      <c r="R1168">
        <v>5.3429158110882956E-3</v>
      </c>
      <c r="S1168">
        <v>9.2038847279999995E-3</v>
      </c>
      <c r="T1168">
        <v>-0.18154166638851166</v>
      </c>
    </row>
    <row r="1169" spans="1:20" x14ac:dyDescent="0.25">
      <c r="A1169">
        <v>11.67</v>
      </c>
      <c r="B1169">
        <v>-3.4996801255950248E-10</v>
      </c>
      <c r="C1169">
        <v>4.6529006337278476E-11</v>
      </c>
      <c r="D1169">
        <v>-1.9112616925779715E-11</v>
      </c>
      <c r="F1169" s="1">
        <v>5.7859999999999996</v>
      </c>
      <c r="G1169">
        <f>(0.0122135523613963*(-1))*-1</f>
        <v>1.2213552361396304E-2</v>
      </c>
      <c r="H1169">
        <v>1.533980788E-3</v>
      </c>
      <c r="I1169">
        <v>0.61159694194793701</v>
      </c>
      <c r="L1169" s="2">
        <v>11.67</v>
      </c>
      <c r="M1169" s="2">
        <v>5.5216663843901323E-4</v>
      </c>
      <c r="N1169" s="2">
        <v>-2.278878038582879E-4</v>
      </c>
      <c r="O1169" s="2">
        <v>6.1737034476743324E-6</v>
      </c>
      <c r="Q1169">
        <v>5.5969999999999995</v>
      </c>
      <c r="R1169">
        <v>5.3388090349075976E-3</v>
      </c>
      <c r="S1169">
        <v>9.2038847279999995E-3</v>
      </c>
      <c r="T1169">
        <v>-0.15733692049980164</v>
      </c>
    </row>
    <row r="1170" spans="1:20" x14ac:dyDescent="0.25">
      <c r="A1170">
        <v>11.68</v>
      </c>
      <c r="B1170">
        <v>-3.4319048549677239E-10</v>
      </c>
      <c r="C1170">
        <v>4.5627919414086501E-11</v>
      </c>
      <c r="D1170">
        <v>-1.8742479445194846E-11</v>
      </c>
      <c r="F1170" s="1">
        <v>5.7910000000000004</v>
      </c>
      <c r="G1170">
        <f>(0.0122422997946612*(-1))*-1</f>
        <v>1.2242299794661191E-2</v>
      </c>
      <c r="H1170">
        <v>1.533980788E-3</v>
      </c>
      <c r="I1170">
        <v>0.60213422775268555</v>
      </c>
      <c r="L1170" s="2">
        <v>11.68</v>
      </c>
      <c r="M1170" s="2">
        <v>5.4932658576366516E-4</v>
      </c>
      <c r="N1170" s="2">
        <v>-2.267156663369294E-4</v>
      </c>
      <c r="O1170" s="2">
        <v>6.1419496904834238E-6</v>
      </c>
      <c r="Q1170">
        <v>5.6020000000000003</v>
      </c>
      <c r="R1170">
        <v>5.3347022587268995E-3</v>
      </c>
      <c r="S1170">
        <v>1.0737865516000001E-2</v>
      </c>
      <c r="T1170">
        <v>-0.41499423980712891</v>
      </c>
    </row>
    <row r="1171" spans="1:20" x14ac:dyDescent="0.25">
      <c r="A1171">
        <v>11.69</v>
      </c>
      <c r="B1171">
        <v>-3.3654421292427428E-10</v>
      </c>
      <c r="C1171">
        <v>4.4744283060056953E-11</v>
      </c>
      <c r="D1171">
        <v>-1.8379510096272204E-11</v>
      </c>
      <c r="F1171" s="1">
        <v>5.7959999999999994</v>
      </c>
      <c r="G1171">
        <f>(0.0122669404517454*(-1))*-1</f>
        <v>1.2266940451745379E-2</v>
      </c>
      <c r="H1171">
        <v>1.533980788E-3</v>
      </c>
      <c r="I1171">
        <v>0.59187197685241699</v>
      </c>
      <c r="L1171" s="2">
        <v>11.69</v>
      </c>
      <c r="M1171" s="2">
        <v>5.465011406479087E-4</v>
      </c>
      <c r="N1171" s="2">
        <v>-2.2554955766478638E-4</v>
      </c>
      <c r="O1171" s="2">
        <v>6.1103592464783192E-6</v>
      </c>
      <c r="Q1171">
        <v>5.6059999999999999</v>
      </c>
      <c r="R1171">
        <v>5.3347022587268995E-3</v>
      </c>
      <c r="S1171">
        <v>1.0737865516000001E-2</v>
      </c>
      <c r="T1171">
        <v>-0.39879658818244934</v>
      </c>
    </row>
    <row r="1172" spans="1:20" x14ac:dyDescent="0.25">
      <c r="A1172">
        <v>11.700000000000001</v>
      </c>
      <c r="B1172">
        <v>-3.3002665295009888E-10</v>
      </c>
      <c r="C1172">
        <v>4.3877759325147212E-11</v>
      </c>
      <c r="D1172">
        <v>-1.8023570060020951E-11</v>
      </c>
      <c r="F1172" s="1">
        <v>5.8010000000000002</v>
      </c>
      <c r="G1172">
        <f>(0.0122915811088296*(-1))*-1</f>
        <v>1.2291581108829568E-2</v>
      </c>
      <c r="H1172">
        <v>1.533980788E-3</v>
      </c>
      <c r="I1172">
        <v>0.58431285619735718</v>
      </c>
      <c r="L1172" s="2">
        <v>11.700000000000001</v>
      </c>
      <c r="M1172" s="2">
        <v>5.4369022796219111E-4</v>
      </c>
      <c r="N1172" s="2">
        <v>-2.2438944683310515E-4</v>
      </c>
      <c r="O1172" s="2">
        <v>6.0789312758849415E-6</v>
      </c>
      <c r="Q1172">
        <v>5.6110000000000007</v>
      </c>
      <c r="R1172">
        <v>5.314168377823409E-3</v>
      </c>
      <c r="S1172">
        <v>1.0737865516000001E-2</v>
      </c>
      <c r="T1172">
        <v>-0.38925689458847046</v>
      </c>
    </row>
    <row r="1173" spans="1:20" x14ac:dyDescent="0.25">
      <c r="A1173">
        <v>11.71</v>
      </c>
      <c r="B1173">
        <v>-3.2363531290895358E-10</v>
      </c>
      <c r="C1173">
        <v>4.3028016804100126E-11</v>
      </c>
      <c r="D1173">
        <v>-1.767452320583728E-11</v>
      </c>
      <c r="F1173" s="1">
        <v>5.8059999999999992</v>
      </c>
      <c r="G1173">
        <f>(0.0123121149897331*(-1))*-1</f>
        <v>1.231211498973306E-2</v>
      </c>
      <c r="H1173">
        <v>1.533980788E-3</v>
      </c>
      <c r="I1173">
        <v>0.5716518759727478</v>
      </c>
      <c r="L1173" s="2">
        <v>11.71</v>
      </c>
      <c r="M1173" s="2">
        <v>5.4089377296330076E-4</v>
      </c>
      <c r="N1173" s="2">
        <v>-2.2323530299261427E-4</v>
      </c>
      <c r="O1173" s="2">
        <v>6.0476649432443327E-6</v>
      </c>
      <c r="Q1173">
        <v>5.6150000000000002</v>
      </c>
      <c r="R1173">
        <v>5.2936344969199177E-3</v>
      </c>
      <c r="S1173">
        <v>1.0737865516000001E-2</v>
      </c>
      <c r="T1173">
        <v>-0.38495585322380066</v>
      </c>
    </row>
    <row r="1174" spans="1:20" x14ac:dyDescent="0.25">
      <c r="A1174">
        <v>11.72</v>
      </c>
      <c r="B1174">
        <v>-3.1736774840883358E-10</v>
      </c>
      <c r="C1174">
        <v>4.2194730509696811E-11</v>
      </c>
      <c r="D1174">
        <v>-1.7332236039440755E-11</v>
      </c>
      <c r="F1174" s="1">
        <v>5.8109999999999999</v>
      </c>
      <c r="G1174">
        <f>(0.0123285420944559*(-1))*-1</f>
        <v>1.2328542094455852E-2</v>
      </c>
      <c r="H1174">
        <v>1.533980788E-3</v>
      </c>
      <c r="I1174">
        <v>0.56038516759872437</v>
      </c>
      <c r="L1174" s="2">
        <v>11.72</v>
      </c>
      <c r="M1174" s="2">
        <v>5.3811170129240173E-4</v>
      </c>
      <c r="N1174" s="2">
        <v>-2.2208709545270451E-4</v>
      </c>
      <c r="O1174" s="2">
        <v>6.0165594173905438E-6</v>
      </c>
      <c r="Q1174">
        <v>5.6189999999999998</v>
      </c>
      <c r="R1174">
        <v>5.2689938398357292E-3</v>
      </c>
      <c r="S1174">
        <v>1.0737865516000001E-2</v>
      </c>
      <c r="T1174">
        <v>-0.380604088306427</v>
      </c>
    </row>
    <row r="1175" spans="1:20" x14ac:dyDescent="0.25">
      <c r="A1175">
        <v>11.73</v>
      </c>
      <c r="B1175">
        <v>-3.1122156239615339E-10</v>
      </c>
      <c r="C1175">
        <v>4.1377581748464073E-11</v>
      </c>
      <c r="D1175">
        <v>-1.6996577651818928E-11</v>
      </c>
      <c r="F1175" s="1">
        <v>5.8160000000000007</v>
      </c>
      <c r="G1175">
        <f>(0.0123449691991786*(-1))*-1</f>
        <v>1.2344969199178645E-2</v>
      </c>
      <c r="H1175">
        <v>1.533980788E-3</v>
      </c>
      <c r="I1175">
        <v>0.55152875185012817</v>
      </c>
      <c r="L1175" s="2">
        <v>11.73</v>
      </c>
      <c r="M1175" s="2">
        <v>5.3534393897303016E-4</v>
      </c>
      <c r="N1175" s="2">
        <v>-2.2094479368061295E-4</v>
      </c>
      <c r="O1175" s="2">
        <v>5.9856138714286283E-6</v>
      </c>
      <c r="Q1175">
        <v>5.625</v>
      </c>
      <c r="R1175">
        <v>5.2279260780287475E-3</v>
      </c>
      <c r="S1175">
        <v>1.0737865516000001E-2</v>
      </c>
      <c r="T1175">
        <v>-0.37650039792060852</v>
      </c>
    </row>
    <row r="1176" spans="1:20" x14ac:dyDescent="0.25">
      <c r="A1176">
        <v>11.74</v>
      </c>
      <c r="B1176">
        <v>-3.0519440423898731E-10</v>
      </c>
      <c r="C1176">
        <v>4.05762579987889E-11</v>
      </c>
      <c r="D1176">
        <v>-1.6667419669160693E-11</v>
      </c>
      <c r="F1176" s="1">
        <v>5.82</v>
      </c>
      <c r="G1176">
        <f>(0.01235318275154*(-1))*-1</f>
        <v>1.2353182751540041E-2</v>
      </c>
      <c r="H1176">
        <v>1.533980788E-3</v>
      </c>
      <c r="I1176">
        <v>0.53869283199310303</v>
      </c>
      <c r="L1176" s="2">
        <v>11.74</v>
      </c>
      <c r="M1176" s="2">
        <v>5.3259041240914882E-4</v>
      </c>
      <c r="N1176" s="2">
        <v>-2.1980836730061125E-4</v>
      </c>
      <c r="O1176" s="2">
        <v>5.9548274827127533E-6</v>
      </c>
      <c r="Q1176">
        <v>5.6300000000000008</v>
      </c>
      <c r="R1176">
        <v>5.1950718685831619E-3</v>
      </c>
      <c r="S1176">
        <v>1.0737865516000001E-2</v>
      </c>
      <c r="T1176">
        <v>-0.37278094887733459</v>
      </c>
    </row>
    <row r="1177" spans="1:20" x14ac:dyDescent="0.25">
      <c r="A1177">
        <v>11.75</v>
      </c>
      <c r="B1177">
        <v>-2.9928396882805984E-10</v>
      </c>
      <c r="C1177">
        <v>3.9790452791393382E-11</v>
      </c>
      <c r="D1177">
        <v>-1.6344636203759232E-11</v>
      </c>
      <c r="F1177" s="1">
        <v>5.8239999999999998</v>
      </c>
      <c r="G1177">
        <f>(0.0123613963039014*(-1))*-1</f>
        <v>1.2361396303901437E-2</v>
      </c>
      <c r="H1177">
        <v>1.533980788E-3</v>
      </c>
      <c r="I1177">
        <v>0.52941066026687622</v>
      </c>
      <c r="L1177" s="2">
        <v>11.75</v>
      </c>
      <c r="M1177" s="2">
        <v>5.2985104838318593E-4</v>
      </c>
      <c r="N1177" s="2">
        <v>-2.1867778609319821E-4</v>
      </c>
      <c r="O1177" s="2">
        <v>5.9241994328244193E-6</v>
      </c>
      <c r="Q1177">
        <v>5.6330000000000009</v>
      </c>
      <c r="R1177">
        <v>5.1704312114989734E-3</v>
      </c>
      <c r="S1177">
        <v>1.0737865516000001E-2</v>
      </c>
      <c r="T1177">
        <v>-0.36752775311470032</v>
      </c>
    </row>
    <row r="1178" spans="1:20" x14ac:dyDescent="0.25">
      <c r="A1178">
        <v>11.76</v>
      </c>
      <c r="B1178">
        <v>-2.9348799569514785E-10</v>
      </c>
      <c r="C1178">
        <v>3.9019865592124399E-11</v>
      </c>
      <c r="D1178">
        <v>-1.6028103805865799E-11</v>
      </c>
      <c r="F1178" s="1">
        <v>5.8290000000000006</v>
      </c>
      <c r="G1178">
        <f>(0.0123655030800821*(-1))*-1</f>
        <v>1.2365503080082135E-2</v>
      </c>
      <c r="H1178">
        <v>1.533980788E-3</v>
      </c>
      <c r="I1178">
        <v>0.51921224594116211</v>
      </c>
      <c r="L1178" s="2">
        <v>11.76</v>
      </c>
      <c r="M1178" s="2">
        <v>5.2712577405409147E-4</v>
      </c>
      <c r="N1178" s="2">
        <v>-2.1755301999429636E-4</v>
      </c>
      <c r="O1178" s="2">
        <v>5.893728907550789E-6</v>
      </c>
      <c r="Q1178">
        <v>5.6389999999999993</v>
      </c>
      <c r="R1178">
        <v>5.1334702258726897E-3</v>
      </c>
      <c r="S1178">
        <v>1.0737865516000001E-2</v>
      </c>
      <c r="T1178">
        <v>-0.3642331063747406</v>
      </c>
    </row>
    <row r="1179" spans="1:20" x14ac:dyDescent="0.25">
      <c r="A1179">
        <v>11.77</v>
      </c>
      <c r="B1179">
        <v>-2.8780426814855604E-10</v>
      </c>
      <c r="C1179">
        <v>3.8264201687013198E-11</v>
      </c>
      <c r="D1179">
        <v>-1.5717701416475899E-11</v>
      </c>
      <c r="F1179" s="1">
        <v>5.8330000000000002</v>
      </c>
      <c r="G1179">
        <f>(0.0123655030800821*(-1))*-1</f>
        <v>1.2365503080082135E-2</v>
      </c>
      <c r="H1179">
        <v>1.533980788E-3</v>
      </c>
      <c r="I1179">
        <v>0.50538218021392822</v>
      </c>
      <c r="L1179" s="2">
        <v>11.77</v>
      </c>
      <c r="M1179" s="2">
        <v>5.2441451695539511E-4</v>
      </c>
      <c r="N1179" s="2">
        <v>-2.1643403909445277E-4</v>
      </c>
      <c r="O1179" s="2">
        <v>5.8634150968631293E-6</v>
      </c>
      <c r="Q1179">
        <v>5.6440000000000001</v>
      </c>
      <c r="R1179">
        <v>5.1170431211498973E-3</v>
      </c>
      <c r="S1179">
        <v>1.2271846304E-2</v>
      </c>
      <c r="T1179">
        <v>-0.62751340866088867</v>
      </c>
    </row>
    <row r="1180" spans="1:20" x14ac:dyDescent="0.25">
      <c r="A1180">
        <v>11.78</v>
      </c>
      <c r="B1180">
        <v>-2.8223061242533631E-10</v>
      </c>
      <c r="C1180">
        <v>3.7523172069560926E-11</v>
      </c>
      <c r="D1180">
        <v>-1.541331032102981E-11</v>
      </c>
      <c r="F1180" s="1">
        <v>5.8369999999999997</v>
      </c>
      <c r="G1180">
        <f>(0.0123655030800821*(-1))*-1</f>
        <v>1.2365503080082135E-2</v>
      </c>
      <c r="H1180">
        <v>1.533980788E-3</v>
      </c>
      <c r="I1180">
        <v>0.49480780959129333</v>
      </c>
      <c r="L1180" s="2">
        <v>11.78</v>
      </c>
      <c r="M1180" s="2">
        <v>5.2171720499329024E-4</v>
      </c>
      <c r="N1180" s="2">
        <v>-2.1532081363804387E-4</v>
      </c>
      <c r="O1180" s="2">
        <v>5.8332571948953639E-6</v>
      </c>
      <c r="Q1180">
        <v>5.6490000000000009</v>
      </c>
      <c r="R1180">
        <v>5.0965092402464069E-3</v>
      </c>
      <c r="S1180">
        <v>1.2271846304E-2</v>
      </c>
      <c r="T1180">
        <v>-0.61281996965408325</v>
      </c>
    </row>
    <row r="1181" spans="1:20" x14ac:dyDescent="0.25">
      <c r="A1181">
        <v>11.790000000000001</v>
      </c>
      <c r="B1181">
        <v>-2.7676489685992178E-10</v>
      </c>
      <c r="C1181">
        <v>3.6796493330207014E-11</v>
      </c>
      <c r="D1181">
        <v>-1.5114814104009755E-11</v>
      </c>
      <c r="F1181" s="1">
        <v>5.8409999999999993</v>
      </c>
      <c r="G1181">
        <f>(0.0123655030800821*(-1))*-1</f>
        <v>1.2365503080082135E-2</v>
      </c>
      <c r="H1181">
        <v>1.533980788E-3</v>
      </c>
      <c r="I1181">
        <v>0.48465010523796082</v>
      </c>
      <c r="L1181" s="2">
        <v>11.790000000000001</v>
      </c>
      <c r="M1181" s="2">
        <v>5.1903376644471359E-4</v>
      </c>
      <c r="N1181" s="2">
        <v>-2.1421331402248447E-4</v>
      </c>
      <c r="O1181" s="2">
        <v>5.8032543999227292E-6</v>
      </c>
      <c r="Q1181">
        <v>5.6530000000000005</v>
      </c>
      <c r="R1181">
        <v>5.0718685831622175E-3</v>
      </c>
      <c r="S1181">
        <v>1.2271846304E-2</v>
      </c>
      <c r="T1181">
        <v>-0.60333502292633057</v>
      </c>
    </row>
    <row r="1182" spans="1:20" x14ac:dyDescent="0.25">
      <c r="A1182">
        <v>11.8</v>
      </c>
      <c r="B1182">
        <v>-2.7140503106886483E-10</v>
      </c>
      <c r="C1182">
        <v>3.6083887547938126E-11</v>
      </c>
      <c r="D1182">
        <v>-1.4822098604416359E-11</v>
      </c>
      <c r="F1182" s="1">
        <v>5.8450000000000006</v>
      </c>
      <c r="G1182">
        <f>(0.0123655030800821*(-1))*-1</f>
        <v>1.2365503080082135E-2</v>
      </c>
      <c r="H1182">
        <v>1.533980788E-3</v>
      </c>
      <c r="I1182">
        <v>0.47489264607429504</v>
      </c>
      <c r="L1182" s="2">
        <v>11.8</v>
      </c>
      <c r="M1182" s="2">
        <v>5.163641299554423E-4</v>
      </c>
      <c r="N1182" s="2">
        <v>-2.1311151079744074E-4</v>
      </c>
      <c r="O1182" s="2">
        <v>5.7734059143405468E-6</v>
      </c>
      <c r="Q1182">
        <v>5.6579999999999995</v>
      </c>
      <c r="R1182">
        <v>5.0266940451745377E-3</v>
      </c>
      <c r="S1182">
        <v>1.2271846304E-2</v>
      </c>
      <c r="T1182">
        <v>-0.59995841979980469</v>
      </c>
    </row>
    <row r="1183" spans="1:20" x14ac:dyDescent="0.25">
      <c r="A1183">
        <v>11.81</v>
      </c>
      <c r="B1183">
        <v>-2.6614896515136154E-10</v>
      </c>
      <c r="C1183">
        <v>3.5385082183996231E-11</v>
      </c>
      <c r="D1183">
        <v>-1.4535051872107338E-11</v>
      </c>
      <c r="F1183" s="1">
        <v>5.85</v>
      </c>
      <c r="G1183">
        <f>(0.0123655030800821*(-1))*-1</f>
        <v>1.2365503080082135E-2</v>
      </c>
      <c r="H1183">
        <v>1.533980788E-3</v>
      </c>
      <c r="I1183">
        <v>0.46323469281196594</v>
      </c>
      <c r="L1183" s="2">
        <v>11.81</v>
      </c>
      <c r="M1183" s="2">
        <v>5.1370822453819086E-4</v>
      </c>
      <c r="N1183" s="2">
        <v>-2.1201537466404731E-4</v>
      </c>
      <c r="O1183" s="2">
        <v>5.7437109446430942E-6</v>
      </c>
      <c r="Q1183">
        <v>5.6620000000000008</v>
      </c>
      <c r="R1183">
        <v>4.9774127310061598E-3</v>
      </c>
      <c r="S1183">
        <v>1.2271846304E-2</v>
      </c>
      <c r="T1183">
        <v>-0.60149914026260376</v>
      </c>
    </row>
    <row r="1184" spans="1:20" x14ac:dyDescent="0.25">
      <c r="A1184">
        <v>11.82</v>
      </c>
      <c r="B1184">
        <v>-2.6099468890525929E-10</v>
      </c>
      <c r="C1184">
        <v>3.4699809977645108E-11</v>
      </c>
      <c r="D1184">
        <v>-1.4253564124981746E-11</v>
      </c>
      <c r="F1184" s="1">
        <v>5.8539999999999992</v>
      </c>
      <c r="G1184">
        <f>(0.0123655030800821*(-1))*-1</f>
        <v>1.2365503080082135E-2</v>
      </c>
      <c r="H1184">
        <v>1.533980788E-3</v>
      </c>
      <c r="I1184">
        <v>0.45432105660438538</v>
      </c>
      <c r="L1184" s="2">
        <v>11.82</v>
      </c>
      <c r="M1184" s="2">
        <v>5.1106597957073768E-4</v>
      </c>
      <c r="N1184" s="2">
        <v>-2.1092487647412836E-4</v>
      </c>
      <c r="O1184" s="2">
        <v>5.7141687014025907E-6</v>
      </c>
      <c r="Q1184">
        <v>5.6660000000000004</v>
      </c>
      <c r="R1184">
        <v>4.9034907597535933E-3</v>
      </c>
      <c r="S1184">
        <v>1.2271846304E-2</v>
      </c>
      <c r="T1184">
        <v>-0.60720604658126831</v>
      </c>
    </row>
    <row r="1185" spans="1:20" x14ac:dyDescent="0.25">
      <c r="A1185">
        <v>11.83</v>
      </c>
      <c r="B1185">
        <v>-2.5594023105824833E-10</v>
      </c>
      <c r="C1185">
        <v>3.4027808843955492E-11</v>
      </c>
      <c r="D1185">
        <v>-1.3977527706993404E-11</v>
      </c>
      <c r="F1185" s="1">
        <v>5.8580000000000005</v>
      </c>
      <c r="G1185">
        <f>(0.0123655030800821*(-1))*-1</f>
        <v>1.2365503080082135E-2</v>
      </c>
      <c r="H1185">
        <v>0</v>
      </c>
      <c r="I1185">
        <v>0.69541811943054199</v>
      </c>
      <c r="L1185" s="2">
        <v>11.83</v>
      </c>
      <c r="M1185" s="2">
        <v>5.0843732479403155E-4</v>
      </c>
      <c r="N1185" s="2">
        <v>-2.0983998722942269E-4</v>
      </c>
      <c r="O1185" s="2">
        <v>5.6847783992482885E-6</v>
      </c>
      <c r="Q1185">
        <v>5.6720000000000006</v>
      </c>
      <c r="R1185">
        <v>4.8172484599589326E-3</v>
      </c>
      <c r="S1185">
        <v>1.2271846304E-2</v>
      </c>
      <c r="T1185">
        <v>-0.61919385194778442</v>
      </c>
    </row>
    <row r="1186" spans="1:20" x14ac:dyDescent="0.25">
      <c r="A1186">
        <v>11.84</v>
      </c>
      <c r="B1186">
        <v>-2.509836585139397E-10</v>
      </c>
      <c r="C1186">
        <v>3.3368821773569714E-11</v>
      </c>
      <c r="D1186">
        <v>-1.3706837046977432E-11</v>
      </c>
      <c r="F1186" s="1">
        <v>5.8620000000000001</v>
      </c>
      <c r="G1186">
        <f>(0.0123696098562628*(-1))*-1</f>
        <v>1.2369609856262833E-2</v>
      </c>
      <c r="H1186">
        <v>0</v>
      </c>
      <c r="I1186">
        <v>0.68301272392272949</v>
      </c>
      <c r="L1186" s="2">
        <v>11.84</v>
      </c>
      <c r="M1186" s="2">
        <v>5.0582219031034686E-4</v>
      </c>
      <c r="N1186" s="2">
        <v>-2.0876067808081285E-4</v>
      </c>
      <c r="O1186" s="2">
        <v>5.6555392568456663E-6</v>
      </c>
      <c r="Q1186">
        <v>5.6780000000000008</v>
      </c>
      <c r="R1186">
        <v>4.7022587268993844E-3</v>
      </c>
      <c r="S1186">
        <v>1.2271846304E-2</v>
      </c>
      <c r="T1186">
        <v>-0.63656437397003174</v>
      </c>
    </row>
    <row r="1187" spans="1:20" x14ac:dyDescent="0.25">
      <c r="A1187">
        <v>11.85</v>
      </c>
      <c r="B1187">
        <v>-2.4612307561254629E-10</v>
      </c>
      <c r="C1187">
        <v>3.272259673440749E-11</v>
      </c>
      <c r="D1187">
        <v>-1.3441388618274172E-11</v>
      </c>
      <c r="F1187" s="1">
        <v>5.8659999999999997</v>
      </c>
      <c r="G1187">
        <f>(0.0123778234086242*(-1))*-1</f>
        <v>1.237782340862423E-2</v>
      </c>
      <c r="H1187">
        <v>0</v>
      </c>
      <c r="I1187">
        <v>0.67240434885025024</v>
      </c>
      <c r="L1187" s="2">
        <v>11.85</v>
      </c>
      <c r="M1187" s="2">
        <v>5.032205065814057E-4</v>
      </c>
      <c r="N1187" s="2">
        <v>-2.0768692032755817E-4</v>
      </c>
      <c r="O1187" s="2">
        <v>5.6264504968757315E-6</v>
      </c>
      <c r="Q1187">
        <v>5.6839999999999993</v>
      </c>
      <c r="R1187">
        <v>4.5749486652977411E-3</v>
      </c>
      <c r="S1187">
        <v>1.2271846304E-2</v>
      </c>
      <c r="T1187">
        <v>-0.6561313271522522</v>
      </c>
    </row>
    <row r="1188" spans="1:20" x14ac:dyDescent="0.25">
      <c r="A1188">
        <v>11.86</v>
      </c>
      <c r="B1188">
        <v>-2.413566234058813E-10</v>
      </c>
      <c r="C1188">
        <v>3.2088886575275312E-11</v>
      </c>
      <c r="D1188">
        <v>-1.3181080899135017E-11</v>
      </c>
      <c r="F1188" s="1">
        <v>5.8699999999999992</v>
      </c>
      <c r="G1188">
        <f>(0.0123901437371663*(-1))*-1</f>
        <v>1.2390143737166324E-2</v>
      </c>
      <c r="H1188">
        <v>0</v>
      </c>
      <c r="I1188">
        <v>0.66352605819702148</v>
      </c>
      <c r="L1188" s="2">
        <v>11.86</v>
      </c>
      <c r="M1188" s="2">
        <v>5.0063220442653992E-4</v>
      </c>
      <c r="N1188" s="2">
        <v>-2.0661868541653168E-4</v>
      </c>
      <c r="O1188" s="2">
        <v>5.597511346014428E-6</v>
      </c>
      <c r="Q1188">
        <v>5.6899999999999995</v>
      </c>
      <c r="R1188">
        <v>4.4476386036960986E-3</v>
      </c>
      <c r="S1188">
        <v>1.2271846304E-2</v>
      </c>
      <c r="T1188">
        <v>-0.67203217744827271</v>
      </c>
    </row>
    <row r="1189" spans="1:20" x14ac:dyDescent="0.25">
      <c r="A1189">
        <v>11.870000000000001</v>
      </c>
      <c r="B1189">
        <v>-2.366824789463945E-10</v>
      </c>
      <c r="C1189">
        <v>3.1467448931342545E-11</v>
      </c>
      <c r="D1189">
        <v>-1.2925814333895042E-11</v>
      </c>
      <c r="F1189" s="1">
        <v>5.8740000000000006</v>
      </c>
      <c r="G1189">
        <f>(0.0124024640657084*(-1))*-1</f>
        <v>1.2402464065708418E-2</v>
      </c>
      <c r="H1189">
        <v>0</v>
      </c>
      <c r="I1189">
        <v>0.65633827447891235</v>
      </c>
      <c r="L1189" s="2">
        <v>11.870000000000001</v>
      </c>
      <c r="M1189" s="2">
        <v>4.9805721502085495E-4</v>
      </c>
      <c r="N1189" s="2">
        <v>-2.0555594494146108E-4</v>
      </c>
      <c r="O1189" s="2">
        <v>5.5687210349121507E-6</v>
      </c>
      <c r="Q1189">
        <v>5.6940000000000008</v>
      </c>
      <c r="R1189">
        <v>4.361396303901437E-3</v>
      </c>
      <c r="S1189">
        <v>1.2271846304E-2</v>
      </c>
      <c r="T1189">
        <v>-0.68732655048370361</v>
      </c>
    </row>
    <row r="1190" spans="1:20" x14ac:dyDescent="0.25">
      <c r="A1190">
        <v>11.88</v>
      </c>
      <c r="B1190">
        <v>-2.3209885458998159E-10</v>
      </c>
      <c r="C1190">
        <v>3.0858046131448099E-11</v>
      </c>
      <c r="D1190">
        <v>-1.267549129489757E-11</v>
      </c>
      <c r="F1190" s="1">
        <v>5.8780000000000001</v>
      </c>
      <c r="G1190">
        <f>(0.0124188911704312*(-1))*-1</f>
        <v>1.2418891170431212E-2</v>
      </c>
      <c r="H1190">
        <v>0</v>
      </c>
      <c r="I1190">
        <v>0.65077930688858032</v>
      </c>
      <c r="L1190" s="2">
        <v>11.88</v>
      </c>
      <c r="M1190" s="2">
        <v>4.9549546989339447E-4</v>
      </c>
      <c r="N1190" s="2">
        <v>-2.0449867064217353E-4</v>
      </c>
      <c r="O1190" s="2">
        <v>5.5400787981733598E-6</v>
      </c>
      <c r="Q1190">
        <v>5.6989999999999998</v>
      </c>
      <c r="R1190">
        <v>4.254620123203285E-3</v>
      </c>
      <c r="S1190">
        <v>1.2271846304E-2</v>
      </c>
      <c r="T1190">
        <v>-0.69944149255752563</v>
      </c>
    </row>
    <row r="1191" spans="1:20" x14ac:dyDescent="0.25">
      <c r="A1191">
        <v>11.89</v>
      </c>
      <c r="B1191">
        <v>-2.2760399731228991E-10</v>
      </c>
      <c r="C1191">
        <v>3.026044510720218E-11</v>
      </c>
      <c r="D1191">
        <v>-1.24300160451561E-11</v>
      </c>
      <c r="F1191" s="1">
        <v>5.8819999999999997</v>
      </c>
      <c r="G1191">
        <f>(0.0124394250513347*(-1))*-1</f>
        <v>1.2439425051334703E-2</v>
      </c>
      <c r="H1191">
        <v>0</v>
      </c>
      <c r="I1191">
        <v>0.64576929807662964</v>
      </c>
      <c r="L1191" s="2">
        <v>11.89</v>
      </c>
      <c r="M1191" s="2">
        <v>4.9294690092532584E-4</v>
      </c>
      <c r="N1191" s="2">
        <v>-2.0344683440384439E-4</v>
      </c>
      <c r="O1191" s="2">
        <v>5.5115838743363005E-6</v>
      </c>
      <c r="Q1191">
        <v>5.7040000000000006</v>
      </c>
      <c r="R1191">
        <v>4.1478439425051339E-3</v>
      </c>
      <c r="S1191">
        <v>1.2271846304E-2</v>
      </c>
      <c r="T1191">
        <v>-0.71628135442733765</v>
      </c>
    </row>
    <row r="1192" spans="1:20" x14ac:dyDescent="0.25">
      <c r="A1192">
        <v>11.9</v>
      </c>
      <c r="B1192">
        <v>-2.2319618803827144E-10</v>
      </c>
      <c r="C1192">
        <v>2.9674417303848419E-11</v>
      </c>
      <c r="D1192">
        <v>-1.2189294701739341E-11</v>
      </c>
      <c r="F1192" s="1">
        <v>5.8859999999999992</v>
      </c>
      <c r="G1192">
        <f>(0.0124640657084189*(-1))*-1</f>
        <v>1.2464065708418891E-2</v>
      </c>
      <c r="H1192">
        <v>0</v>
      </c>
      <c r="I1192">
        <v>0.64196640253067017</v>
      </c>
      <c r="L1192" s="2">
        <v>11.9</v>
      </c>
      <c r="M1192" s="2">
        <v>4.9041144034812391E-4</v>
      </c>
      <c r="N1192" s="2">
        <v>-2.0240040825624965E-4</v>
      </c>
      <c r="O1192" s="2">
        <v>5.4832355058528298E-6</v>
      </c>
      <c r="Q1192">
        <v>5.7110000000000003</v>
      </c>
      <c r="R1192">
        <v>4.0000000000000001E-3</v>
      </c>
      <c r="S1192">
        <v>1.2271846304E-2</v>
      </c>
      <c r="T1192">
        <v>-0.73242098093032837</v>
      </c>
    </row>
    <row r="1193" spans="1:20" x14ac:dyDescent="0.25">
      <c r="A1193">
        <v>11.91</v>
      </c>
      <c r="B1193">
        <v>-2.1887374098471274E-10</v>
      </c>
      <c r="C1193">
        <v>2.9099738592852257E-11</v>
      </c>
      <c r="D1193">
        <v>-1.1953235199865332E-11</v>
      </c>
      <c r="F1193" s="1">
        <v>5.8889999999999993</v>
      </c>
      <c r="G1193">
        <f>(0.0124887063655031*(-1))*-1</f>
        <v>1.248870636550308E-2</v>
      </c>
      <c r="H1193">
        <v>0</v>
      </c>
      <c r="I1193">
        <v>0.63835233449935913</v>
      </c>
      <c r="L1193" s="2">
        <v>11.91</v>
      </c>
      <c r="M1193" s="2">
        <v>4.8788902074178679E-4</v>
      </c>
      <c r="N1193" s="2">
        <v>-2.0135936437302242E-4</v>
      </c>
      <c r="O1193" s="2">
        <v>5.4550329390683374E-6</v>
      </c>
      <c r="Q1193">
        <v>5.7159999999999993</v>
      </c>
      <c r="R1193">
        <v>3.8850102669404519E-3</v>
      </c>
      <c r="S1193">
        <v>1.2271846304E-2</v>
      </c>
      <c r="T1193">
        <v>-0.75232744216918945</v>
      </c>
    </row>
    <row r="1194" spans="1:20" x14ac:dyDescent="0.25">
      <c r="A1194">
        <v>11.92</v>
      </c>
      <c r="B1194">
        <v>-2.1463500301550275E-10</v>
      </c>
      <c r="C1194">
        <v>2.8536189186182129E-11</v>
      </c>
      <c r="D1194">
        <v>-1.1721747257690923E-11</v>
      </c>
      <c r="F1194" s="1">
        <v>5.8940000000000001</v>
      </c>
      <c r="G1194">
        <f>(0.0125133470225873*(-1))*-1</f>
        <v>1.2513347022587268E-2</v>
      </c>
      <c r="H1194">
        <v>0</v>
      </c>
      <c r="I1194">
        <v>0.63488417863845825</v>
      </c>
      <c r="L1194" s="2">
        <v>11.92</v>
      </c>
      <c r="M1194" s="2">
        <v>4.8537957503301879E-4</v>
      </c>
      <c r="N1194" s="2">
        <v>-2.0032367507091312E-4</v>
      </c>
      <c r="O1194" s="2">
        <v>5.4269754242017782E-6</v>
      </c>
      <c r="Q1194">
        <v>5.7219999999999995</v>
      </c>
      <c r="R1194">
        <v>3.7289527720739219E-3</v>
      </c>
      <c r="S1194">
        <v>1.2271846304E-2</v>
      </c>
      <c r="T1194">
        <v>-0.77873450517654419</v>
      </c>
    </row>
    <row r="1195" spans="1:20" x14ac:dyDescent="0.25">
      <c r="A1195">
        <v>11.93</v>
      </c>
      <c r="B1195">
        <v>-2.1047835300938416E-10</v>
      </c>
      <c r="C1195">
        <v>2.7983553552250711E-11</v>
      </c>
      <c r="D1195">
        <v>-1.1494742341783138E-11</v>
      </c>
      <c r="F1195" s="1">
        <v>5.8979999999999997</v>
      </c>
      <c r="G1195">
        <f>(0.0125420944558522*(-1))*-1</f>
        <v>1.2542094455852157E-2</v>
      </c>
      <c r="H1195">
        <v>0</v>
      </c>
      <c r="I1195">
        <v>0.63288313150405884</v>
      </c>
      <c r="L1195" s="2">
        <v>11.93</v>
      </c>
      <c r="M1195" s="2">
        <v>4.8288303649346789E-4</v>
      </c>
      <c r="N1195" s="2">
        <v>-1.9929331280905353E-4</v>
      </c>
      <c r="O1195" s="2">
        <v>5.3990622153257997E-6</v>
      </c>
      <c r="Q1195">
        <v>5.7270000000000003</v>
      </c>
      <c r="R1195">
        <v>3.5482546201232035E-3</v>
      </c>
      <c r="S1195">
        <v>1.0737865516000001E-2</v>
      </c>
      <c r="T1195">
        <v>-0.54011756181716919</v>
      </c>
    </row>
    <row r="1196" spans="1:20" x14ac:dyDescent="0.25">
      <c r="A1196">
        <v>11.94</v>
      </c>
      <c r="B1196">
        <v>-2.0640220123994925E-10</v>
      </c>
      <c r="C1196">
        <v>2.7441620333484057E-11</v>
      </c>
      <c r="D1196">
        <v>-1.1272133633259238E-11</v>
      </c>
      <c r="F1196" s="1">
        <v>5.91</v>
      </c>
      <c r="G1196">
        <f>(0.012611909650924*(-1))*-1</f>
        <v>1.2611909650924024E-2</v>
      </c>
      <c r="H1196">
        <v>1.533980788E-3</v>
      </c>
      <c r="I1196">
        <v>0.37412506341934204</v>
      </c>
      <c r="L1196" s="2">
        <v>11.94</v>
      </c>
      <c r="M1196" s="2">
        <v>4.8039933873794856E-4</v>
      </c>
      <c r="N1196" s="2">
        <v>-1.9826825018822447E-4</v>
      </c>
      <c r="O1196" s="2">
        <v>5.371292570346974E-6</v>
      </c>
      <c r="Q1196">
        <v>5.7330000000000005</v>
      </c>
      <c r="R1196">
        <v>3.3880903490759754E-3</v>
      </c>
      <c r="S1196">
        <v>1.0737865516000001E-2</v>
      </c>
      <c r="T1196">
        <v>-0.58300447463989258</v>
      </c>
    </row>
    <row r="1197" spans="1:20" x14ac:dyDescent="0.25">
      <c r="A1197">
        <v>11.950000000000001</v>
      </c>
      <c r="B1197">
        <v>-2.024049887676438E-10</v>
      </c>
      <c r="C1197">
        <v>2.69101822654871E-11</v>
      </c>
      <c r="D1197">
        <v>-1.1053835994582512E-11</v>
      </c>
      <c r="F1197" s="1">
        <v>5.9139999999999997</v>
      </c>
      <c r="G1197">
        <f>(0.0126283367556468*(-1))*-1</f>
        <v>1.2628336755646818E-2</v>
      </c>
      <c r="H1197">
        <v>1.533980788E-3</v>
      </c>
      <c r="I1197">
        <v>0.37159901857376099</v>
      </c>
      <c r="L1197" s="2">
        <v>11.950000000000001</v>
      </c>
      <c r="M1197" s="2">
        <v>4.7792841572267403E-4</v>
      </c>
      <c r="N1197" s="2">
        <v>-1.9724845995012751E-4</v>
      </c>
      <c r="O1197" s="2">
        <v>5.3436657509861308E-6</v>
      </c>
      <c r="Q1197">
        <v>5.7390000000000008</v>
      </c>
      <c r="R1197">
        <v>3.2156057494866531E-3</v>
      </c>
      <c r="S1197">
        <v>1.0737865516000001E-2</v>
      </c>
      <c r="T1197">
        <v>-0.61795717477798462</v>
      </c>
    </row>
    <row r="1198" spans="1:20" x14ac:dyDescent="0.25">
      <c r="A1198">
        <v>11.96</v>
      </c>
      <c r="B1198">
        <v>-1.9848518684354341E-10</v>
      </c>
      <c r="C1198">
        <v>2.6389036097774608E-11</v>
      </c>
      <c r="D1198">
        <v>-1.0839765937001101E-11</v>
      </c>
      <c r="F1198" s="1">
        <v>5.9179999999999993</v>
      </c>
      <c r="G1198">
        <f>(0.0126283367556468*(-1))*-1</f>
        <v>1.2628336755646818E-2</v>
      </c>
      <c r="H1198">
        <v>1.533980788E-3</v>
      </c>
      <c r="I1198">
        <v>0.36658728122711182</v>
      </c>
      <c r="L1198" s="2">
        <v>11.96</v>
      </c>
      <c r="M1198" s="2">
        <v>4.7547020174349645E-4</v>
      </c>
      <c r="N1198" s="2">
        <v>-1.962339149766602E-4</v>
      </c>
      <c r="O1198" s="2">
        <v>5.3161810227587891E-6</v>
      </c>
      <c r="Q1198">
        <v>5.7439999999999998</v>
      </c>
      <c r="R1198">
        <v>3.0841889117043122E-3</v>
      </c>
      <c r="S1198">
        <v>1.0737865516000001E-2</v>
      </c>
      <c r="T1198">
        <v>-0.64140969514846802</v>
      </c>
    </row>
    <row r="1199" spans="1:20" x14ac:dyDescent="0.25">
      <c r="A1199">
        <v>11.97</v>
      </c>
      <c r="B1199">
        <v>-1.9464129632467931E-10</v>
      </c>
      <c r="C1199">
        <v>2.5877982516037265E-11</v>
      </c>
      <c r="D1199">
        <v>-1.0629841588617417E-11</v>
      </c>
      <c r="F1199" s="1">
        <v>5.923</v>
      </c>
      <c r="G1199">
        <f>(0.0126283367556468*(-1))*-1</f>
        <v>1.2628336755646818E-2</v>
      </c>
      <c r="H1199">
        <v>1.533980788E-3</v>
      </c>
      <c r="I1199">
        <v>0.61451846361160278</v>
      </c>
      <c r="L1199" s="2">
        <v>11.97</v>
      </c>
      <c r="M1199" s="2">
        <v>4.7302463143417562E-4</v>
      </c>
      <c r="N1199" s="2">
        <v>-1.9522458828919508E-4</v>
      </c>
      <c r="O1199" s="2">
        <v>5.2888376549556875E-6</v>
      </c>
      <c r="Q1199">
        <v>5.75</v>
      </c>
      <c r="R1199">
        <v>2.919917864476386E-3</v>
      </c>
      <c r="S1199">
        <v>1.0737865516000001E-2</v>
      </c>
      <c r="T1199">
        <v>-0.66545456647872925</v>
      </c>
    </row>
    <row r="1200" spans="1:20" x14ac:dyDescent="0.25">
      <c r="A1200">
        <v>11.98</v>
      </c>
      <c r="B1200">
        <v>-1.9087184710068447E-10</v>
      </c>
      <c r="C1200">
        <v>2.5376826065913177E-11</v>
      </c>
      <c r="D1200">
        <v>-1.0423982663075925E-11</v>
      </c>
      <c r="F1200" s="1">
        <v>5.9269999999999996</v>
      </c>
      <c r="G1200">
        <f>(0.0126283367556468*(-1))*-1</f>
        <v>1.2628336755646818E-2</v>
      </c>
      <c r="H1200">
        <v>0</v>
      </c>
      <c r="I1200">
        <v>0.60428899526596069</v>
      </c>
      <c r="L1200" s="2">
        <v>11.98</v>
      </c>
      <c r="M1200" s="2">
        <v>4.705916397646304E-4</v>
      </c>
      <c r="N1200" s="2">
        <v>-1.9422045304786251E-4</v>
      </c>
      <c r="O1200" s="2">
        <v>5.2616349206234164E-6</v>
      </c>
      <c r="Q1200">
        <v>5.7569999999999997</v>
      </c>
      <c r="R1200">
        <v>2.7227926078028748E-3</v>
      </c>
      <c r="S1200">
        <v>1.0737865516000001E-2</v>
      </c>
      <c r="T1200">
        <v>-0.70524603128433228</v>
      </c>
    </row>
    <row r="1201" spans="1:20" x14ac:dyDescent="0.25">
      <c r="A1201">
        <v>11.99</v>
      </c>
      <c r="B1201">
        <v>-1.8717539753154504E-10</v>
      </c>
      <c r="C1201">
        <v>2.4885375078235605E-11</v>
      </c>
      <c r="D1201">
        <v>-1.022211042885733E-11</v>
      </c>
      <c r="F1201" s="1">
        <v>5.9320000000000004</v>
      </c>
      <c r="G1201">
        <f>(0.0126324435318275*(-1))*-1</f>
        <v>1.2632443531827516E-2</v>
      </c>
      <c r="H1201">
        <v>0</v>
      </c>
      <c r="I1201">
        <v>0.59576582908630371</v>
      </c>
      <c r="L1201" s="2">
        <v>11.99</v>
      </c>
      <c r="M1201" s="2">
        <v>4.6817116203921091E-4</v>
      </c>
      <c r="N1201" s="2">
        <v>-1.9322148255083697E-4</v>
      </c>
      <c r="O1201" s="2">
        <v>5.2345720965451481E-6</v>
      </c>
      <c r="Q1201">
        <v>5.761000000000001</v>
      </c>
      <c r="R1201">
        <v>2.6078028747433266E-3</v>
      </c>
      <c r="S1201">
        <v>1.0737865516000001E-2</v>
      </c>
      <c r="T1201">
        <v>-0.72345298528671265</v>
      </c>
    </row>
    <row r="1202" spans="1:20" x14ac:dyDescent="0.25">
      <c r="A1202">
        <v>12</v>
      </c>
      <c r="B1202">
        <v>-1.8355053389623897E-10</v>
      </c>
      <c r="C1202">
        <v>2.4403441595728375E-11</v>
      </c>
      <c r="D1202">
        <v>-1.0024147679167403E-11</v>
      </c>
      <c r="F1202" s="1">
        <v>5.9359999999999999</v>
      </c>
      <c r="G1202">
        <f>(0.0126365503080082*(-1))*-1</f>
        <v>1.2636550308008214E-2</v>
      </c>
      <c r="H1202">
        <v>0</v>
      </c>
      <c r="I1202">
        <v>0.58759504556655884</v>
      </c>
      <c r="L1202" s="2">
        <v>12</v>
      </c>
      <c r="M1202" s="2">
        <v>4.6576313389498809E-4</v>
      </c>
      <c r="N1202" s="2">
        <v>-1.9222765023362728E-4</v>
      </c>
      <c r="O1202" s="2">
        <v>5.2076484632214653E-6</v>
      </c>
      <c r="Q1202">
        <v>5.766</v>
      </c>
      <c r="R1202">
        <v>2.4722792607802875E-3</v>
      </c>
      <c r="S1202">
        <v>1.0737865516000001E-2</v>
      </c>
      <c r="T1202">
        <v>-0.74112915992736816</v>
      </c>
    </row>
    <row r="1203" spans="1:20" x14ac:dyDescent="0.25">
      <c r="A1203">
        <v>12.01</v>
      </c>
      <c r="B1203">
        <v>-1.799958698520533E-10</v>
      </c>
      <c r="C1203">
        <v>2.3930841301120923E-11</v>
      </c>
      <c r="D1203">
        <v>-9.830018702408961E-12</v>
      </c>
      <c r="F1203" s="1">
        <v>5.9399999999999995</v>
      </c>
      <c r="G1203">
        <f>(0.0126365503080082*(-1))*-1</f>
        <v>1.2636550308008214E-2</v>
      </c>
      <c r="H1203">
        <v>0</v>
      </c>
      <c r="I1203">
        <v>0.57843554019927979</v>
      </c>
      <c r="L1203" s="2">
        <v>12.01</v>
      </c>
      <c r="M1203" s="2">
        <v>4.6336749130003029E-4</v>
      </c>
      <c r="N1203" s="2">
        <v>-1.9123892966837024E-4</v>
      </c>
      <c r="O1203" s="2">
        <v>5.180863304851283E-6</v>
      </c>
      <c r="Q1203">
        <v>5.7729999999999997</v>
      </c>
      <c r="R1203">
        <v>2.2874743326488705E-3</v>
      </c>
      <c r="S1203">
        <v>1.0737865516000001E-2</v>
      </c>
      <c r="T1203">
        <v>-0.7705729603767395</v>
      </c>
    </row>
    <row r="1204" spans="1:20" x14ac:dyDescent="0.25">
      <c r="A1204">
        <v>12.02</v>
      </c>
      <c r="B1204">
        <v>-1.7651004590437286E-10</v>
      </c>
      <c r="C1204">
        <v>2.3467393446655444E-11</v>
      </c>
      <c r="D1204">
        <v>-9.639649253225676E-12</v>
      </c>
      <c r="F1204" s="1">
        <v>5.9440000000000008</v>
      </c>
      <c r="G1204">
        <f>(0.0126406570841889*(-1))*-1</f>
        <v>1.2640657084188912E-2</v>
      </c>
      <c r="H1204">
        <v>0</v>
      </c>
      <c r="I1204">
        <v>0.57092803716659546</v>
      </c>
      <c r="L1204" s="2">
        <v>12.02</v>
      </c>
      <c r="M1204" s="2">
        <v>4.6098417055171273E-4</v>
      </c>
      <c r="N1204" s="2">
        <v>-1.9025529456312808E-4</v>
      </c>
      <c r="O1204" s="2">
        <v>5.1542159093128751E-6</v>
      </c>
      <c r="Q1204">
        <v>5.7780000000000005</v>
      </c>
      <c r="R1204">
        <v>2.15605749486653E-3</v>
      </c>
      <c r="S1204">
        <v>1.0737865516000001E-2</v>
      </c>
      <c r="T1204">
        <v>-0.78982889652252197</v>
      </c>
    </row>
    <row r="1205" spans="1:20" x14ac:dyDescent="0.25">
      <c r="A1205">
        <v>12.030000000000001</v>
      </c>
      <c r="B1205">
        <v>-1.7309172888673636E-10</v>
      </c>
      <c r="C1205">
        <v>2.3012920784959245E-11</v>
      </c>
      <c r="D1205">
        <v>-9.4529665241066638E-12</v>
      </c>
      <c r="F1205" s="1">
        <v>5.9480000000000004</v>
      </c>
      <c r="G1205">
        <f>(0.0126406570841889*(-1))*-1</f>
        <v>1.2640657084188912E-2</v>
      </c>
      <c r="H1205">
        <v>0</v>
      </c>
      <c r="I1205">
        <v>0.56035810708999634</v>
      </c>
      <c r="L1205" s="2">
        <v>12.030000000000001</v>
      </c>
      <c r="M1205" s="2">
        <v>4.586131082750227E-4</v>
      </c>
      <c r="N1205" s="2">
        <v>-1.8927671876118934E-4</v>
      </c>
      <c r="O1205" s="2">
        <v>5.1277055681449908E-6</v>
      </c>
      <c r="Q1205">
        <v>5.782</v>
      </c>
      <c r="R1205">
        <v>2.0451745379876799E-3</v>
      </c>
      <c r="S1205">
        <v>1.0737865516000001E-2</v>
      </c>
      <c r="T1205">
        <v>-0.80713236331939697</v>
      </c>
    </row>
    <row r="1206" spans="1:20" x14ac:dyDescent="0.25">
      <c r="A1206">
        <v>12.040000000000001</v>
      </c>
      <c r="B1206">
        <v>-1.6973961145096035E-10</v>
      </c>
      <c r="C1206">
        <v>2.2567249501255823E-11</v>
      </c>
      <c r="D1206">
        <v>-9.2698991175409762E-12</v>
      </c>
      <c r="F1206" s="1">
        <v>5.952</v>
      </c>
      <c r="G1206">
        <f>(0.0126406570841889*(-1))*-1</f>
        <v>1.2640657084188912E-2</v>
      </c>
      <c r="H1206">
        <v>0</v>
      </c>
      <c r="I1206">
        <v>0.5522763729095459</v>
      </c>
      <c r="L1206" s="2">
        <v>12.040000000000001</v>
      </c>
      <c r="M1206" s="2">
        <v>4.5625424142086476E-4</v>
      </c>
      <c r="N1206" s="2">
        <v>-1.883031762403736E-4</v>
      </c>
      <c r="O1206" s="2">
        <v>5.1013315765280742E-6</v>
      </c>
      <c r="Q1206">
        <v>5.7859999999999996</v>
      </c>
      <c r="R1206">
        <v>1.917864476386037E-3</v>
      </c>
      <c r="S1206">
        <v>1.0737865516000001E-2</v>
      </c>
      <c r="T1206">
        <v>-0.82836037874221802</v>
      </c>
    </row>
    <row r="1207" spans="1:20" x14ac:dyDescent="0.25">
      <c r="A1207">
        <v>12.05</v>
      </c>
      <c r="B1207">
        <v>-1.6645241156714057E-10</v>
      </c>
      <c r="C1207">
        <v>2.2130209146888746E-11</v>
      </c>
      <c r="D1207">
        <v>-9.0903770187113543E-12</v>
      </c>
      <c r="F1207" s="1">
        <v>5.9559999999999995</v>
      </c>
      <c r="G1207">
        <f>(0.0126406570841889*(-1))*-1</f>
        <v>1.2640657084188912E-2</v>
      </c>
      <c r="H1207">
        <v>0</v>
      </c>
      <c r="I1207">
        <v>0.54451310634613037</v>
      </c>
      <c r="L1207" s="2">
        <v>12.05</v>
      </c>
      <c r="M1207" s="2">
        <v>4.5390750726440141E-4</v>
      </c>
      <c r="N1207" s="2">
        <v>-1.8733464111233948E-4</v>
      </c>
      <c r="O1207" s="2">
        <v>5.0750932332655747E-6</v>
      </c>
      <c r="Q1207">
        <v>5.7929999999999993</v>
      </c>
      <c r="R1207">
        <v>1.6673511293634497E-3</v>
      </c>
      <c r="S1207">
        <v>1.0737865516000001E-2</v>
      </c>
      <c r="T1207">
        <v>-0.87682217359542847</v>
      </c>
    </row>
    <row r="1208" spans="1:20" x14ac:dyDescent="0.25">
      <c r="A1208">
        <v>12.06</v>
      </c>
      <c r="B1208">
        <v>-1.6322887203333464E-10</v>
      </c>
      <c r="C1208">
        <v>2.1701632574132921E-11</v>
      </c>
      <c r="D1208">
        <v>-8.9143315687168008E-12</v>
      </c>
      <c r="F1208" s="1">
        <v>5.9599999999999991</v>
      </c>
      <c r="G1208">
        <f>(0.0126406570841889*(-1))*-1</f>
        <v>1.2640657084188912E-2</v>
      </c>
      <c r="H1208">
        <v>0</v>
      </c>
      <c r="I1208">
        <v>0.53889209032058716</v>
      </c>
      <c r="L1208" s="2">
        <v>12.06</v>
      </c>
      <c r="M1208" s="2">
        <v>4.5157284340337656E-4</v>
      </c>
      <c r="N1208" s="2">
        <v>-1.8637108762189643E-4</v>
      </c>
      <c r="O1208" s="2">
        <v>5.0489898407653526E-6</v>
      </c>
      <c r="Q1208">
        <v>5.8000000000000007</v>
      </c>
      <c r="R1208">
        <v>1.379876796714579E-3</v>
      </c>
      <c r="S1208">
        <v>1.0737865516000001E-2</v>
      </c>
      <c r="T1208">
        <v>-0.92511916160583496</v>
      </c>
    </row>
    <row r="1209" spans="1:20" x14ac:dyDescent="0.25">
      <c r="A1209">
        <v>12.07</v>
      </c>
      <c r="B1209">
        <v>-1.6006775999474014E-10</v>
      </c>
      <c r="C1209">
        <v>2.1281355872268328E-11</v>
      </c>
      <c r="D1209">
        <v>-8.7416954383137216E-12</v>
      </c>
      <c r="F1209" s="1">
        <v>5.9640000000000004</v>
      </c>
      <c r="G1209">
        <f>(0.0126406570841889*(-1))*-1</f>
        <v>1.2640657084188912E-2</v>
      </c>
      <c r="H1209">
        <v>0</v>
      </c>
      <c r="I1209">
        <v>0.53165620565414429</v>
      </c>
      <c r="L1209" s="2">
        <v>12.07</v>
      </c>
      <c r="M1209" s="2">
        <v>4.4925018775645448E-4</v>
      </c>
      <c r="N1209" s="2">
        <v>-1.8541249014631997E-4</v>
      </c>
      <c r="O1209" s="2">
        <v>5.0230207050211827E-6</v>
      </c>
      <c r="Q1209">
        <v>5.8049999999999997</v>
      </c>
      <c r="R1209">
        <v>1.1540041067761807E-3</v>
      </c>
      <c r="S1209">
        <v>9.2038847279999995E-3</v>
      </c>
      <c r="T1209">
        <v>-0.71954977512359619</v>
      </c>
    </row>
    <row r="1210" spans="1:20" x14ac:dyDescent="0.25">
      <c r="A1210">
        <v>12.08</v>
      </c>
      <c r="B1210">
        <v>-1.5696786647218429E-10</v>
      </c>
      <c r="C1210">
        <v>2.0869218304891742E-11</v>
      </c>
      <c r="D1210">
        <v>-8.5724026021656073E-12</v>
      </c>
      <c r="F1210" s="1">
        <v>5.9670000000000005</v>
      </c>
      <c r="G1210">
        <f>(0.0126406570841889*(-1))*-1</f>
        <v>1.2640657084188912E-2</v>
      </c>
      <c r="H1210">
        <v>0</v>
      </c>
      <c r="I1210">
        <v>0.52470546960830688</v>
      </c>
      <c r="L1210" s="2">
        <v>12.08</v>
      </c>
      <c r="M1210" s="2">
        <v>4.4693947856157702E-4</v>
      </c>
      <c r="N1210" s="2">
        <v>-1.8445882319467044E-4</v>
      </c>
      <c r="O1210" s="2">
        <v>4.9971851355943505E-6</v>
      </c>
      <c r="Q1210">
        <v>5.8100000000000005</v>
      </c>
      <c r="R1210">
        <v>9.1581108829568792E-4</v>
      </c>
      <c r="S1210">
        <v>9.2038847279999995E-3</v>
      </c>
      <c r="T1210">
        <v>-0.77320128679275513</v>
      </c>
    </row>
    <row r="1211" spans="1:20" x14ac:dyDescent="0.25">
      <c r="A1211">
        <v>12.09</v>
      </c>
      <c r="B1211">
        <v>-1.5392800589974592E-10</v>
      </c>
      <c r="C1211">
        <v>2.0465062248442496E-11</v>
      </c>
      <c r="D1211">
        <v>-8.4063883135913957E-12</v>
      </c>
      <c r="F1211" s="1">
        <v>5.9710000000000001</v>
      </c>
      <c r="G1211">
        <f>(0.0126406570841889*(-1))*-1</f>
        <v>1.2640657084188912E-2</v>
      </c>
      <c r="H1211">
        <v>0</v>
      </c>
      <c r="I1211">
        <v>0.5180286169052124</v>
      </c>
      <c r="L1211" s="2">
        <v>12.09</v>
      </c>
      <c r="M1211" s="2">
        <v>4.4464065437431997E-4</v>
      </c>
      <c r="N1211" s="2">
        <v>-1.835100614071153E-4</v>
      </c>
      <c r="O1211" s="2">
        <v>4.97148244559534E-6</v>
      </c>
      <c r="Q1211">
        <v>5.8160000000000007</v>
      </c>
      <c r="R1211">
        <v>6.4476386036960989E-4</v>
      </c>
      <c r="S1211">
        <v>9.2038847279999995E-3</v>
      </c>
      <c r="T1211">
        <v>-0.82175368070602417</v>
      </c>
    </row>
    <row r="1212" spans="1:20" x14ac:dyDescent="0.25">
      <c r="A1212">
        <v>12.1</v>
      </c>
      <c r="B1212">
        <v>-1.5094701567133115E-10</v>
      </c>
      <c r="C1212">
        <v>2.0068733131918752E-11</v>
      </c>
      <c r="D1212">
        <v>-8.2435890798028565E-12</v>
      </c>
      <c r="F1212" s="1">
        <v>5.9759999999999991</v>
      </c>
      <c r="G1212">
        <f>(0.0126406570841889*(-1))*-1</f>
        <v>1.2640657084188912E-2</v>
      </c>
      <c r="H1212">
        <v>0</v>
      </c>
      <c r="I1212">
        <v>0.51161485910415649</v>
      </c>
      <c r="L1212" s="2">
        <v>12.1</v>
      </c>
      <c r="M1212" s="2">
        <v>4.4235365406625985E-4</v>
      </c>
      <c r="N1212" s="2">
        <v>-1.8256617955425479E-4</v>
      </c>
      <c r="O1212" s="2">
        <v>4.945911951665619E-6</v>
      </c>
      <c r="Q1212">
        <v>5.822000000000001</v>
      </c>
      <c r="R1212">
        <v>3.8193018480492814E-4</v>
      </c>
      <c r="S1212">
        <v>9.2038847279999995E-3</v>
      </c>
      <c r="T1212">
        <v>-0.87454283237457275</v>
      </c>
    </row>
    <row r="1213" spans="1:20" x14ac:dyDescent="0.25">
      <c r="A1213">
        <v>12.11</v>
      </c>
      <c r="B1213">
        <v>-1.4802375569603012E-10</v>
      </c>
      <c r="C1213">
        <v>1.968007937776125E-11</v>
      </c>
      <c r="D1213">
        <v>-8.0839426376215385E-12</v>
      </c>
      <c r="F1213" s="1">
        <v>5.98</v>
      </c>
      <c r="G1213">
        <f>(0.0126406570841889*(-1))*-1</f>
        <v>1.2640657084188912E-2</v>
      </c>
      <c r="H1213">
        <v>0</v>
      </c>
      <c r="I1213">
        <v>0.50545382499694824</v>
      </c>
      <c r="L1213" s="2">
        <v>12.11</v>
      </c>
      <c r="M1213" s="2">
        <v>4.4007841682334146E-4</v>
      </c>
      <c r="N1213" s="2">
        <v>-1.8162715253645131E-4</v>
      </c>
      <c r="O1213" s="2">
        <v>4.9204729739595171E-6</v>
      </c>
      <c r="Q1213">
        <v>5.8260000000000005</v>
      </c>
      <c r="R1213">
        <v>2.0123203285420945E-4</v>
      </c>
      <c r="S1213">
        <v>7.6699039400000002E-3</v>
      </c>
      <c r="T1213">
        <v>-0.65125823020935059</v>
      </c>
    </row>
    <row r="1214" spans="1:20" x14ac:dyDescent="0.25">
      <c r="A1214">
        <v>12.120000000000001</v>
      </c>
      <c r="B1214">
        <v>-1.4515710796208566E-10</v>
      </c>
      <c r="C1214">
        <v>1.9298952343881896E-11</v>
      </c>
      <c r="D1214">
        <v>-7.9273879296659827E-12</v>
      </c>
      <c r="F1214" s="1">
        <v>5.9849999999999994</v>
      </c>
      <c r="G1214">
        <f>(0.0126406570841889*(-1))*-1</f>
        <v>1.2640657084188912E-2</v>
      </c>
      <c r="H1214">
        <v>0</v>
      </c>
      <c r="I1214">
        <v>0.49666446447372437</v>
      </c>
      <c r="L1214" s="2">
        <v>12.120000000000001</v>
      </c>
      <c r="M1214" s="2">
        <v>4.3781488214428201E-4</v>
      </c>
      <c r="N1214" s="2">
        <v>-1.8069295538316192E-4</v>
      </c>
      <c r="O1214" s="2">
        <v>4.8951648361261919E-6</v>
      </c>
      <c r="Q1214">
        <v>5.8309999999999995</v>
      </c>
      <c r="R1214">
        <v>-3.6960985626283367E-5</v>
      </c>
      <c r="S1214">
        <v>7.6699039400000002E-3</v>
      </c>
      <c r="T1214">
        <v>-0.70734697580337524</v>
      </c>
    </row>
    <row r="1215" spans="1:20" x14ac:dyDescent="0.25">
      <c r="A1215">
        <v>12.13</v>
      </c>
      <c r="B1215">
        <v>-1.4234597610930389E-10</v>
      </c>
      <c r="C1215">
        <v>1.8925206266815034E-11</v>
      </c>
      <c r="D1215">
        <v>-7.7738650810001002E-12</v>
      </c>
      <c r="F1215" s="1">
        <v>5.9890000000000008</v>
      </c>
      <c r="G1215">
        <f>(0.0126406570841889*(-1))*-1</f>
        <v>1.2640657084188912E-2</v>
      </c>
      <c r="H1215">
        <v>0</v>
      </c>
      <c r="I1215">
        <v>0.49109253287315369</v>
      </c>
      <c r="L1215" s="2">
        <v>12.13</v>
      </c>
      <c r="M1215" s="2">
        <v>4.3556298983893869E-4</v>
      </c>
      <c r="N1215" s="2">
        <v>-1.7976356325227454E-4</v>
      </c>
      <c r="O1215" s="2">
        <v>4.8699868652916911E-6</v>
      </c>
      <c r="Q1215">
        <v>5.8369999999999997</v>
      </c>
      <c r="R1215">
        <v>-3.2443531827515399E-4</v>
      </c>
      <c r="S1215">
        <v>7.6699039400000002E-3</v>
      </c>
      <c r="T1215">
        <v>-0.7705187201499939</v>
      </c>
    </row>
    <row r="1216" spans="1:20" x14ac:dyDescent="0.25">
      <c r="A1216">
        <v>12.14</v>
      </c>
      <c r="B1216">
        <v>-1.3958928500974946E-10</v>
      </c>
      <c r="C1216">
        <v>1.8558698205969665E-11</v>
      </c>
      <c r="D1216">
        <v>-7.623315376233771E-12</v>
      </c>
      <c r="F1216" s="1">
        <v>5.9930000000000003</v>
      </c>
      <c r="G1216">
        <f>(0.0126406570841889*(-1))*-1</f>
        <v>1.2640657084188912E-2</v>
      </c>
      <c r="H1216">
        <v>0</v>
      </c>
      <c r="I1216">
        <v>0.48574018478393555</v>
      </c>
      <c r="L1216" s="2">
        <v>12.14</v>
      </c>
      <c r="M1216" s="2">
        <v>4.3332268002672578E-4</v>
      </c>
      <c r="N1216" s="2">
        <v>-1.7883895142944742E-4</v>
      </c>
      <c r="O1216" s="2">
        <v>4.844938392041106E-6</v>
      </c>
      <c r="Q1216">
        <v>5.8409999999999993</v>
      </c>
      <c r="R1216">
        <v>-5.1334702258726901E-4</v>
      </c>
      <c r="S1216">
        <v>7.6699039400000002E-3</v>
      </c>
      <c r="T1216">
        <v>-0.80697482824325562</v>
      </c>
    </row>
    <row r="1217" spans="1:20" x14ac:dyDescent="0.25">
      <c r="A1217">
        <v>12.15</v>
      </c>
      <c r="B1217">
        <v>-1.3688598035655658E-10</v>
      </c>
      <c r="C1217">
        <v>1.8199287988961283E-11</v>
      </c>
      <c r="D1217">
        <v>-7.4756812370669304E-12</v>
      </c>
      <c r="F1217" s="1">
        <v>5.9969999999999999</v>
      </c>
      <c r="G1217">
        <f>(0.0126406570841889*(-1))*-1</f>
        <v>1.2640657084188912E-2</v>
      </c>
      <c r="H1217">
        <v>0</v>
      </c>
      <c r="I1217">
        <v>0.48059871792793274</v>
      </c>
      <c r="L1217" s="2">
        <v>12.15</v>
      </c>
      <c r="M1217" s="2">
        <v>4.3109389313501344E-4</v>
      </c>
      <c r="N1217" s="2">
        <v>-1.7791909532745206E-4</v>
      </c>
      <c r="O1217" s="2">
        <v>4.8200187504008152E-6</v>
      </c>
      <c r="Q1217">
        <v>5.8450000000000006</v>
      </c>
      <c r="R1217">
        <v>-7.2689938398357295E-4</v>
      </c>
      <c r="S1217">
        <v>7.6699039400000002E-3</v>
      </c>
      <c r="T1217">
        <v>-0.83933770656585693</v>
      </c>
    </row>
    <row r="1218" spans="1:20" x14ac:dyDescent="0.25">
      <c r="A1218">
        <v>12.16</v>
      </c>
      <c r="B1218">
        <v>-1.34235028260707E-10</v>
      </c>
      <c r="C1218">
        <v>1.7846838158002417E-11</v>
      </c>
      <c r="D1218">
        <v>-7.3309062002685269E-12</v>
      </c>
      <c r="F1218" s="1">
        <v>6.0009999999999994</v>
      </c>
      <c r="G1218">
        <f>(0.0126406570841889*(-1))*-1</f>
        <v>1.2640657084188912E-2</v>
      </c>
      <c r="H1218">
        <v>0</v>
      </c>
      <c r="I1218">
        <v>0.47687599062919617</v>
      </c>
      <c r="L1218" s="2">
        <v>12.16</v>
      </c>
      <c r="M1218" s="2">
        <v>4.2887656989755874E-4</v>
      </c>
      <c r="N1218" s="2">
        <v>-1.7700397048551949E-4</v>
      </c>
      <c r="O1218" s="2">
        <v>4.7952272778208173E-6</v>
      </c>
      <c r="Q1218">
        <v>5.85</v>
      </c>
      <c r="R1218">
        <v>-9.0349075975359344E-4</v>
      </c>
      <c r="S1218">
        <v>7.6699039400000002E-3</v>
      </c>
      <c r="T1218">
        <v>-0.87911128997802734</v>
      </c>
    </row>
    <row r="1219" spans="1:20" x14ac:dyDescent="0.25">
      <c r="A1219">
        <v>12.17</v>
      </c>
      <c r="B1219">
        <v>-1.316354148556144E-10</v>
      </c>
      <c r="C1219">
        <v>1.7501213917331386E-11</v>
      </c>
      <c r="D1219">
        <v>-7.1889348960819497E-12</v>
      </c>
      <c r="F1219" s="1">
        <v>6.0050000000000008</v>
      </c>
      <c r="G1219">
        <f>(0.0126406570841889*(-1))*-1</f>
        <v>1.2640657084188912E-2</v>
      </c>
      <c r="H1219">
        <v>0</v>
      </c>
      <c r="I1219">
        <v>0.47091558575630188</v>
      </c>
      <c r="L1219" s="2">
        <v>12.17</v>
      </c>
      <c r="M1219" s="2">
        <v>4.2667065135290443E-4</v>
      </c>
      <c r="N1219" s="2">
        <v>-1.7609355256868994E-4</v>
      </c>
      <c r="O1219" s="2">
        <v>4.7705633151571565E-6</v>
      </c>
      <c r="Q1219">
        <v>5.8620000000000001</v>
      </c>
      <c r="R1219">
        <v>-1.404517453798768E-3</v>
      </c>
      <c r="S1219">
        <v>6.135923152E-3</v>
      </c>
      <c r="T1219">
        <v>-0.70067548751831055</v>
      </c>
    </row>
    <row r="1220" spans="1:20" x14ac:dyDescent="0.25">
      <c r="A1220">
        <v>12.18</v>
      </c>
      <c r="B1220">
        <v>-1.2908614590936758E-10</v>
      </c>
      <c r="C1220">
        <v>1.7162283081659149E-11</v>
      </c>
      <c r="D1220">
        <v>-7.0497130270486558E-12</v>
      </c>
      <c r="F1220" s="1">
        <v>6.0090000000000003</v>
      </c>
      <c r="G1220">
        <f>(0.0126406570841889*(-1))*-1</f>
        <v>1.2640657084188912E-2</v>
      </c>
      <c r="H1220">
        <v>0</v>
      </c>
      <c r="I1220">
        <v>0.46748048067092896</v>
      </c>
      <c r="L1220" s="2">
        <v>12.18</v>
      </c>
      <c r="M1220" s="2">
        <v>4.24476078842842E-4</v>
      </c>
      <c r="N1220" s="2">
        <v>-1.7518781736716575E-4</v>
      </c>
      <c r="O1220" s="2">
        <v>4.7460262066544375E-6</v>
      </c>
      <c r="Q1220">
        <v>5.8659999999999997</v>
      </c>
      <c r="R1220">
        <v>-1.5975359342915811E-3</v>
      </c>
      <c r="S1220">
        <v>6.135923152E-3</v>
      </c>
      <c r="T1220">
        <v>-0.72664755582809448</v>
      </c>
    </row>
    <row r="1221" spans="1:20" x14ac:dyDescent="0.25">
      <c r="A1221">
        <v>12.19</v>
      </c>
      <c r="B1221">
        <v>-1.2658624644448273E-10</v>
      </c>
      <c r="C1221">
        <v>1.6829916025614548E-11</v>
      </c>
      <c r="D1221">
        <v>-6.9131873472419028E-12</v>
      </c>
      <c r="F1221" s="1">
        <v>6.0129999999999999</v>
      </c>
      <c r="G1221">
        <f>(0.0126406570841889*(-1))*-1</f>
        <v>1.2640657084188912E-2</v>
      </c>
      <c r="H1221">
        <v>0</v>
      </c>
      <c r="I1221">
        <v>0.46198052167892456</v>
      </c>
      <c r="L1221" s="2">
        <v>12.19</v>
      </c>
      <c r="M1221" s="2">
        <v>4.222927940108305E-4</v>
      </c>
      <c r="N1221" s="2">
        <v>-1.7428674079566779E-4</v>
      </c>
      <c r="O1221" s="2">
        <v>4.7216152999284306E-6</v>
      </c>
      <c r="Q1221">
        <v>5.8729999999999993</v>
      </c>
      <c r="R1221">
        <v>-1.8234086242299794E-3</v>
      </c>
      <c r="S1221">
        <v>6.135923152E-3</v>
      </c>
      <c r="T1221">
        <v>-0.76914292573928833</v>
      </c>
    </row>
    <row r="1222" spans="1:20" x14ac:dyDescent="0.25">
      <c r="A1222">
        <v>12.200000000000001</v>
      </c>
      <c r="B1222">
        <v>-1.2413476036502004E-10</v>
      </c>
      <c r="C1222">
        <v>1.6503985634168596E-11</v>
      </c>
      <c r="D1222">
        <v>-6.7793056419026462E-12</v>
      </c>
      <c r="F1222" s="1">
        <v>6.0169999999999995</v>
      </c>
      <c r="G1222">
        <f>(0.0126406570841889*(-1))*-1</f>
        <v>1.2640657084188912E-2</v>
      </c>
      <c r="H1222">
        <v>0</v>
      </c>
      <c r="I1222">
        <v>0.45881080627441406</v>
      </c>
      <c r="L1222" s="2">
        <v>12.200000000000001</v>
      </c>
      <c r="M1222" s="2">
        <v>4.2012073880045523E-4</v>
      </c>
      <c r="N1222" s="2">
        <v>-1.73390298892795E-4</v>
      </c>
      <c r="O1222" s="2">
        <v>4.6973299459487612E-6</v>
      </c>
      <c r="Q1222">
        <v>5.8789999999999996</v>
      </c>
      <c r="R1222">
        <v>-2.049281314168378E-3</v>
      </c>
      <c r="S1222">
        <v>6.135923152E-3</v>
      </c>
      <c r="T1222">
        <v>-0.81637126207351685</v>
      </c>
    </row>
    <row r="1223" spans="1:20" x14ac:dyDescent="0.25">
      <c r="A1223">
        <v>12.21</v>
      </c>
      <c r="B1223">
        <v>-1.2173075009091998E-10</v>
      </c>
      <c r="C1223">
        <v>1.6184367254018865E-11</v>
      </c>
      <c r="D1223">
        <v>-6.6480167074698084E-12</v>
      </c>
      <c r="F1223" s="1">
        <v>6.0210000000000008</v>
      </c>
      <c r="G1223">
        <f>(0.0126406570841889*(-1))*-1</f>
        <v>1.2640657084188912E-2</v>
      </c>
      <c r="H1223">
        <v>0</v>
      </c>
      <c r="I1223">
        <v>0.45473045110702515</v>
      </c>
      <c r="L1223" s="2">
        <v>12.21</v>
      </c>
      <c r="M1223" s="2">
        <v>4.1795985545388381E-4</v>
      </c>
      <c r="N1223" s="2">
        <v>-1.7249846782038734E-4</v>
      </c>
      <c r="O1223" s="2">
        <v>4.6731694990216917E-6</v>
      </c>
      <c r="Q1223">
        <v>5.886000000000001</v>
      </c>
      <c r="R1223">
        <v>-2.3121149897330595E-3</v>
      </c>
      <c r="S1223">
        <v>6.135923152E-3</v>
      </c>
      <c r="T1223">
        <v>-0.8441396951675415</v>
      </c>
    </row>
    <row r="1224" spans="1:20" x14ac:dyDescent="0.25">
      <c r="A1224">
        <v>12.22</v>
      </c>
      <c r="B1224">
        <v>-1.1937329619942336E-10</v>
      </c>
      <c r="C1224">
        <v>1.5870938645915353E-11</v>
      </c>
      <c r="D1224">
        <v>-6.5192703319972817E-12</v>
      </c>
      <c r="F1224" s="1">
        <v>6.0250000000000004</v>
      </c>
      <c r="G1224">
        <f>(0.0126406570841889*(-1))*-1</f>
        <v>1.2640657084188912E-2</v>
      </c>
      <c r="H1224">
        <v>0</v>
      </c>
      <c r="I1224">
        <v>0.44985538721084595</v>
      </c>
      <c r="L1224" s="2">
        <v>12.22</v>
      </c>
      <c r="M1224" s="2">
        <v>4.1581008651033098E-4</v>
      </c>
      <c r="N1224" s="2">
        <v>-1.7161122386289199E-4</v>
      </c>
      <c r="O1224" s="2">
        <v>4.6491333167729923E-6</v>
      </c>
      <c r="Q1224">
        <v>5.8919999999999995</v>
      </c>
      <c r="R1224">
        <v>-2.5379876796714578E-3</v>
      </c>
      <c r="S1224">
        <v>6.135923152E-3</v>
      </c>
      <c r="T1224">
        <v>-0.8694724440574646</v>
      </c>
    </row>
    <row r="1225" spans="1:20" x14ac:dyDescent="0.25">
      <c r="A1225">
        <v>12.23</v>
      </c>
      <c r="B1225">
        <v>-1.1706149707343517E-10</v>
      </c>
      <c r="C1225">
        <v>1.5563579937909621E-11</v>
      </c>
      <c r="D1225">
        <v>-6.3930172759501843E-12</v>
      </c>
      <c r="F1225" s="1">
        <v>6.0289999999999999</v>
      </c>
      <c r="G1225">
        <f>(0.0126406570841889*(-1))*-1</f>
        <v>1.2640657084188912E-2</v>
      </c>
      <c r="H1225">
        <v>0</v>
      </c>
      <c r="I1225">
        <v>0.44704580307006836</v>
      </c>
      <c r="L1225" s="2">
        <v>12.23</v>
      </c>
      <c r="M1225" s="2">
        <v>4.1367137480452683E-4</v>
      </c>
      <c r="N1225" s="2">
        <v>-1.7072854342673277E-4</v>
      </c>
      <c r="O1225" s="2">
        <v>4.6252207601308947E-6</v>
      </c>
      <c r="Q1225">
        <v>5.8960000000000008</v>
      </c>
      <c r="R1225">
        <v>-2.6858316221765916E-3</v>
      </c>
      <c r="S1225">
        <v>6.135923152E-3</v>
      </c>
      <c r="T1225">
        <v>-0.8939436674118042</v>
      </c>
    </row>
    <row r="1226" spans="1:20" x14ac:dyDescent="0.25">
      <c r="A1226">
        <v>12.24</v>
      </c>
      <c r="B1226">
        <v>-1.1479446855669594E-10</v>
      </c>
      <c r="C1226">
        <v>1.5262173579509326E-11</v>
      </c>
      <c r="D1226">
        <v>-6.2692092533730136E-12</v>
      </c>
      <c r="F1226" s="1">
        <v>6.0329999999999995</v>
      </c>
      <c r="G1226">
        <f>(0.0126406570841889*(-1))*-1</f>
        <v>1.2640657084188912E-2</v>
      </c>
      <c r="H1226">
        <v>0</v>
      </c>
      <c r="I1226">
        <v>0.44254735112190247</v>
      </c>
      <c r="L1226" s="2">
        <v>12.24</v>
      </c>
      <c r="M1226" s="2">
        <v>4.1154366346520324E-4</v>
      </c>
      <c r="N1226" s="2">
        <v>-1.6985040303968288E-4</v>
      </c>
      <c r="O1226" s="2">
        <v>4.6014311933091379E-6</v>
      </c>
      <c r="Q1226">
        <v>5.9019999999999992</v>
      </c>
      <c r="R1226">
        <v>-2.919917864476386E-3</v>
      </c>
      <c r="S1226">
        <v>6.135923152E-3</v>
      </c>
      <c r="T1226">
        <v>-0.92661863565444946</v>
      </c>
    </row>
    <row r="1227" spans="1:20" x14ac:dyDescent="0.25">
      <c r="A1227">
        <v>12.25</v>
      </c>
      <c r="B1227">
        <v>-1.1257134361563456E-10</v>
      </c>
      <c r="C1227">
        <v>1.4966604296720593E-11</v>
      </c>
      <c r="D1227">
        <v>-6.147798913422501E-12</v>
      </c>
      <c r="F1227" s="1">
        <v>6.0370000000000008</v>
      </c>
      <c r="G1227">
        <f>(0.0126406570841889*(-1))*-1</f>
        <v>1.2640657084188912E-2</v>
      </c>
      <c r="H1227">
        <v>0</v>
      </c>
      <c r="I1227">
        <v>0.43995478749275208</v>
      </c>
      <c r="L1227" s="2">
        <v>12.25</v>
      </c>
      <c r="M1227" s="2">
        <v>4.094268959135795E-4</v>
      </c>
      <c r="N1227" s="2">
        <v>-1.6897677935024074E-4</v>
      </c>
      <c r="O1227" s="2">
        <v>4.5777639837900979E-6</v>
      </c>
      <c r="Q1227">
        <v>5.9090000000000007</v>
      </c>
      <c r="R1227">
        <v>-3.1991786447638604E-3</v>
      </c>
      <c r="S1227">
        <v>6.135923152E-3</v>
      </c>
      <c r="T1227">
        <v>-0.96093416213989258</v>
      </c>
    </row>
    <row r="1228" spans="1:20" x14ac:dyDescent="0.25">
      <c r="A1228">
        <v>12.26</v>
      </c>
      <c r="B1228">
        <v>-1.1039127200776678E-10</v>
      </c>
      <c r="C1228">
        <v>1.4676759047961032E-11</v>
      </c>
      <c r="D1228">
        <v>-6.0287398222581042E-12</v>
      </c>
      <c r="F1228" s="1">
        <v>6.0410000000000004</v>
      </c>
      <c r="G1228">
        <f>(0.0126406570841889*(-1))*-1</f>
        <v>1.2640657084188912E-2</v>
      </c>
      <c r="H1228">
        <v>0</v>
      </c>
      <c r="I1228">
        <v>0.43580389022827148</v>
      </c>
      <c r="L1228" s="2">
        <v>12.26</v>
      </c>
      <c r="M1228" s="2">
        <v>4.0732101586186086E-4</v>
      </c>
      <c r="N1228" s="2">
        <v>-1.6810764912700919E-4</v>
      </c>
      <c r="O1228" s="2">
        <v>4.5542185023080031E-6</v>
      </c>
      <c r="Q1228">
        <v>5.9130000000000003</v>
      </c>
      <c r="R1228">
        <v>-3.3634496919917865E-3</v>
      </c>
      <c r="S1228">
        <v>6.135923152E-3</v>
      </c>
      <c r="T1228">
        <v>-0.99116319417953491</v>
      </c>
    </row>
    <row r="1229" spans="1:20" x14ac:dyDescent="0.25">
      <c r="A1229">
        <v>12.27</v>
      </c>
      <c r="B1229">
        <v>-1.0825341995651771E-10</v>
      </c>
      <c r="C1229">
        <v>1.439252698082657E-11</v>
      </c>
      <c r="D1229">
        <v>-5.9119864452832111E-12</v>
      </c>
      <c r="F1229" s="1">
        <v>6.0449999999999999</v>
      </c>
      <c r="G1229">
        <f>(0.0126406570841889*(-1))*-1</f>
        <v>1.2640657084188912E-2</v>
      </c>
      <c r="H1229">
        <v>0</v>
      </c>
      <c r="I1229">
        <v>0.43263009190559387</v>
      </c>
      <c r="L1229" s="2">
        <v>12.27</v>
      </c>
      <c r="M1229" s="2">
        <v>4.0522596731173283E-4</v>
      </c>
      <c r="N1229" s="2">
        <v>-1.6724298925807778E-4</v>
      </c>
      <c r="O1229" s="2">
        <v>4.5307941228322382E-6</v>
      </c>
      <c r="Q1229">
        <v>5.9190000000000005</v>
      </c>
      <c r="R1229">
        <v>-3.6386036960985627E-3</v>
      </c>
      <c r="S1229">
        <v>6.135923152E-3</v>
      </c>
      <c r="T1229">
        <v>-1.0360783338546753</v>
      </c>
    </row>
    <row r="1230" spans="1:20" x14ac:dyDescent="0.25">
      <c r="A1230">
        <v>12.280000000000001</v>
      </c>
      <c r="B1230">
        <v>-1.061569698323406E-10</v>
      </c>
      <c r="C1230">
        <v>1.4113799389695531E-11</v>
      </c>
      <c r="D1230">
        <v>-5.7974941297302611E-12</v>
      </c>
      <c r="F1230" s="1">
        <v>6.0489999999999995</v>
      </c>
      <c r="G1230">
        <f>(0.0126406570841889*(-1))*-1</f>
        <v>1.2640657084188912E-2</v>
      </c>
      <c r="H1230">
        <v>0</v>
      </c>
      <c r="I1230">
        <v>0.4295814037322998</v>
      </c>
      <c r="L1230" s="2">
        <v>12.280000000000001</v>
      </c>
      <c r="M1230" s="2">
        <v>4.0314169455289272E-4</v>
      </c>
      <c r="N1230" s="2">
        <v>-1.6638277675040821E-4</v>
      </c>
      <c r="O1230" s="2">
        <v>4.5074902225507314E-6</v>
      </c>
      <c r="Q1230">
        <v>5.9250000000000007</v>
      </c>
      <c r="R1230">
        <v>-3.9507186858316222E-3</v>
      </c>
      <c r="S1230">
        <v>6.135923152E-3</v>
      </c>
      <c r="T1230">
        <v>-1.0922509431838989</v>
      </c>
    </row>
    <row r="1231" spans="1:20" x14ac:dyDescent="0.25">
      <c r="A1231">
        <v>12.290000000000001</v>
      </c>
      <c r="B1231">
        <v>-1.0410111984001078E-10</v>
      </c>
      <c r="C1231">
        <v>1.3840469674153763E-11</v>
      </c>
      <c r="D1231">
        <v>-5.6852190875831278E-12</v>
      </c>
      <c r="F1231" s="1">
        <v>6.0540000000000003</v>
      </c>
      <c r="G1231">
        <f>(0.0126406570841889*(-1))*-1</f>
        <v>1.2640657084188912E-2</v>
      </c>
      <c r="H1231">
        <v>0</v>
      </c>
      <c r="I1231">
        <v>0.42523208260536194</v>
      </c>
      <c r="L1231" s="2">
        <v>12.290000000000001</v>
      </c>
      <c r="M1231" s="2">
        <v>4.0106814216154477E-4</v>
      </c>
      <c r="N1231" s="2">
        <v>-1.655269887292231E-4</v>
      </c>
      <c r="O1231" s="2">
        <v>4.4843061818534254E-6</v>
      </c>
      <c r="Q1231">
        <v>5.93</v>
      </c>
      <c r="R1231">
        <v>-4.2381930184804927E-3</v>
      </c>
      <c r="S1231">
        <v>4.6019423639999998E-3</v>
      </c>
      <c r="T1231">
        <v>-0.86731421947479248</v>
      </c>
    </row>
    <row r="1232" spans="1:20" x14ac:dyDescent="0.25">
      <c r="A1232">
        <v>12.3</v>
      </c>
      <c r="B1232">
        <v>-1.0208508371197685E-10</v>
      </c>
      <c r="C1232">
        <v>1.3572433298224905E-11</v>
      </c>
      <c r="D1232">
        <v>-5.5751183788302272E-12</v>
      </c>
      <c r="F1232" s="1">
        <v>6.0589999999999993</v>
      </c>
      <c r="G1232">
        <f>(0.0126406570841889*(-1))*-1</f>
        <v>1.2640657084188912E-2</v>
      </c>
      <c r="H1232">
        <v>0</v>
      </c>
      <c r="I1232">
        <v>0.42247486114501953</v>
      </c>
      <c r="L1232" s="2">
        <v>12.3</v>
      </c>
      <c r="M1232" s="2">
        <v>3.9900525499894385E-4</v>
      </c>
      <c r="N1232" s="2">
        <v>-1.6467560243739769E-4</v>
      </c>
      <c r="O1232" s="2">
        <v>4.4612413843158382E-6</v>
      </c>
      <c r="Q1232">
        <v>5.9350000000000005</v>
      </c>
      <c r="R1232">
        <v>-4.5503080082135525E-3</v>
      </c>
      <c r="S1232">
        <v>4.6019423639999998E-3</v>
      </c>
      <c r="T1232">
        <v>-0.94991534948348999</v>
      </c>
    </row>
    <row r="1233" spans="1:20" x14ac:dyDescent="0.25">
      <c r="A1233">
        <v>12.31</v>
      </c>
      <c r="B1233">
        <v>-1.0010809040764909E-10</v>
      </c>
      <c r="C1233">
        <v>1.3309587750390214E-11</v>
      </c>
      <c r="D1233">
        <v>-5.467149895041949E-12</v>
      </c>
      <c r="F1233" s="1">
        <v>6.0640000000000001</v>
      </c>
      <c r="G1233">
        <f>(0.0126406570841889*(-1))*-1</f>
        <v>1.2640657084188912E-2</v>
      </c>
      <c r="H1233">
        <v>0</v>
      </c>
      <c r="I1233">
        <v>0.41982629895210266</v>
      </c>
      <c r="L1233" s="2">
        <v>12.31</v>
      </c>
      <c r="M1233" s="2">
        <v>3.9695297820992355E-4</v>
      </c>
      <c r="N1233" s="2">
        <v>-1.6382859523485476E-4</v>
      </c>
      <c r="O1233" s="2">
        <v>4.4382952166826992E-6</v>
      </c>
      <c r="Q1233">
        <v>5.9420000000000002</v>
      </c>
      <c r="R1233">
        <v>-5.0143737166324434E-3</v>
      </c>
      <c r="S1233">
        <v>4.6019423639999998E-3</v>
      </c>
      <c r="T1233">
        <v>-1.0358833074569702</v>
      </c>
    </row>
    <row r="1234" spans="1:20" x14ac:dyDescent="0.25">
      <c r="A1234">
        <v>12.32</v>
      </c>
      <c r="B1234">
        <v>-9.8169383818512763E-11</v>
      </c>
      <c r="C1234">
        <v>1.3051832504382651E-11</v>
      </c>
      <c r="D1234">
        <v>-5.3612723432661286E-12</v>
      </c>
      <c r="F1234" s="1">
        <v>6.0679999999999996</v>
      </c>
      <c r="G1234">
        <f>(0.0126406570841889*(-1))*-1</f>
        <v>1.2640657084188912E-2</v>
      </c>
      <c r="H1234">
        <v>0</v>
      </c>
      <c r="I1234">
        <v>0.4172821044921875</v>
      </c>
      <c r="L1234" s="2">
        <v>12.32</v>
      </c>
      <c r="M1234" s="2">
        <v>3.9491125722144159E-4</v>
      </c>
      <c r="N1234" s="2">
        <v>-1.6298594459796271E-4</v>
      </c>
      <c r="O1234" s="2">
        <v>4.4154670688516763E-6</v>
      </c>
      <c r="Q1234">
        <v>5.947000000000001</v>
      </c>
      <c r="R1234">
        <v>-5.4291581108829572E-3</v>
      </c>
      <c r="S1234">
        <v>3.067961576E-3</v>
      </c>
      <c r="T1234">
        <v>-0.86027956008911133</v>
      </c>
    </row>
    <row r="1235" spans="1:20" x14ac:dyDescent="0.25">
      <c r="A1235">
        <v>12.33</v>
      </c>
      <c r="B1235">
        <v>-9.6268222478950682E-11</v>
      </c>
      <c r="C1235">
        <v>1.2799068980740228E-11</v>
      </c>
      <c r="D1235">
        <v>-5.2574452302354039E-12</v>
      </c>
      <c r="F1235" s="1">
        <v>6.0719999999999992</v>
      </c>
      <c r="G1235">
        <f>(0.0126406570841889*(-1))*-1</f>
        <v>1.2640657084188912E-2</v>
      </c>
      <c r="H1235">
        <v>0</v>
      </c>
      <c r="I1235">
        <v>0.41483816504478455</v>
      </c>
      <c r="L1235" s="2">
        <v>12.33</v>
      </c>
      <c r="M1235" s="2">
        <v>3.9288003774112269E-4</v>
      </c>
      <c r="N1235" s="2">
        <v>-1.6214762811893671E-4</v>
      </c>
      <c r="O1235" s="2">
        <v>4.3927563338571842E-6</v>
      </c>
      <c r="Q1235">
        <v>5.9529999999999994</v>
      </c>
      <c r="R1235">
        <v>-5.7782340862422999E-3</v>
      </c>
      <c r="S1235">
        <v>3.067961576E-3</v>
      </c>
      <c r="T1235">
        <v>-0.9386482834815979</v>
      </c>
    </row>
    <row r="1236" spans="1:20" x14ac:dyDescent="0.25">
      <c r="A1236">
        <v>12.34</v>
      </c>
      <c r="B1236">
        <v>-9.4403879282667715E-11</v>
      </c>
      <c r="C1236">
        <v>1.2551200509103927E-11</v>
      </c>
      <c r="D1236">
        <v>-5.1556288468804128E-12</v>
      </c>
      <c r="F1236" s="1">
        <v>6.0760000000000005</v>
      </c>
      <c r="G1236">
        <f>(0.0126406570841889*(-1))*-1</f>
        <v>1.2640657084188912E-2</v>
      </c>
      <c r="H1236">
        <v>0</v>
      </c>
      <c r="I1236">
        <v>0.41249051690101624</v>
      </c>
      <c r="L1236" s="2">
        <v>12.34</v>
      </c>
      <c r="M1236" s="2">
        <v>3.9085926575582308E-4</v>
      </c>
      <c r="N1236" s="2">
        <v>-1.613136235052428E-4</v>
      </c>
      <c r="O1236" s="2">
        <v>4.3701624078542757E-6</v>
      </c>
      <c r="Q1236">
        <v>5.9640000000000004</v>
      </c>
      <c r="R1236">
        <v>-6.5626283367556468E-3</v>
      </c>
      <c r="S1236">
        <v>1.533980788E-3</v>
      </c>
      <c r="T1236">
        <v>-0.84690219163894653</v>
      </c>
    </row>
    <row r="1237" spans="1:20" x14ac:dyDescent="0.25">
      <c r="A1237">
        <v>12.35</v>
      </c>
      <c r="B1237">
        <v>-9.2575641204605518E-11</v>
      </c>
      <c r="C1237">
        <v>1.2308132291245752E-11</v>
      </c>
      <c r="D1237">
        <v>-5.05578425314291E-12</v>
      </c>
      <c r="F1237" s="1">
        <v>6.08</v>
      </c>
      <c r="G1237">
        <f>(0.0126406570841889*(-1))*-1</f>
        <v>1.2640657084188912E-2</v>
      </c>
      <c r="H1237">
        <v>0</v>
      </c>
      <c r="I1237">
        <v>0.40968561172485352</v>
      </c>
      <c r="L1237" s="2">
        <v>12.35</v>
      </c>
      <c r="M1237" s="2">
        <v>3.8884888753018629E-4</v>
      </c>
      <c r="N1237" s="2">
        <v>-1.6048390857900527E-4</v>
      </c>
      <c r="O1237" s="2">
        <v>4.3476846901026139E-6</v>
      </c>
      <c r="Q1237">
        <v>5.9689999999999994</v>
      </c>
      <c r="R1237">
        <v>-6.9609856262833674E-3</v>
      </c>
      <c r="S1237">
        <v>0</v>
      </c>
      <c r="T1237">
        <v>-0.6605304479598999</v>
      </c>
    </row>
    <row r="1238" spans="1:20" x14ac:dyDescent="0.25">
      <c r="A1238">
        <v>12.36</v>
      </c>
      <c r="B1238">
        <v>-9.0782809028244439E-11</v>
      </c>
      <c r="C1238">
        <v>1.20697713648128E-11</v>
      </c>
      <c r="D1238">
        <v>-4.9578732630829955E-12</v>
      </c>
      <c r="F1238" s="1">
        <v>6.0849999999999991</v>
      </c>
      <c r="G1238">
        <f>(0.0126406570841889*(-1))*-1</f>
        <v>1.2640657084188912E-2</v>
      </c>
      <c r="H1238">
        <v>0</v>
      </c>
      <c r="I1238">
        <v>0.40754100680351257</v>
      </c>
      <c r="L1238" s="2">
        <v>12.36</v>
      </c>
      <c r="M1238" s="2">
        <v>3.8684884960522598E-4</v>
      </c>
      <c r="N1238" s="2">
        <v>-1.5965846127641691E-4</v>
      </c>
      <c r="O1238" s="2">
        <v>4.3253225829505267E-6</v>
      </c>
      <c r="Q1238">
        <v>5.98</v>
      </c>
      <c r="R1238">
        <v>-7.5852156057494863E-3</v>
      </c>
      <c r="S1238">
        <v>0</v>
      </c>
      <c r="T1238">
        <v>-0.79083377122879028</v>
      </c>
    </row>
    <row r="1239" spans="1:20" x14ac:dyDescent="0.25">
      <c r="A1239">
        <v>12.370000000000001</v>
      </c>
      <c r="B1239">
        <v>-8.902469707818445E-11</v>
      </c>
      <c r="C1239">
        <v>1.1836026567773452E-11</v>
      </c>
      <c r="D1239">
        <v>-4.8618584302747587E-12</v>
      </c>
      <c r="F1239" s="1">
        <v>6.0890000000000004</v>
      </c>
      <c r="G1239">
        <f>(0.0126406570841889*(-1))*-1</f>
        <v>1.2640657084188912E-2</v>
      </c>
      <c r="H1239">
        <v>0</v>
      </c>
      <c r="I1239">
        <v>0.40497869253158569</v>
      </c>
      <c r="L1239" s="2">
        <v>12.370000000000001</v>
      </c>
      <c r="M1239" s="2">
        <v>3.8485909879689209E-4</v>
      </c>
      <c r="N1239" s="2">
        <v>-1.5883725964715241E-4</v>
      </c>
      <c r="O1239" s="2">
        <v>4.3030754918191457E-6</v>
      </c>
      <c r="Q1239">
        <v>5.984</v>
      </c>
      <c r="R1239">
        <v>-7.8151950718685827E-3</v>
      </c>
      <c r="S1239">
        <v>0</v>
      </c>
      <c r="T1239">
        <v>-0.84194040298461914</v>
      </c>
    </row>
    <row r="1240" spans="1:20" x14ac:dyDescent="0.25">
      <c r="A1240">
        <v>12.38</v>
      </c>
      <c r="B1240">
        <v>-8.7300632957906739E-11</v>
      </c>
      <c r="C1240">
        <v>1.1606808503552113E-11</v>
      </c>
      <c r="D1240">
        <v>-4.7677030334847507E-12</v>
      </c>
      <c r="F1240" s="1">
        <v>6.093</v>
      </c>
      <c r="G1240">
        <f>(0.0126406570841889*(-1))*-1</f>
        <v>1.2640657084188912E-2</v>
      </c>
      <c r="H1240">
        <v>0</v>
      </c>
      <c r="I1240">
        <v>0.40301954746246338</v>
      </c>
      <c r="L1240" s="2">
        <v>12.38</v>
      </c>
      <c r="M1240" s="2">
        <v>3.8287958219466751E-4</v>
      </c>
      <c r="N1240" s="2">
        <v>-1.5802028185378468E-4</v>
      </c>
      <c r="O1240" s="2">
        <v>4.2809428251866232E-6</v>
      </c>
      <c r="Q1240">
        <v>5.99</v>
      </c>
      <c r="R1240">
        <v>-8.1396303901437369E-3</v>
      </c>
      <c r="S1240">
        <v>0</v>
      </c>
      <c r="T1240">
        <v>-0.88676607608795166</v>
      </c>
    </row>
    <row r="1241" spans="1:20" x14ac:dyDescent="0.25">
      <c r="A1241">
        <v>12.39</v>
      </c>
      <c r="B1241">
        <v>-8.5609957292612592E-11</v>
      </c>
      <c r="C1241">
        <v>1.1382029506839157E-11</v>
      </c>
      <c r="D1241">
        <v>-4.6753710626278139E-12</v>
      </c>
      <c r="F1241" s="1">
        <v>6.0980000000000008</v>
      </c>
      <c r="G1241">
        <f>(0.0126406570841889*(-1))*-1</f>
        <v>1.2640657084188912E-2</v>
      </c>
      <c r="H1241">
        <v>0</v>
      </c>
      <c r="I1241">
        <v>0.40113762021064758</v>
      </c>
      <c r="L1241" s="2">
        <v>12.39</v>
      </c>
      <c r="M1241" s="2">
        <v>3.8091024716015989E-4</v>
      </c>
      <c r="N1241" s="2">
        <v>-1.5720750617120424E-4</v>
      </c>
      <c r="O1241" s="2">
        <v>4.2589239945724295E-6</v>
      </c>
      <c r="Q1241">
        <v>5.9979999999999993</v>
      </c>
      <c r="R1241">
        <v>-8.5790554414784392E-3</v>
      </c>
      <c r="S1241">
        <v>-1.533980788E-3</v>
      </c>
      <c r="T1241">
        <v>-0.69810718297958374</v>
      </c>
    </row>
    <row r="1242" spans="1:20" x14ac:dyDescent="0.25">
      <c r="A1242">
        <v>12.4</v>
      </c>
      <c r="B1242">
        <v>-8.3952023477043605E-11</v>
      </c>
      <c r="C1242">
        <v>1.1161603610063004E-11</v>
      </c>
      <c r="D1242">
        <v>-4.5848272049948873E-12</v>
      </c>
      <c r="F1242" s="1">
        <v>6.1020000000000003</v>
      </c>
      <c r="G1242">
        <f>(0.0126406570841889*(-1))*-1</f>
        <v>1.2640657084188912E-2</v>
      </c>
      <c r="H1242">
        <v>0</v>
      </c>
      <c r="I1242">
        <v>0.39932981133460999</v>
      </c>
      <c r="L1242" s="2">
        <v>12.4</v>
      </c>
      <c r="M1242" s="2">
        <v>3.7895104132569307E-4</v>
      </c>
      <c r="N1242" s="2">
        <v>-1.563989109860416E-4</v>
      </c>
      <c r="O1242" s="2">
        <v>4.2370184145217328E-6</v>
      </c>
      <c r="Q1242">
        <v>6.0030000000000001</v>
      </c>
      <c r="R1242">
        <v>-8.8788501026694049E-3</v>
      </c>
      <c r="S1242">
        <v>-1.533980788E-3</v>
      </c>
      <c r="T1242">
        <v>-0.74585181474685669</v>
      </c>
    </row>
    <row r="1243" spans="1:20" x14ac:dyDescent="0.25">
      <c r="A1243">
        <v>12.41</v>
      </c>
      <c r="B1243">
        <v>-8.2326197428184651E-11</v>
      </c>
      <c r="C1243">
        <v>1.0945446510511491E-11</v>
      </c>
      <c r="D1243">
        <v>-4.4960368317475284E-12</v>
      </c>
      <c r="F1243" s="1">
        <v>6.1059999999999999</v>
      </c>
      <c r="G1243">
        <f>(0.0126406570841889*(-1))*-1</f>
        <v>1.2640657084188912E-2</v>
      </c>
      <c r="H1243">
        <v>0</v>
      </c>
      <c r="I1243">
        <v>0.39716991782188416</v>
      </c>
      <c r="L1243" s="2">
        <v>12.41</v>
      </c>
      <c r="M1243" s="2">
        <v>3.7700191259292621E-4</v>
      </c>
      <c r="N1243" s="2">
        <v>-1.555944747960925E-4</v>
      </c>
      <c r="O1243" s="2">
        <v>4.2152255025898596E-6</v>
      </c>
      <c r="Q1243">
        <v>6.0120000000000005</v>
      </c>
      <c r="R1243">
        <v>-9.2689938398357284E-3</v>
      </c>
      <c r="S1243">
        <v>-1.533980788E-3</v>
      </c>
      <c r="T1243">
        <v>-0.79267412424087524</v>
      </c>
    </row>
    <row r="1244" spans="1:20" x14ac:dyDescent="0.25">
      <c r="A1244">
        <v>12.42</v>
      </c>
      <c r="B1244">
        <v>-8.0731857342756563E-11</v>
      </c>
      <c r="C1244">
        <v>1.073347553808999E-11</v>
      </c>
      <c r="D1244">
        <v>-4.4089659846739839E-12</v>
      </c>
      <c r="F1244" s="1">
        <v>6.1110000000000007</v>
      </c>
      <c r="G1244">
        <f>(0.0126406570841889*(-1))*-1</f>
        <v>1.2640657084188912E-2</v>
      </c>
      <c r="H1244">
        <v>0</v>
      </c>
      <c r="I1244">
        <v>0.39511588215827942</v>
      </c>
      <c r="L1244" s="2">
        <v>12.42</v>
      </c>
      <c r="M1244" s="2">
        <v>3.7506280913146605E-4</v>
      </c>
      <c r="N1244" s="2">
        <v>-1.5479417620974629E-4</v>
      </c>
      <c r="O1244" s="2">
        <v>4.1935446793268299E-6</v>
      </c>
      <c r="Q1244">
        <v>6.0169999999999995</v>
      </c>
      <c r="R1244">
        <v>-9.4414784394250516E-3</v>
      </c>
      <c r="S1244">
        <v>-1.533980788E-3</v>
      </c>
      <c r="T1244">
        <v>-0.81792151927947998</v>
      </c>
    </row>
    <row r="1245" spans="1:20" x14ac:dyDescent="0.25">
      <c r="A1245">
        <v>12.43</v>
      </c>
      <c r="B1245">
        <v>-7.9168393459405339E-11</v>
      </c>
      <c r="C1245">
        <v>1.0525609623703916E-11</v>
      </c>
      <c r="D1245">
        <v>-4.3235813632017448E-12</v>
      </c>
      <c r="F1245" s="1">
        <v>6.1169999999999991</v>
      </c>
      <c r="G1245">
        <f>(0.0126406570841889*(-1))*-1</f>
        <v>1.2640657084188912E-2</v>
      </c>
      <c r="H1245">
        <v>0</v>
      </c>
      <c r="I1245">
        <v>0.39278349280357361</v>
      </c>
      <c r="L1245" s="2">
        <v>12.43</v>
      </c>
      <c r="M1245" s="2">
        <v>3.7313367937748731E-4</v>
      </c>
      <c r="N1245" s="2">
        <v>-1.5399799394541706E-4</v>
      </c>
      <c r="O1245" s="2">
        <v>4.1719753682619776E-6</v>
      </c>
      <c r="Q1245">
        <v>6.032</v>
      </c>
      <c r="R1245">
        <v>-1.0131416837782341E-2</v>
      </c>
      <c r="S1245">
        <v>-1.533980788E-3</v>
      </c>
      <c r="T1245">
        <v>-0.90353012084960938</v>
      </c>
    </row>
    <row r="1246" spans="1:20" x14ac:dyDescent="0.25">
      <c r="A1246">
        <v>12.44</v>
      </c>
      <c r="B1246">
        <v>-7.7635207825496029E-11</v>
      </c>
      <c r="C1246">
        <v>1.032176926825355E-11</v>
      </c>
      <c r="D1246">
        <v>-4.239850311661617E-12</v>
      </c>
      <c r="F1246" s="1">
        <v>6.1289999999999996</v>
      </c>
      <c r="G1246">
        <f>(0.0126406570841889*(-1))*-1</f>
        <v>1.2640657084188912E-2</v>
      </c>
      <c r="H1246">
        <v>0</v>
      </c>
      <c r="I1246">
        <v>0.38852018117904663</v>
      </c>
      <c r="L1246" s="2">
        <v>12.44</v>
      </c>
      <c r="M1246" s="2">
        <v>3.7121447203235887E-4</v>
      </c>
      <c r="N1246" s="2">
        <v>-1.532059068309778E-4</v>
      </c>
      <c r="O1246" s="2">
        <v>4.1505169958886454E-6</v>
      </c>
      <c r="Q1246">
        <v>6.0380000000000003</v>
      </c>
      <c r="R1246">
        <v>-1.0484599589322382E-2</v>
      </c>
      <c r="S1246">
        <v>-3.067961576E-3</v>
      </c>
      <c r="T1246">
        <v>-0.67555654048919678</v>
      </c>
    </row>
    <row r="1247" spans="1:20" x14ac:dyDescent="0.25">
      <c r="A1247">
        <v>12.450000000000001</v>
      </c>
      <c r="B1247">
        <v>-7.6131714068424426E-11</v>
      </c>
      <c r="C1247">
        <v>1.0121876512229307E-11</v>
      </c>
      <c r="D1247">
        <v>-4.1577408067984372E-12</v>
      </c>
      <c r="F1247" s="1">
        <v>6.1340000000000003</v>
      </c>
      <c r="G1247">
        <f>(0.0126406570841889*(-1))*-1</f>
        <v>1.2640657084188912E-2</v>
      </c>
      <c r="H1247">
        <v>0</v>
      </c>
      <c r="I1247">
        <v>0.38720956444740295</v>
      </c>
      <c r="L1247" s="2">
        <v>12.450000000000001</v>
      </c>
      <c r="M1247" s="2">
        <v>3.6930513606128887E-4</v>
      </c>
      <c r="N1247" s="2">
        <v>-1.5241789380319754E-4</v>
      </c>
      <c r="O1247" s="2">
        <v>4.1291689916489603E-6</v>
      </c>
      <c r="Q1247">
        <v>6.0429999999999993</v>
      </c>
      <c r="R1247">
        <v>-1.0698151950718686E-2</v>
      </c>
      <c r="S1247">
        <v>-3.067961576E-3</v>
      </c>
      <c r="T1247">
        <v>-0.72264724969863892</v>
      </c>
    </row>
    <row r="1248" spans="1:20" x14ac:dyDescent="0.25">
      <c r="A1248">
        <v>12.46</v>
      </c>
      <c r="B1248">
        <v>-7.4657337171355748E-11</v>
      </c>
      <c r="C1248">
        <v>9.9258549058958314E-12</v>
      </c>
      <c r="D1248">
        <v>-4.0772214455236603E-12</v>
      </c>
      <c r="F1248" s="1">
        <v>6.1370000000000005</v>
      </c>
      <c r="G1248">
        <f>(0.0126406570841889*(-1))*-1</f>
        <v>1.2640657084188912E-2</v>
      </c>
      <c r="H1248">
        <v>0</v>
      </c>
      <c r="I1248">
        <v>0.38595059514045715</v>
      </c>
      <c r="L1248" s="2">
        <v>12.46</v>
      </c>
      <c r="M1248" s="2">
        <v>3.6740562069195997E-4</v>
      </c>
      <c r="N1248" s="2">
        <v>-1.5163393390718117E-4</v>
      </c>
      <c r="O1248" s="2">
        <v>4.1079307879186861E-6</v>
      </c>
      <c r="Q1248">
        <v>6.048</v>
      </c>
      <c r="R1248">
        <v>-1.0969199178644765E-2</v>
      </c>
      <c r="S1248">
        <v>-3.067961576E-3</v>
      </c>
      <c r="T1248">
        <v>-0.75784528255462646</v>
      </c>
    </row>
    <row r="1249" spans="1:20" x14ac:dyDescent="0.25">
      <c r="A1249">
        <v>12.47</v>
      </c>
      <c r="B1249">
        <v>-7.3211513253307751E-11</v>
      </c>
      <c r="C1249">
        <v>9.7336294800535054E-12</v>
      </c>
      <c r="D1249">
        <v>-3.9982614329051288E-12</v>
      </c>
      <c r="F1249" s="1">
        <v>6.141</v>
      </c>
      <c r="G1249">
        <f>(0.0126406570841889*(-1))*-1</f>
        <v>1.2640657084188912E-2</v>
      </c>
      <c r="H1249">
        <v>0</v>
      </c>
      <c r="I1249">
        <v>0.38474124670028687</v>
      </c>
      <c r="L1249" s="2">
        <v>12.47</v>
      </c>
      <c r="M1249" s="2">
        <v>3.655158754131806E-4</v>
      </c>
      <c r="N1249" s="2">
        <v>-1.5085400629581233E-4</v>
      </c>
      <c r="O1249" s="2">
        <v>4.0868018199921537E-6</v>
      </c>
      <c r="Q1249">
        <v>6.0519999999999996</v>
      </c>
      <c r="R1249">
        <v>-1.1174537987679671E-2</v>
      </c>
      <c r="S1249">
        <v>-3.067961576E-3</v>
      </c>
      <c r="T1249">
        <v>-0.79749250411987305</v>
      </c>
    </row>
    <row r="1250" spans="1:20" x14ac:dyDescent="0.25">
      <c r="A1250">
        <v>12.48</v>
      </c>
      <c r="B1250">
        <v>-7.1793689353492477E-11</v>
      </c>
      <c r="C1250">
        <v>9.5451267173662012E-12</v>
      </c>
      <c r="D1250">
        <v>-3.9208305703894357E-12</v>
      </c>
      <c r="F1250" s="1">
        <v>6.1460000000000008</v>
      </c>
      <c r="G1250">
        <f>(0.0126406570841889*(-1))*-1</f>
        <v>1.2640657084188912E-2</v>
      </c>
      <c r="H1250">
        <v>0</v>
      </c>
      <c r="I1250">
        <v>0.38329634070396423</v>
      </c>
      <c r="L1250" s="2">
        <v>12.48</v>
      </c>
      <c r="M1250" s="2">
        <v>3.6363584997355265E-4</v>
      </c>
      <c r="N1250" s="2">
        <v>-1.5007809022919908E-4</v>
      </c>
      <c r="O1250" s="2">
        <v>4.0657815260672656E-6</v>
      </c>
      <c r="Q1250">
        <v>6.0560000000000009</v>
      </c>
      <c r="R1250">
        <v>-1.1429158110882957E-2</v>
      </c>
      <c r="S1250">
        <v>-3.067961576E-3</v>
      </c>
      <c r="T1250">
        <v>-0.82609456777572632</v>
      </c>
    </row>
    <row r="1251" spans="1:20" x14ac:dyDescent="0.25">
      <c r="A1251">
        <v>12.49</v>
      </c>
      <c r="B1251">
        <v>-7.0403323219833855E-11</v>
      </c>
      <c r="C1251">
        <v>9.3602745242442944E-12</v>
      </c>
      <c r="D1251">
        <v>-3.844899244252375E-12</v>
      </c>
      <c r="F1251" s="1">
        <v>6.15</v>
      </c>
      <c r="G1251">
        <f>(0.0126406570841889*(-1))*-1</f>
        <v>1.2640657084188912E-2</v>
      </c>
      <c r="H1251">
        <v>0</v>
      </c>
      <c r="I1251">
        <v>0.38219156861305237</v>
      </c>
      <c r="L1251" s="2">
        <v>12.49</v>
      </c>
      <c r="M1251" s="2">
        <v>3.6176549438011758E-4</v>
      </c>
      <c r="N1251" s="2">
        <v>-1.4930616507412246E-4</v>
      </c>
      <c r="O1251" s="2">
        <v>4.0448693472305826E-6</v>
      </c>
      <c r="Q1251">
        <v>6.0609999999999999</v>
      </c>
      <c r="R1251">
        <v>-1.1630390143737167E-2</v>
      </c>
      <c r="S1251">
        <v>-3.067961576E-3</v>
      </c>
      <c r="T1251">
        <v>-0.86040163040161133</v>
      </c>
    </row>
    <row r="1252" spans="1:20" x14ac:dyDescent="0.25">
      <c r="A1252">
        <v>12.5</v>
      </c>
      <c r="B1252">
        <v>-6.9039883101581881E-11</v>
      </c>
      <c r="C1252">
        <v>9.1790022032722054E-12</v>
      </c>
      <c r="D1252">
        <v>-3.770438414273061E-12</v>
      </c>
      <c r="F1252" s="1">
        <v>6.1539999999999999</v>
      </c>
      <c r="G1252">
        <f>(0.0126406570841889*(-1))*-1</f>
        <v>1.2640657084188912E-2</v>
      </c>
      <c r="H1252">
        <v>1.533980788E-3</v>
      </c>
      <c r="I1252">
        <v>0.12864542007446289</v>
      </c>
      <c r="L1252" s="2">
        <v>12.5</v>
      </c>
      <c r="M1252" s="2">
        <v>3.5990475889704186E-4</v>
      </c>
      <c r="N1252" s="2">
        <v>-1.4853821030348785E-4</v>
      </c>
      <c r="O1252" s="2">
        <v>4.0240647274424856E-6</v>
      </c>
      <c r="Q1252">
        <v>6.0649999999999995</v>
      </c>
      <c r="R1252">
        <v>-1.1831622176591375E-2</v>
      </c>
      <c r="S1252">
        <v>-3.067961576E-3</v>
      </c>
      <c r="T1252">
        <v>-0.88733851909637451</v>
      </c>
    </row>
    <row r="1253" spans="1:20" x14ac:dyDescent="0.25">
      <c r="A1253">
        <v>12.51</v>
      </c>
      <c r="B1253">
        <v>-6.7702847545941833E-11</v>
      </c>
      <c r="C1253">
        <v>9.001240426169904E-12</v>
      </c>
      <c r="D1253">
        <v>-3.6974196026273865E-12</v>
      </c>
      <c r="F1253" s="1">
        <v>6.1579999999999995</v>
      </c>
      <c r="G1253">
        <f>(0.0126406570841889*(-1))*-1</f>
        <v>1.2640657084188912E-2</v>
      </c>
      <c r="H1253">
        <v>1.533980788E-3</v>
      </c>
      <c r="I1253">
        <v>0.13322067260742188</v>
      </c>
      <c r="L1253" s="2">
        <v>12.51</v>
      </c>
      <c r="M1253" s="2">
        <v>3.5805359404428999E-4</v>
      </c>
      <c r="N1253" s="2">
        <v>-1.4777420549577915E-4</v>
      </c>
      <c r="O1253" s="2">
        <v>4.0033671135224085E-6</v>
      </c>
      <c r="Q1253">
        <v>6.0690000000000008</v>
      </c>
      <c r="R1253">
        <v>-1.2032854209445585E-2</v>
      </c>
      <c r="S1253">
        <v>-3.067961576E-3</v>
      </c>
      <c r="T1253">
        <v>-0.91506671905517578</v>
      </c>
    </row>
    <row r="1254" spans="1:20" x14ac:dyDescent="0.25">
      <c r="A1254">
        <v>12.52</v>
      </c>
      <c r="B1254">
        <v>-6.6391705198643713E-11</v>
      </c>
      <c r="C1254">
        <v>8.8269212072780472E-12</v>
      </c>
      <c r="D1254">
        <v>-3.6258148829965725E-12</v>
      </c>
      <c r="F1254" s="1">
        <v>6.1620000000000008</v>
      </c>
      <c r="G1254">
        <f>(0.0126406570841889*(-1))*-1</f>
        <v>1.2640657084188912E-2</v>
      </c>
      <c r="H1254">
        <v>1.533980788E-3</v>
      </c>
      <c r="I1254">
        <v>0.13761565089225769</v>
      </c>
      <c r="L1254" s="2">
        <v>12.52</v>
      </c>
      <c r="M1254" s="2">
        <v>3.5621195059630864E-4</v>
      </c>
      <c r="N1254" s="2">
        <v>-1.4701413033451586E-4</v>
      </c>
      <c r="O1254" s="2">
        <v>3.9827759551341526E-6</v>
      </c>
      <c r="Q1254">
        <v>6.0730000000000004</v>
      </c>
      <c r="R1254">
        <v>-1.2246406570841889E-2</v>
      </c>
      <c r="S1254">
        <v>-4.6019423639999998E-3</v>
      </c>
      <c r="T1254">
        <v>-0.67867898941040039</v>
      </c>
    </row>
    <row r="1255" spans="1:20" x14ac:dyDescent="0.25">
      <c r="A1255">
        <v>12.530000000000001</v>
      </c>
      <c r="B1255">
        <v>-6.5105954608372017E-11</v>
      </c>
      <c r="C1255">
        <v>8.6559778775566113E-12</v>
      </c>
      <c r="D1255">
        <v>-3.5555968698866422E-12</v>
      </c>
      <c r="F1255" s="1">
        <v>6.1669999999999998</v>
      </c>
      <c r="G1255">
        <f>(0.0126406570841889*(-1))*-1</f>
        <v>1.2640657084188912E-2</v>
      </c>
      <c r="H1255">
        <v>1.533980788E-3</v>
      </c>
      <c r="I1255">
        <v>0.14183743298053741</v>
      </c>
      <c r="L1255" s="2">
        <v>12.530000000000001</v>
      </c>
      <c r="M1255" s="2">
        <v>3.5437977958071741E-4</v>
      </c>
      <c r="N1255" s="2">
        <v>-1.4625796460771275E-4</v>
      </c>
      <c r="O1255" s="2">
        <v>3.9622907047712721E-6</v>
      </c>
      <c r="Q1255">
        <v>6.0779999999999994</v>
      </c>
      <c r="R1255">
        <v>-1.2513347022587268E-2</v>
      </c>
      <c r="S1255">
        <v>-4.6019423639999998E-3</v>
      </c>
      <c r="T1255">
        <v>-0.72075313329696655</v>
      </c>
    </row>
    <row r="1256" spans="1:20" x14ac:dyDescent="0.25">
      <c r="A1256">
        <v>12.540000000000001</v>
      </c>
      <c r="B1256">
        <v>-6.3845104034983907E-11</v>
      </c>
      <c r="C1256">
        <v>8.4883450590870676E-12</v>
      </c>
      <c r="D1256">
        <v>-3.4867387081547372E-12</v>
      </c>
      <c r="F1256" s="1">
        <v>6.17</v>
      </c>
      <c r="G1256">
        <f>(0.0126406570841889*(-1))*-1</f>
        <v>1.2640657084188912E-2</v>
      </c>
      <c r="H1256">
        <v>1.533980788E-3</v>
      </c>
      <c r="I1256">
        <v>0.14589285850524902</v>
      </c>
      <c r="L1256" s="2">
        <v>12.540000000000001</v>
      </c>
      <c r="M1256" s="2">
        <v>3.5255703227701123E-4</v>
      </c>
      <c r="N1256" s="2">
        <v>-1.4550568820734252E-4</v>
      </c>
      <c r="O1256" s="2">
        <v>3.9419108177425371E-6</v>
      </c>
      <c r="Q1256">
        <v>6.0820000000000007</v>
      </c>
      <c r="R1256">
        <v>-1.2706365503080082E-2</v>
      </c>
      <c r="S1256">
        <v>-4.6019423639999998E-3</v>
      </c>
      <c r="T1256">
        <v>-0.74563932418823242</v>
      </c>
    </row>
    <row r="1257" spans="1:20" x14ac:dyDescent="0.25">
      <c r="A1257">
        <v>12.55</v>
      </c>
      <c r="B1257">
        <v>-6.2608671261442045E-11</v>
      </c>
      <c r="C1257">
        <v>8.323958640068347E-12</v>
      </c>
      <c r="D1257">
        <v>-3.4192140627382654E-12</v>
      </c>
      <c r="F1257" s="1">
        <v>6.1750000000000007</v>
      </c>
      <c r="G1257">
        <f>(0.0126406570841889*(-1))*-1</f>
        <v>1.2640657084188912E-2</v>
      </c>
      <c r="H1257">
        <v>1.533980788E-3</v>
      </c>
      <c r="I1257">
        <v>0.1507381945848465</v>
      </c>
      <c r="L1257" s="2">
        <v>12.55</v>
      </c>
      <c r="M1257" s="2">
        <v>3.5074366021525675E-4</v>
      </c>
      <c r="N1257" s="2">
        <v>-1.4475728112880117E-4</v>
      </c>
      <c r="O1257" s="2">
        <v>3.921635752157471E-6</v>
      </c>
      <c r="Q1257">
        <v>6.0890000000000004</v>
      </c>
      <c r="R1257">
        <v>-1.3018480492813142E-2</v>
      </c>
      <c r="S1257">
        <v>-4.6019423639999998E-3</v>
      </c>
      <c r="T1257">
        <v>-0.77588826417922974</v>
      </c>
    </row>
    <row r="1258" spans="1:20" x14ac:dyDescent="0.25">
      <c r="A1258">
        <v>12.56</v>
      </c>
      <c r="B1258">
        <v>-6.1396183409387547E-11</v>
      </c>
      <c r="C1258">
        <v>8.1627557502970469E-12</v>
      </c>
      <c r="D1258">
        <v>-3.3529971085829588E-12</v>
      </c>
      <c r="F1258" s="1">
        <v>6.18</v>
      </c>
      <c r="G1258">
        <f>(0.0126406570841889*(-1))*-1</f>
        <v>1.2640657084188912E-2</v>
      </c>
      <c r="H1258">
        <v>1.533980788E-3</v>
      </c>
      <c r="I1258">
        <v>0.15444290637969971</v>
      </c>
      <c r="L1258" s="2">
        <v>12.56</v>
      </c>
      <c r="M1258" s="2">
        <v>3.4893961517481727E-4</v>
      </c>
      <c r="N1258" s="2">
        <v>-1.4401272347037595E-4</v>
      </c>
      <c r="O1258" s="2">
        <v>3.9014649689119595E-6</v>
      </c>
      <c r="Q1258">
        <v>6.0939999999999994</v>
      </c>
      <c r="R1258">
        <v>-1.3281314168377823E-2</v>
      </c>
      <c r="S1258">
        <v>-4.6019423639999998E-3</v>
      </c>
      <c r="T1258">
        <v>-0.80362290143966675</v>
      </c>
    </row>
    <row r="1259" spans="1:20" x14ac:dyDescent="0.25">
      <c r="A1259">
        <v>12.57</v>
      </c>
      <c r="B1259">
        <v>-6.020717675828765E-11</v>
      </c>
      <c r="C1259">
        <v>8.0046747371224817E-12</v>
      </c>
      <c r="D1259">
        <v>-3.2880625207659838E-12</v>
      </c>
      <c r="F1259" s="1">
        <v>6.1829999999999998</v>
      </c>
      <c r="G1259">
        <f>(0.0126406570841889*(-1))*-1</f>
        <v>1.2640657084188912E-2</v>
      </c>
      <c r="H1259">
        <v>1.533980788E-3</v>
      </c>
      <c r="I1259">
        <v>0.15972805023193359</v>
      </c>
      <c r="L1259" s="2">
        <v>12.57</v>
      </c>
      <c r="M1259" s="2">
        <v>3.4714484918305479E-4</v>
      </c>
      <c r="N1259" s="2">
        <v>-1.4327199543271631E-4</v>
      </c>
      <c r="O1259" s="2">
        <v>3.881397931673935E-6</v>
      </c>
      <c r="Q1259">
        <v>6.1010000000000009</v>
      </c>
      <c r="R1259">
        <v>-1.3548254620123204E-2</v>
      </c>
      <c r="S1259">
        <v>-4.6019423639999998E-3</v>
      </c>
      <c r="T1259">
        <v>-0.8318791389465332</v>
      </c>
    </row>
    <row r="1260" spans="1:20" x14ac:dyDescent="0.25">
      <c r="A1260">
        <v>12.58</v>
      </c>
      <c r="B1260">
        <v>-5.9041196568082418E-11</v>
      </c>
      <c r="C1260">
        <v>7.8496551418673964E-12</v>
      </c>
      <c r="D1260">
        <v>-3.22438546481033E-12</v>
      </c>
      <c r="F1260" s="1">
        <v>6.1890000000000001</v>
      </c>
      <c r="G1260">
        <f>(0.0126406570841889*(-1))*-1</f>
        <v>1.2640657084188912E-2</v>
      </c>
      <c r="H1260">
        <v>1.533980788E-3</v>
      </c>
      <c r="I1260">
        <v>0.16307851672172546</v>
      </c>
      <c r="L1260" s="2">
        <v>12.58</v>
      </c>
      <c r="M1260" s="2">
        <v>3.4535931451406534E-4</v>
      </c>
      <c r="N1260" s="2">
        <v>-1.4253507731830741E-4</v>
      </c>
      <c r="O1260" s="2">
        <v>3.8614341068691353E-6</v>
      </c>
      <c r="Q1260">
        <v>6.1080000000000005</v>
      </c>
      <c r="R1260">
        <v>-1.3835728952772073E-2</v>
      </c>
      <c r="S1260">
        <v>-4.6019423639999998E-3</v>
      </c>
      <c r="T1260">
        <v>-0.85514599084854126</v>
      </c>
    </row>
    <row r="1261" spans="1:20" x14ac:dyDescent="0.25">
      <c r="A1261">
        <v>12.59</v>
      </c>
      <c r="B1261">
        <v>-5.789779690526852E-11</v>
      </c>
      <c r="C1261">
        <v>7.697637676705319E-12</v>
      </c>
      <c r="D1261">
        <v>-3.1619415871867702E-12</v>
      </c>
      <c r="F1261" s="1">
        <v>6.1929999999999996</v>
      </c>
      <c r="G1261">
        <f>(0.0126406570841889*(-1))*-1</f>
        <v>1.2640657084188912E-2</v>
      </c>
      <c r="H1261">
        <v>1.533980788E-3</v>
      </c>
      <c r="I1261">
        <v>0.16629695892333984</v>
      </c>
      <c r="L1261" s="2">
        <v>12.59</v>
      </c>
      <c r="M1261" s="2">
        <v>3.4358296368741052E-4</v>
      </c>
      <c r="N1261" s="2">
        <v>-1.4180194953094632E-4</v>
      </c>
      <c r="O1261" s="2">
        <v>3.8415729636669335E-6</v>
      </c>
      <c r="Q1261">
        <v>6.1120000000000001</v>
      </c>
      <c r="R1261">
        <v>-1.4004106776180698E-2</v>
      </c>
      <c r="S1261">
        <v>-4.6019423639999998E-3</v>
      </c>
      <c r="T1261">
        <v>-0.87430429458618164</v>
      </c>
    </row>
    <row r="1262" spans="1:20" x14ac:dyDescent="0.25">
      <c r="A1262">
        <v>12.6</v>
      </c>
      <c r="B1262">
        <v>-5.6776540472350441E-11</v>
      </c>
      <c r="C1262">
        <v>7.5485642019857059E-12</v>
      </c>
      <c r="D1262">
        <v>-3.1007070059997626E-12</v>
      </c>
      <c r="F1262" s="1">
        <v>6.1969999999999992</v>
      </c>
      <c r="G1262">
        <f>(0.0126406570841889*(-1))*-1</f>
        <v>1.2640657084188912E-2</v>
      </c>
      <c r="H1262">
        <v>1.533980788E-3</v>
      </c>
      <c r="I1262">
        <v>0.16938859224319458</v>
      </c>
      <c r="L1262" s="2">
        <v>12.6</v>
      </c>
      <c r="M1262" s="2">
        <v>3.4181574946684978E-4</v>
      </c>
      <c r="N1262" s="2">
        <v>-1.41072592575221E-4</v>
      </c>
      <c r="O1262" s="2">
        <v>3.8218139739662411E-6</v>
      </c>
      <c r="Q1262">
        <v>6.1180000000000003</v>
      </c>
      <c r="R1262">
        <v>-1.4262833675564681E-2</v>
      </c>
      <c r="S1262">
        <v>-4.6019423639999998E-3</v>
      </c>
      <c r="T1262">
        <v>-0.89758521318435669</v>
      </c>
    </row>
    <row r="1263" spans="1:20" x14ac:dyDescent="0.25">
      <c r="A1263">
        <v>12.61</v>
      </c>
      <c r="B1263">
        <v>-5.5676998440593683E-11</v>
      </c>
      <c r="C1263">
        <v>7.4023777039982188E-12</v>
      </c>
      <c r="D1263">
        <v>-3.0406583018537298E-12</v>
      </c>
      <c r="F1263" s="1">
        <v>6.2010000000000005</v>
      </c>
      <c r="G1263">
        <f>(0.0126406570841889*(-1))*-1</f>
        <v>1.2640657084188912E-2</v>
      </c>
      <c r="H1263">
        <v>1.533980788E-3</v>
      </c>
      <c r="I1263">
        <v>0.17235839366912842</v>
      </c>
      <c r="L1263" s="2">
        <v>12.61</v>
      </c>
      <c r="M1263" s="2">
        <v>3.4005762485908586E-4</v>
      </c>
      <c r="N1263" s="2">
        <v>-1.4034698705599191E-4</v>
      </c>
      <c r="O1263" s="2">
        <v>3.8021566123814833E-6</v>
      </c>
      <c r="Q1263">
        <v>6.1240000000000006</v>
      </c>
      <c r="R1263">
        <v>-1.453388090349076E-2</v>
      </c>
      <c r="S1263">
        <v>-6.135923152E-3</v>
      </c>
      <c r="T1263">
        <v>-0.65076488256454468</v>
      </c>
    </row>
    <row r="1264" spans="1:20" x14ac:dyDescent="0.25">
      <c r="A1264">
        <v>12.620000000000001</v>
      </c>
      <c r="B1264">
        <v>-5.4598750286018292E-11</v>
      </c>
      <c r="C1264">
        <v>7.2590222731676112E-12</v>
      </c>
      <c r="D1264">
        <v>-2.9817725088962228E-12</v>
      </c>
      <c r="F1264" s="1">
        <v>6.2050000000000001</v>
      </c>
      <c r="G1264">
        <f>(0.0126406570841889*(-1))*-1</f>
        <v>1.2640657084188912E-2</v>
      </c>
      <c r="H1264">
        <v>1.533980788E-3</v>
      </c>
      <c r="I1264">
        <v>0.17450869083404541</v>
      </c>
      <c r="L1264" s="2">
        <v>12.620000000000001</v>
      </c>
      <c r="M1264" s="2">
        <v>3.383085431125153E-4</v>
      </c>
      <c r="N1264" s="2">
        <v>-1.3962511367787635E-4</v>
      </c>
      <c r="O1264" s="2">
        <v>3.7826003562286481E-6</v>
      </c>
      <c r="Q1264">
        <v>6.1289999999999996</v>
      </c>
      <c r="R1264">
        <v>-1.4772073921971253E-2</v>
      </c>
      <c r="S1264">
        <v>-6.135923152E-3</v>
      </c>
      <c r="T1264">
        <v>-0.68457865715026855</v>
      </c>
    </row>
    <row r="1265" spans="1:20" x14ac:dyDescent="0.25">
      <c r="A1265">
        <v>12.63</v>
      </c>
      <c r="B1265">
        <v>-5.354138362856751E-11</v>
      </c>
      <c r="C1265">
        <v>7.1184430826709077E-12</v>
      </c>
      <c r="D1265">
        <v>-2.9240271060345451E-12</v>
      </c>
      <c r="F1265" s="1">
        <v>6.2089999999999996</v>
      </c>
      <c r="G1265">
        <f>(0.0126406570841889*(-1))*-1</f>
        <v>1.2640657084188912E-2</v>
      </c>
      <c r="H1265">
        <v>1.533980788E-3</v>
      </c>
      <c r="I1265">
        <v>0.17727674543857574</v>
      </c>
      <c r="L1265" s="2">
        <v>12.63</v>
      </c>
      <c r="M1265" s="2">
        <v>3.3656845771599334E-4</v>
      </c>
      <c r="N1265" s="2">
        <v>-1.3890695324473529E-4</v>
      </c>
      <c r="O1265" s="2">
        <v>3.7631446855114027E-6</v>
      </c>
      <c r="Q1265">
        <v>6.1349999999999998</v>
      </c>
      <c r="R1265">
        <v>-1.5047227926078028E-2</v>
      </c>
      <c r="S1265">
        <v>-6.135923152E-3</v>
      </c>
      <c r="T1265">
        <v>-0.71983295679092407</v>
      </c>
    </row>
    <row r="1266" spans="1:20" x14ac:dyDescent="0.25">
      <c r="A1266">
        <v>12.64</v>
      </c>
      <c r="B1266">
        <v>-5.2504494074391593E-11</v>
      </c>
      <c r="C1266">
        <v>6.9805863674686746E-12</v>
      </c>
      <c r="D1266">
        <v>-2.8674000083224751E-12</v>
      </c>
      <c r="F1266" s="1">
        <v>6.2129999999999992</v>
      </c>
      <c r="G1266">
        <f>(0.0126406570841889*(-1))*-1</f>
        <v>1.2640657084188912E-2</v>
      </c>
      <c r="H1266">
        <v>1.533980788E-3</v>
      </c>
      <c r="I1266">
        <v>0.18058393895626068</v>
      </c>
      <c r="L1266" s="2">
        <v>12.64</v>
      </c>
      <c r="M1266" s="2">
        <v>3.3483732239758448E-4</v>
      </c>
      <c r="N1266" s="2">
        <v>-1.3819248665916306E-4</v>
      </c>
      <c r="O1266" s="2">
        <v>3.7437890829072833E-6</v>
      </c>
      <c r="Q1266">
        <v>6.1400000000000006</v>
      </c>
      <c r="R1266">
        <v>-1.5318275154004107E-2</v>
      </c>
      <c r="S1266">
        <v>-6.135923152E-3</v>
      </c>
      <c r="T1266">
        <v>-0.75230962038040161</v>
      </c>
    </row>
    <row r="1267" spans="1:20" x14ac:dyDescent="0.25">
      <c r="A1267">
        <v>12.65</v>
      </c>
      <c r="B1267">
        <v>-5.1487685061185977E-11</v>
      </c>
      <c r="C1267">
        <v>6.8453994037423803E-12</v>
      </c>
      <c r="D1267">
        <v>-2.8118695585137964E-12</v>
      </c>
      <c r="F1267" s="1">
        <v>6.2170000000000005</v>
      </c>
      <c r="G1267">
        <f>(0.0126406570841889*(-1))*-1</f>
        <v>1.2640657084188912E-2</v>
      </c>
      <c r="H1267">
        <v>1.533980788E-3</v>
      </c>
      <c r="I1267">
        <v>0.18311260640621185</v>
      </c>
      <c r="L1267" s="2">
        <v>12.65</v>
      </c>
      <c r="M1267" s="2">
        <v>3.3311509112334469E-4</v>
      </c>
      <c r="N1267" s="2">
        <v>-1.3748169492197945E-4</v>
      </c>
      <c r="O1267" s="2">
        <v>3.724533033753955E-6</v>
      </c>
      <c r="Q1267">
        <v>6.1440000000000001</v>
      </c>
      <c r="R1267">
        <v>-1.5494866529774127E-2</v>
      </c>
      <c r="S1267">
        <v>-6.135923152E-3</v>
      </c>
      <c r="T1267">
        <v>-0.77180176973342896</v>
      </c>
    </row>
    <row r="1268" spans="1:20" x14ac:dyDescent="0.25">
      <c r="A1268">
        <v>12.66</v>
      </c>
      <c r="B1268">
        <v>-5.0490567706524406E-11</v>
      </c>
      <c r="C1268">
        <v>6.7128304887299736E-12</v>
      </c>
      <c r="D1268">
        <v>-2.7574145187794025E-12</v>
      </c>
      <c r="F1268" s="1">
        <v>6.2210000000000001</v>
      </c>
      <c r="G1268">
        <f>(0.0126406570841889*(-1))*-1</f>
        <v>1.2640657084188912E-2</v>
      </c>
      <c r="H1268">
        <v>1.533980788E-3</v>
      </c>
      <c r="I1268">
        <v>0.18554162979125977</v>
      </c>
      <c r="L1268" s="2">
        <v>12.66</v>
      </c>
      <c r="M1268" s="2">
        <v>3.3140171809608763E-4</v>
      </c>
      <c r="N1268" s="2">
        <v>-1.3677455913172461E-4</v>
      </c>
      <c r="O1268" s="2">
        <v>3.7053760260355464E-6</v>
      </c>
      <c r="Q1268">
        <v>6.1490000000000009</v>
      </c>
      <c r="R1268">
        <v>-1.5675564681724846E-2</v>
      </c>
      <c r="S1268">
        <v>-6.135923152E-3</v>
      </c>
      <c r="T1268">
        <v>-0.79234743118286133</v>
      </c>
    </row>
    <row r="1269" spans="1:20" x14ac:dyDescent="0.25">
      <c r="A1269">
        <v>12.67</v>
      </c>
      <c r="B1269">
        <v>-4.9512760659129193E-11</v>
      </c>
      <c r="C1269">
        <v>6.5828289209519682E-12</v>
      </c>
      <c r="D1269">
        <v>-2.7040140625848089E-12</v>
      </c>
      <c r="F1269" s="1">
        <v>6.2249999999999996</v>
      </c>
      <c r="G1269">
        <f>(0.0126406570841889*(-1))*-1</f>
        <v>1.2640657084188912E-2</v>
      </c>
      <c r="H1269">
        <v>1.533980788E-3</v>
      </c>
      <c r="I1269">
        <v>0.18787494301795959</v>
      </c>
      <c r="L1269" s="2">
        <v>12.67</v>
      </c>
      <c r="M1269" s="2">
        <v>3.2969715775417246E-4</v>
      </c>
      <c r="N1269" s="2">
        <v>-1.360710604841564E-4</v>
      </c>
      <c r="O1269" s="2">
        <v>3.6863175503690477E-6</v>
      </c>
      <c r="Q1269">
        <v>6.1549999999999994</v>
      </c>
      <c r="R1269">
        <v>-1.5942505133470227E-2</v>
      </c>
      <c r="S1269">
        <v>-6.135923152E-3</v>
      </c>
      <c r="T1269">
        <v>-0.82077723741531372</v>
      </c>
    </row>
    <row r="1270" spans="1:20" x14ac:dyDescent="0.25">
      <c r="A1270">
        <v>12.68</v>
      </c>
      <c r="B1270">
        <v>-4.8553889953022345E-11</v>
      </c>
      <c r="C1270">
        <v>6.4553449808204692E-12</v>
      </c>
      <c r="D1270">
        <v>-2.6516477667249674E-12</v>
      </c>
      <c r="F1270" s="1">
        <v>6.2289999999999992</v>
      </c>
      <c r="G1270">
        <f>(0.0126406570841889*(-1))*-1</f>
        <v>1.2640657084188912E-2</v>
      </c>
      <c r="H1270">
        <v>1.533980788E-3</v>
      </c>
      <c r="I1270">
        <v>0.19011631608009338</v>
      </c>
      <c r="L1270" s="2">
        <v>12.68</v>
      </c>
      <c r="M1270" s="2">
        <v>3.280013647702913E-4</v>
      </c>
      <c r="N1270" s="2">
        <v>-1.353711802717504E-4</v>
      </c>
      <c r="O1270" s="2">
        <v>3.6673570999907839E-6</v>
      </c>
      <c r="Q1270">
        <v>6.1620000000000008</v>
      </c>
      <c r="R1270">
        <v>-1.6254620123203285E-2</v>
      </c>
      <c r="S1270">
        <v>-6.135923152E-3</v>
      </c>
      <c r="T1270">
        <v>-0.85770314931869507</v>
      </c>
    </row>
    <row r="1271" spans="1:20" x14ac:dyDescent="0.25">
      <c r="A1271">
        <v>12.69</v>
      </c>
      <c r="B1271">
        <v>-4.7613588864500715E-11</v>
      </c>
      <c r="C1271">
        <v>6.3303299116237331E-12</v>
      </c>
      <c r="D1271">
        <v>-2.6002956035133338E-12</v>
      </c>
      <c r="F1271" s="1">
        <v>6.2330000000000005</v>
      </c>
      <c r="G1271">
        <f>(0.0126406570841889*(-1))*-1</f>
        <v>1.2640657084188912E-2</v>
      </c>
      <c r="H1271">
        <v>1.533980788E-3</v>
      </c>
      <c r="I1271">
        <v>0.19226935505867004</v>
      </c>
      <c r="L1271" s="2">
        <v>12.69</v>
      </c>
      <c r="M1271" s="2">
        <v>3.263142940502636E-4</v>
      </c>
      <c r="N1271" s="2">
        <v>-1.3467489988320253E-4</v>
      </c>
      <c r="O1271" s="2">
        <v>3.6484941707429535E-6</v>
      </c>
      <c r="Q1271">
        <v>6.1660000000000004</v>
      </c>
      <c r="R1271">
        <v>-1.6476386036960985E-2</v>
      </c>
      <c r="S1271">
        <v>-7.6699039400000002E-3</v>
      </c>
      <c r="T1271">
        <v>-0.60850226879119873</v>
      </c>
    </row>
    <row r="1272" spans="1:20" x14ac:dyDescent="0.25">
      <c r="A1272">
        <v>12.700000000000001</v>
      </c>
      <c r="B1272">
        <v>-4.6691497771881243E-11</v>
      </c>
      <c r="C1272">
        <v>6.2077359008789768E-12</v>
      </c>
      <c r="D1272">
        <v>-2.5499379331222043E-12</v>
      </c>
      <c r="F1272" s="1">
        <v>6.2370000000000001</v>
      </c>
      <c r="G1272">
        <f>(0.0126406570841889*(-1))*-1</f>
        <v>1.2640657084188912E-2</v>
      </c>
      <c r="H1272">
        <v>1.533980788E-3</v>
      </c>
      <c r="I1272">
        <v>0.19433757662773132</v>
      </c>
      <c r="L1272" s="2">
        <v>12.700000000000001</v>
      </c>
      <c r="M1272" s="2">
        <v>3.2463590073184044E-4</v>
      </c>
      <c r="N1272" s="2">
        <v>-1.3398220080293409E-4</v>
      </c>
      <c r="O1272" s="2">
        <v>3.6297282610602364E-6</v>
      </c>
      <c r="Q1272">
        <v>6.1709999999999994</v>
      </c>
      <c r="R1272">
        <v>-1.6702258726899386E-2</v>
      </c>
      <c r="S1272">
        <v>-7.6699039400000002E-3</v>
      </c>
      <c r="T1272">
        <v>-0.63856774568557739</v>
      </c>
    </row>
    <row r="1273" spans="1:20" x14ac:dyDescent="0.25">
      <c r="A1273">
        <v>12.71</v>
      </c>
      <c r="B1273">
        <v>-4.5787264017961996E-11</v>
      </c>
      <c r="C1273">
        <v>6.0875160620463177E-12</v>
      </c>
      <c r="D1273">
        <v>-2.5005554960713903E-12</v>
      </c>
      <c r="F1273" s="1">
        <v>6.2409999999999997</v>
      </c>
      <c r="G1273">
        <f>(0.0126406570841889*(-1))*-1</f>
        <v>1.2640657084188912E-2</v>
      </c>
      <c r="H1273">
        <v>1.533980788E-3</v>
      </c>
      <c r="I1273">
        <v>0.19632428884506226</v>
      </c>
      <c r="L1273" s="2">
        <v>12.71</v>
      </c>
      <c r="M1273" s="2">
        <v>3.2296614018350765E-4</v>
      </c>
      <c r="N1273" s="2">
        <v>-1.3329306461059946E-4</v>
      </c>
      <c r="O1273" s="2">
        <v>3.6110588719564743E-6</v>
      </c>
      <c r="Q1273">
        <v>6.1769999999999996</v>
      </c>
      <c r="R1273">
        <v>-1.691170431211499E-2</v>
      </c>
      <c r="S1273">
        <v>-7.6699039400000002E-3</v>
      </c>
      <c r="T1273">
        <v>-0.66175699234008789</v>
      </c>
    </row>
    <row r="1274" spans="1:20" x14ac:dyDescent="0.25">
      <c r="A1274">
        <v>12.72</v>
      </c>
      <c r="B1274">
        <v>-4.4900541775147421E-11</v>
      </c>
      <c r="C1274">
        <v>5.9696244165968381E-12</v>
      </c>
      <c r="D1274">
        <v>-2.4521294058623567E-12</v>
      </c>
      <c r="F1274" s="1">
        <v>6.2449999999999992</v>
      </c>
      <c r="G1274">
        <f>(0.0126406570841889*(-1))*-1</f>
        <v>1.2640657084188912E-2</v>
      </c>
      <c r="H1274">
        <v>1.533980788E-3</v>
      </c>
      <c r="I1274">
        <v>0.19823272526264191</v>
      </c>
      <c r="L1274" s="2">
        <v>12.72</v>
      </c>
      <c r="M1274" s="2">
        <v>3.213049680033009E-4</v>
      </c>
      <c r="N1274" s="2">
        <v>-1.3260747298059631E-4</v>
      </c>
      <c r="O1274" s="2">
        <v>3.5924855070114146E-6</v>
      </c>
      <c r="Q1274">
        <v>6.1810000000000009</v>
      </c>
      <c r="R1274">
        <v>-1.7080082135523613E-2</v>
      </c>
      <c r="S1274">
        <v>-7.6699039400000002E-3</v>
      </c>
      <c r="T1274">
        <v>-0.68427544832229614</v>
      </c>
    </row>
    <row r="1275" spans="1:20" x14ac:dyDescent="0.25">
      <c r="A1275">
        <v>12.73</v>
      </c>
      <c r="B1275">
        <v>-4.4030991913185178E-11</v>
      </c>
      <c r="C1275">
        <v>5.8540158764279239E-12</v>
      </c>
      <c r="D1275">
        <v>-2.4046411417550106E-12</v>
      </c>
      <c r="F1275" s="1">
        <v>6.2490000000000006</v>
      </c>
      <c r="G1275">
        <f>(0.0126406570841889*(-1))*-1</f>
        <v>1.2640657084188912E-2</v>
      </c>
      <c r="H1275">
        <v>1.533980788E-3</v>
      </c>
      <c r="I1275">
        <v>0.20006595551967621</v>
      </c>
      <c r="L1275" s="2">
        <v>12.73</v>
      </c>
      <c r="M1275" s="2">
        <v>3.1965234001762573E-4</v>
      </c>
      <c r="N1275" s="2">
        <v>-1.3192540768157835E-4</v>
      </c>
      <c r="O1275" s="2">
        <v>3.5740076723575257E-6</v>
      </c>
      <c r="Q1275">
        <v>6.1850000000000005</v>
      </c>
      <c r="R1275">
        <v>-1.724024640657084E-2</v>
      </c>
      <c r="S1275">
        <v>-7.6699039400000002E-3</v>
      </c>
      <c r="T1275">
        <v>-0.69769912958145142</v>
      </c>
    </row>
    <row r="1276" spans="1:20" x14ac:dyDescent="0.25">
      <c r="A1276">
        <v>12.74</v>
      </c>
      <c r="B1276">
        <v>-4.3178281869464518E-11</v>
      </c>
      <c r="C1276">
        <v>5.7406462266191519E-12</v>
      </c>
      <c r="D1276">
        <v>-2.3580725416843736E-12</v>
      </c>
      <c r="F1276" s="1">
        <v>6.2530000000000001</v>
      </c>
      <c r="G1276">
        <f>(0.0126406570841889*(-1))*-1</f>
        <v>1.2640657084188912E-2</v>
      </c>
      <c r="H1276">
        <v>1.533980788E-3</v>
      </c>
      <c r="I1276">
        <v>0.20139332115650177</v>
      </c>
      <c r="L1276" s="2">
        <v>12.74</v>
      </c>
      <c r="M1276" s="2">
        <v>3.1800821228008223E-4</v>
      </c>
      <c r="N1276" s="2">
        <v>-1.3124685057597048E-4</v>
      </c>
      <c r="O1276" s="2">
        <v>3.5556248766668783E-6</v>
      </c>
      <c r="Q1276">
        <v>6.1899999999999995</v>
      </c>
      <c r="R1276">
        <v>-1.7429158110882956E-2</v>
      </c>
      <c r="S1276">
        <v>-7.6699039400000002E-3</v>
      </c>
      <c r="T1276">
        <v>-0.70939570665359497</v>
      </c>
    </row>
    <row r="1277" spans="1:20" x14ac:dyDescent="0.25">
      <c r="A1277">
        <v>12.75</v>
      </c>
      <c r="B1277">
        <v>-4.2342085521826244E-11</v>
      </c>
      <c r="C1277">
        <v>5.6294721085221258E-12</v>
      </c>
      <c r="D1277">
        <v>-2.3124057953144332E-12</v>
      </c>
      <c r="F1277" s="1">
        <v>6.2569999999999997</v>
      </c>
      <c r="G1277">
        <f>(0.0126406570841889*(-1))*-1</f>
        <v>1.2640657084188912E-2</v>
      </c>
      <c r="H1277">
        <v>1.533980788E-3</v>
      </c>
      <c r="I1277">
        <v>0.20310200750827789</v>
      </c>
      <c r="L1277" s="2">
        <v>12.75</v>
      </c>
      <c r="M1277" s="2">
        <v>3.1637254107029587E-4</v>
      </c>
      <c r="N1277" s="2">
        <v>-1.3057178361948658E-4</v>
      </c>
      <c r="O1277" s="2">
        <v>3.5373366311380943E-6</v>
      </c>
      <c r="Q1277">
        <v>6.1940000000000008</v>
      </c>
      <c r="R1277">
        <v>-1.758110882956879E-2</v>
      </c>
      <c r="S1277">
        <v>-7.6699039400000002E-3</v>
      </c>
      <c r="T1277">
        <v>-0.72190934419631958</v>
      </c>
    </row>
    <row r="1278" spans="1:20" x14ac:dyDescent="0.25">
      <c r="A1278">
        <v>12.76</v>
      </c>
      <c r="B1278">
        <v>-4.1522083063836316E-11</v>
      </c>
      <c r="C1278">
        <v>5.5204510031778003E-12</v>
      </c>
      <c r="D1278">
        <v>-2.2676234372265117E-12</v>
      </c>
      <c r="F1278" s="1">
        <v>6.2609999999999992</v>
      </c>
      <c r="G1278">
        <f>(0.0126406570841889*(-1))*-1</f>
        <v>1.2640657084188912E-2</v>
      </c>
      <c r="H1278">
        <v>1.533980788E-3</v>
      </c>
      <c r="I1278">
        <v>0.2051435112953186</v>
      </c>
      <c r="L1278" s="2">
        <v>12.76</v>
      </c>
      <c r="M1278" s="2">
        <v>3.1474528289276126E-4</v>
      </c>
      <c r="N1278" s="2">
        <v>-1.2990018886064963E-4</v>
      </c>
      <c r="O1278" s="2">
        <v>3.5191424494833628E-6</v>
      </c>
      <c r="Q1278">
        <v>6.1989999999999998</v>
      </c>
      <c r="R1278">
        <v>-1.775770020533881E-2</v>
      </c>
      <c r="S1278">
        <v>-7.6699039400000002E-3</v>
      </c>
      <c r="T1278">
        <v>-0.73130494356155396</v>
      </c>
    </row>
    <row r="1279" spans="1:20" x14ac:dyDescent="0.25">
      <c r="A1279">
        <v>12.77</v>
      </c>
      <c r="B1279">
        <v>-4.0717960882474878E-11</v>
      </c>
      <c r="C1279">
        <v>5.4135412150549427E-12</v>
      </c>
      <c r="D1279">
        <v>-2.2237083402395522E-12</v>
      </c>
      <c r="F1279" s="1">
        <v>6.2650000000000006</v>
      </c>
      <c r="G1279">
        <f>(0.0126406570841889*(-1))*-1</f>
        <v>1.2640657084188912E-2</v>
      </c>
      <c r="H1279">
        <v>1.533980788E-3</v>
      </c>
      <c r="I1279">
        <v>0.20670442283153534</v>
      </c>
      <c r="L1279" s="2">
        <v>12.77</v>
      </c>
      <c r="M1279" s="2">
        <v>3.1312639447567516E-4</v>
      </c>
      <c r="N1279" s="2">
        <v>-1.2923204844031446E-4</v>
      </c>
      <c r="O1279" s="2">
        <v>3.5010418479155222E-6</v>
      </c>
      <c r="Q1279">
        <v>6.2050000000000001</v>
      </c>
      <c r="R1279">
        <v>-1.7954825462012321E-2</v>
      </c>
      <c r="S1279">
        <v>-7.6699039400000002E-3</v>
      </c>
      <c r="T1279">
        <v>-0.73620444536209106</v>
      </c>
    </row>
    <row r="1280" spans="1:20" x14ac:dyDescent="0.25">
      <c r="A1280">
        <v>12.780000000000001</v>
      </c>
      <c r="B1280">
        <v>-3.9929411438193198E-11</v>
      </c>
      <c r="C1280">
        <v>5.3087018561035234E-12</v>
      </c>
      <c r="D1280">
        <v>-2.1806437088597627E-12</v>
      </c>
      <c r="F1280" s="1">
        <v>6.2690000000000001</v>
      </c>
      <c r="G1280">
        <f>(0.0126406570841889*(-1))*-1</f>
        <v>1.2640657084188912E-2</v>
      </c>
      <c r="H1280">
        <v>1.533980788E-3</v>
      </c>
      <c r="I1280">
        <v>0.20783461630344391</v>
      </c>
      <c r="L1280" s="2">
        <v>12.780000000000001</v>
      </c>
      <c r="M1280" s="2">
        <v>3.1151583276979632E-4</v>
      </c>
      <c r="N1280" s="2">
        <v>-1.2856734459119285E-4</v>
      </c>
      <c r="O1280" s="2">
        <v>3.4830343451352084E-6</v>
      </c>
      <c r="Q1280">
        <v>6.2110000000000003</v>
      </c>
      <c r="R1280">
        <v>-1.8135523613963041E-2</v>
      </c>
      <c r="S1280">
        <v>-7.6699039400000002E-3</v>
      </c>
      <c r="T1280">
        <v>-0.73643183708190918</v>
      </c>
    </row>
    <row r="1281" spans="1:20" x14ac:dyDescent="0.25">
      <c r="A1281">
        <v>12.790000000000001</v>
      </c>
      <c r="B1281">
        <v>-3.915613314729445E-11</v>
      </c>
      <c r="C1281">
        <v>5.2058928301169253E-12</v>
      </c>
      <c r="D1281">
        <v>-2.1384130728571177E-12</v>
      </c>
      <c r="F1281" s="1">
        <v>6.2729999999999997</v>
      </c>
      <c r="G1281">
        <f>(0.0126406570841889*(-1))*-1</f>
        <v>1.2640657084188912E-2</v>
      </c>
      <c r="H1281">
        <v>1.533980788E-3</v>
      </c>
      <c r="I1281">
        <v>0.20964418351650238</v>
      </c>
      <c r="L1281" s="2">
        <v>12.790000000000001</v>
      </c>
      <c r="M1281" s="2">
        <v>3.0991355494729405E-4</v>
      </c>
      <c r="N1281" s="2">
        <v>-1.27906059637381E-4</v>
      </c>
      <c r="O1281" s="2">
        <v>3.4651194623180704E-6</v>
      </c>
      <c r="Q1281">
        <v>6.2159999999999993</v>
      </c>
      <c r="R1281">
        <v>-1.8271047227926079E-2</v>
      </c>
      <c r="S1281">
        <v>-7.6699039400000002E-3</v>
      </c>
      <c r="T1281">
        <v>-0.72983276844024658</v>
      </c>
    </row>
    <row r="1282" spans="1:20" x14ac:dyDescent="0.25">
      <c r="A1282">
        <v>12.8</v>
      </c>
      <c r="B1282">
        <v>-3.8397830266591806E-11</v>
      </c>
      <c r="C1282">
        <v>5.1050748173970002E-12</v>
      </c>
      <c r="D1282">
        <v>-2.0970002809662557E-12</v>
      </c>
      <c r="F1282" s="1">
        <v>6.2769999999999992</v>
      </c>
      <c r="G1282">
        <f>(0.0126406570841889*(-1))*-1</f>
        <v>1.2640657084188912E-2</v>
      </c>
      <c r="H1282">
        <v>1.533980788E-3</v>
      </c>
      <c r="I1282">
        <v>0.21102775633335114</v>
      </c>
      <c r="L1282" s="2">
        <v>12.8</v>
      </c>
      <c r="M1282" s="2">
        <v>3.0831951840061024E-4</v>
      </c>
      <c r="N1282" s="2">
        <v>-1.2724817599388968E-4</v>
      </c>
      <c r="O1282" s="2">
        <v>3.4472967231020489E-6</v>
      </c>
      <c r="Q1282">
        <v>6.2219999999999995</v>
      </c>
      <c r="R1282">
        <v>-1.8414784394250514E-2</v>
      </c>
      <c r="S1282">
        <v>-7.6699039400000002E-3</v>
      </c>
      <c r="T1282">
        <v>-0.71823221445083618</v>
      </c>
    </row>
    <row r="1283" spans="1:20" x14ac:dyDescent="0.25">
      <c r="A1283">
        <v>12.81</v>
      </c>
      <c r="B1283">
        <v>-3.7654212780300231E-11</v>
      </c>
      <c r="C1283">
        <v>5.0062092597161022E-12</v>
      </c>
      <c r="D1283">
        <v>-2.0563894947093681E-12</v>
      </c>
      <c r="F1283" s="1">
        <v>6.2810000000000006</v>
      </c>
      <c r="G1283">
        <f>(0.0126406570841889*(-1))*-1</f>
        <v>1.2640657084188912E-2</v>
      </c>
      <c r="H1283">
        <v>1.533980788E-3</v>
      </c>
      <c r="I1283">
        <v>0.21202953159809113</v>
      </c>
      <c r="L1283" s="2">
        <v>12.81</v>
      </c>
      <c r="M1283" s="2">
        <v>3.0673368074133484E-4</v>
      </c>
      <c r="N1283" s="2">
        <v>-1.2659367616617647E-4</v>
      </c>
      <c r="O1283" s="2">
        <v>3.4295656535747237E-6</v>
      </c>
      <c r="Q1283">
        <v>6.2270000000000003</v>
      </c>
      <c r="R1283">
        <v>-1.853388090349076E-2</v>
      </c>
      <c r="S1283">
        <v>-7.6699039400000002E-3</v>
      </c>
      <c r="T1283">
        <v>-0.70917648077011108</v>
      </c>
    </row>
    <row r="1284" spans="1:20" x14ac:dyDescent="0.25">
      <c r="A1284">
        <v>12.82</v>
      </c>
      <c r="B1284">
        <v>-3.6924996289119052E-11</v>
      </c>
      <c r="C1284">
        <v>4.9092583455703475E-12</v>
      </c>
      <c r="D1284">
        <v>-2.0165651823387135E-12</v>
      </c>
      <c r="F1284" s="1">
        <v>6.2850000000000001</v>
      </c>
      <c r="G1284">
        <f>(0.0126406570841889*(-1))*-1</f>
        <v>1.2640657084188912E-2</v>
      </c>
      <c r="H1284">
        <v>1.533980788E-3</v>
      </c>
      <c r="I1284">
        <v>0.21331912279129028</v>
      </c>
      <c r="L1284" s="2">
        <v>12.82</v>
      </c>
      <c r="M1284" s="2">
        <v>3.0515599979906655E-4</v>
      </c>
      <c r="N1284" s="2">
        <v>-1.2594254274968071E-4</v>
      </c>
      <c r="O1284" s="2">
        <v>3.4119257822607202E-6</v>
      </c>
      <c r="Q1284">
        <v>6.2330000000000005</v>
      </c>
      <c r="R1284">
        <v>-1.8685831622176591E-2</v>
      </c>
      <c r="S1284">
        <v>-7.6699039400000002E-3</v>
      </c>
      <c r="T1284">
        <v>-0.70383071899414063</v>
      </c>
    </row>
    <row r="1285" spans="1:20" x14ac:dyDescent="0.25">
      <c r="A1285">
        <v>12.83</v>
      </c>
      <c r="B1285">
        <v>-3.6209901901462179E-11</v>
      </c>
      <c r="C1285">
        <v>4.8141849957184659E-12</v>
      </c>
      <c r="D1285">
        <v>-1.9775121128964414E-12</v>
      </c>
      <c r="F1285" s="1">
        <v>6.2889999999999997</v>
      </c>
      <c r="G1285">
        <f>(0.0126406570841889*(-1))*-1</f>
        <v>1.2640657084188912E-2</v>
      </c>
      <c r="H1285">
        <v>1.533980788E-3</v>
      </c>
      <c r="I1285">
        <v>0.21455788612365723</v>
      </c>
      <c r="L1285" s="2">
        <v>12.83</v>
      </c>
      <c r="M1285" s="2">
        <v>3.0358643362029961E-4</v>
      </c>
      <c r="N1285" s="2">
        <v>-1.2529475842936063E-4</v>
      </c>
      <c r="O1285" s="2">
        <v>3.3943766401091889E-6</v>
      </c>
      <c r="Q1285">
        <v>6.2390000000000008</v>
      </c>
      <c r="R1285">
        <v>-1.8837782340862422E-2</v>
      </c>
      <c r="S1285">
        <v>-7.6699039400000002E-3</v>
      </c>
      <c r="T1285">
        <v>-0.69785588979721069</v>
      </c>
    </row>
    <row r="1286" spans="1:20" x14ac:dyDescent="0.25">
      <c r="A1286">
        <v>12.84</v>
      </c>
      <c r="B1286">
        <v>-3.5508656126795151E-11</v>
      </c>
      <c r="C1286">
        <v>4.720952849000702E-12</v>
      </c>
      <c r="D1286">
        <v>-1.9392153503894575E-12</v>
      </c>
      <c r="F1286" s="1">
        <v>6.2929999999999993</v>
      </c>
      <c r="G1286">
        <f>(0.0126406570841889*(-1))*-1</f>
        <v>1.2640657084188912E-2</v>
      </c>
      <c r="H1286">
        <v>3.067961576E-3</v>
      </c>
      <c r="I1286">
        <v>-3.2229959964752197E-2</v>
      </c>
      <c r="L1286" s="2">
        <v>12.84</v>
      </c>
      <c r="M1286" s="2">
        <v>3.0202494046730312E-4</v>
      </c>
      <c r="N1286" s="2">
        <v>-1.2465030597923297E-4</v>
      </c>
      <c r="O1286" s="2">
        <v>3.376917760481342E-6</v>
      </c>
      <c r="Q1286">
        <v>6.2430000000000003</v>
      </c>
      <c r="R1286">
        <v>-1.8940451745379876E-2</v>
      </c>
      <c r="S1286">
        <v>-7.6699039400000002E-3</v>
      </c>
      <c r="T1286">
        <v>-0.69374179840087891</v>
      </c>
    </row>
    <row r="1287" spans="1:20" x14ac:dyDescent="0.25">
      <c r="A1287">
        <v>12.85</v>
      </c>
      <c r="B1287">
        <v>-3.4820990771037504E-11</v>
      </c>
      <c r="C1287">
        <v>4.6295262484323552E-12</v>
      </c>
      <c r="D1287">
        <v>-1.9016602480770946E-12</v>
      </c>
      <c r="F1287" s="1">
        <v>6.2970000000000006</v>
      </c>
      <c r="G1287">
        <f>(0.0126365503080082*(-1))*-1</f>
        <v>1.2636550308008214E-2</v>
      </c>
      <c r="H1287">
        <v>3.067961576E-3</v>
      </c>
      <c r="I1287">
        <v>-2.6972787454724312E-2</v>
      </c>
      <c r="L1287" s="2">
        <v>12.85</v>
      </c>
      <c r="M1287" s="2">
        <v>3.0047147881702256E-4</v>
      </c>
      <c r="N1287" s="2">
        <v>-1.2400916826191488E-4</v>
      </c>
      <c r="O1287" s="2">
        <v>3.3595486791380556E-6</v>
      </c>
      <c r="Q1287">
        <v>6.2490000000000006</v>
      </c>
      <c r="R1287">
        <v>-1.9075975359342915E-2</v>
      </c>
      <c r="S1287">
        <v>-7.6699039400000002E-3</v>
      </c>
      <c r="T1287">
        <v>-0.68334949016571045</v>
      </c>
    </row>
    <row r="1288" spans="1:20" x14ac:dyDescent="0.25">
      <c r="A1288">
        <v>12.86</v>
      </c>
      <c r="B1288">
        <v>-3.4146642833990952E-11</v>
      </c>
      <c r="C1288">
        <v>4.5398702275666322E-12</v>
      </c>
      <c r="D1288">
        <v>-1.8648324428694132E-12</v>
      </c>
      <c r="F1288" s="1">
        <v>6.3010000000000002</v>
      </c>
      <c r="G1288">
        <f>(0.0126365503080082*(-1))*-1</f>
        <v>1.2636550308008214E-2</v>
      </c>
      <c r="H1288">
        <v>3.067961576E-3</v>
      </c>
      <c r="I1288">
        <v>-2.0624352619051933E-2</v>
      </c>
      <c r="L1288" s="2">
        <v>12.86</v>
      </c>
      <c r="M1288" s="2">
        <v>2.989260073599587E-4</v>
      </c>
      <c r="N1288" s="2">
        <v>-1.2337132822816833E-4</v>
      </c>
      <c r="O1288" s="2">
        <v>3.342268934227538E-6</v>
      </c>
      <c r="Q1288">
        <v>6.2539999999999996</v>
      </c>
      <c r="R1288">
        <v>-1.9195071868583161E-2</v>
      </c>
      <c r="S1288">
        <v>-7.6699039400000002E-3</v>
      </c>
      <c r="T1288">
        <v>-0.66884374618530273</v>
      </c>
    </row>
    <row r="1289" spans="1:20" x14ac:dyDescent="0.25">
      <c r="A1289">
        <v>12.870000000000001</v>
      </c>
      <c r="B1289">
        <v>-3.3485354408754097E-11</v>
      </c>
      <c r="C1289">
        <v>4.451950497121597E-12</v>
      </c>
      <c r="D1289">
        <v>-1.828717849833983E-12</v>
      </c>
      <c r="F1289" s="1">
        <v>6.3059999999999992</v>
      </c>
      <c r="G1289">
        <f>(0.0126324435318275*(-1))*-1</f>
        <v>1.2632443531827516E-2</v>
      </c>
      <c r="H1289">
        <v>3.067961576E-3</v>
      </c>
      <c r="I1289">
        <v>-1.4330784790217876E-2</v>
      </c>
      <c r="L1289" s="2">
        <v>12.870000000000001</v>
      </c>
      <c r="M1289" s="2">
        <v>2.9738848499908299E-4</v>
      </c>
      <c r="N1289" s="2">
        <v>-1.2273676891644663E-4</v>
      </c>
      <c r="O1289" s="2">
        <v>3.3250780662730584E-6</v>
      </c>
      <c r="Q1289">
        <v>6.261000000000001</v>
      </c>
      <c r="R1289">
        <v>-1.9297741273100615E-2</v>
      </c>
      <c r="S1289">
        <v>-7.6699039400000002E-3</v>
      </c>
      <c r="T1289">
        <v>-0.64885753393173218</v>
      </c>
    </row>
    <row r="1290" spans="1:20" x14ac:dyDescent="0.25">
      <c r="A1290">
        <v>12.88</v>
      </c>
      <c r="B1290">
        <v>-3.2836872583084761E-11</v>
      </c>
      <c r="C1290">
        <v>4.3657334318661066E-12</v>
      </c>
      <c r="D1290">
        <v>-1.793302656809048E-12</v>
      </c>
      <c r="F1290" s="1">
        <v>6.3100000000000005</v>
      </c>
      <c r="G1290">
        <f>(0.0126324435318275*(-1))*-1</f>
        <v>1.2632443531827516E-2</v>
      </c>
      <c r="H1290">
        <v>3.067961576E-3</v>
      </c>
      <c r="I1290">
        <v>-8.4850424900650978E-3</v>
      </c>
      <c r="L1290" s="2">
        <v>12.88</v>
      </c>
      <c r="M1290" s="2">
        <v>2.9585887084873988E-4</v>
      </c>
      <c r="N1290" s="2">
        <v>-1.2210547345244349E-4</v>
      </c>
      <c r="O1290" s="2">
        <v>3.3079756181607391E-6</v>
      </c>
      <c r="Q1290">
        <v>6.2650000000000006</v>
      </c>
      <c r="R1290">
        <v>-1.9355236139630388E-2</v>
      </c>
      <c r="S1290">
        <v>-6.135923152E-3</v>
      </c>
      <c r="T1290">
        <v>-0.89260435104370117</v>
      </c>
    </row>
    <row r="1291" spans="1:20" x14ac:dyDescent="0.25">
      <c r="A1291">
        <v>12.89</v>
      </c>
      <c r="B1291">
        <v>-3.220094934267305E-11</v>
      </c>
      <c r="C1291">
        <v>4.2811860577597143E-12</v>
      </c>
      <c r="D1291">
        <v>-1.7585733191210133E-12</v>
      </c>
      <c r="F1291" s="1">
        <v>6.3140000000000001</v>
      </c>
      <c r="G1291">
        <f>(0.0126324435318275*(-1))*-1</f>
        <v>1.2632443531827516E-2</v>
      </c>
      <c r="H1291">
        <v>3.067961576E-3</v>
      </c>
      <c r="I1291">
        <v>-2.8696376830339432E-3</v>
      </c>
      <c r="L1291" s="2">
        <v>12.89</v>
      </c>
      <c r="M1291" s="2">
        <v>2.9433712423356092E-4</v>
      </c>
      <c r="N1291" s="2">
        <v>-1.2147742504864437E-4</v>
      </c>
      <c r="O1291" s="2">
        <v>3.290961135127412E-6</v>
      </c>
      <c r="Q1291">
        <v>6.27</v>
      </c>
      <c r="R1291">
        <v>-1.9437371663244354E-2</v>
      </c>
      <c r="S1291">
        <v>-6.135923152E-3</v>
      </c>
      <c r="T1291">
        <v>-0.87438321113586426</v>
      </c>
    </row>
    <row r="1292" spans="1:20" x14ac:dyDescent="0.25">
      <c r="A1292">
        <v>12.9</v>
      </c>
      <c r="B1292">
        <v>-3.1577341476287048E-11</v>
      </c>
      <c r="C1292">
        <v>4.1982760393416267E-12</v>
      </c>
      <c r="D1292">
        <v>-1.7245165544042335E-12</v>
      </c>
      <c r="F1292" s="1">
        <v>6.3179999999999996</v>
      </c>
      <c r="G1292">
        <f>(0.0126324435318275*(-1))*-1</f>
        <v>1.2632443531827516E-2</v>
      </c>
      <c r="H1292">
        <v>3.067961576E-3</v>
      </c>
      <c r="I1292">
        <v>2.5121136568486691E-3</v>
      </c>
      <c r="L1292" s="2">
        <v>12.9</v>
      </c>
      <c r="M1292" s="2">
        <v>2.9282320468738141E-4</v>
      </c>
      <c r="N1292" s="2">
        <v>-1.2085260700387997E-4</v>
      </c>
      <c r="O1292" s="2">
        <v>3.2740341647485363E-6</v>
      </c>
      <c r="Q1292">
        <v>6.2759999999999998</v>
      </c>
      <c r="R1292">
        <v>-1.9568788501026693E-2</v>
      </c>
      <c r="S1292">
        <v>-6.135923152E-3</v>
      </c>
      <c r="T1292">
        <v>-0.86042976379394531</v>
      </c>
    </row>
    <row r="1293" spans="1:20" x14ac:dyDescent="0.25">
      <c r="A1293">
        <v>12.91</v>
      </c>
      <c r="B1293">
        <v>-3.0965810482755978E-11</v>
      </c>
      <c r="C1293">
        <v>4.1169716673638823E-12</v>
      </c>
      <c r="D1293">
        <v>-1.6911193375211226E-12</v>
      </c>
      <c r="F1293" s="1">
        <v>6.3239999999999998</v>
      </c>
      <c r="G1293">
        <f>(0.0126283367556468*(-1))*-1</f>
        <v>1.2628336755646818E-2</v>
      </c>
      <c r="H1293">
        <v>3.067961576E-3</v>
      </c>
      <c r="I1293">
        <v>8.9518139138817787E-3</v>
      </c>
      <c r="L1293" s="2">
        <v>12.91</v>
      </c>
      <c r="M1293" s="2">
        <v>2.9131707195216572E-4</v>
      </c>
      <c r="N1293" s="2">
        <v>-1.2023100270288221E-4</v>
      </c>
      <c r="O1293" s="2">
        <v>3.2571942569261774E-6</v>
      </c>
      <c r="Q1293">
        <v>6.2810000000000006</v>
      </c>
      <c r="R1293">
        <v>-1.9696098562628338E-2</v>
      </c>
      <c r="S1293">
        <v>-6.135923152E-3</v>
      </c>
      <c r="T1293">
        <v>-0.85613048076629639</v>
      </c>
    </row>
    <row r="1294" spans="1:20" x14ac:dyDescent="0.25">
      <c r="A1294">
        <v>12.92</v>
      </c>
      <c r="B1294">
        <v>-3.0366122479754349E-11</v>
      </c>
      <c r="C1294">
        <v>4.0372418466640312E-12</v>
      </c>
      <c r="D1294">
        <v>-1.6583688955806407E-12</v>
      </c>
      <c r="F1294" s="1">
        <v>6.3279999999999994</v>
      </c>
      <c r="G1294">
        <f>(0.0126283367556468*(-1))*-1</f>
        <v>1.2628336755646818E-2</v>
      </c>
      <c r="H1294">
        <v>3.067961576E-3</v>
      </c>
      <c r="I1294">
        <v>1.3875574804842472E-2</v>
      </c>
      <c r="L1294" s="2">
        <v>12.92</v>
      </c>
      <c r="M1294" s="2">
        <v>2.8981868597693613E-4</v>
      </c>
      <c r="N1294" s="2">
        <v>-1.1961259561584243E-4</v>
      </c>
      <c r="O1294" s="2">
        <v>3.2404409638770488E-6</v>
      </c>
      <c r="Q1294">
        <v>6.2850000000000001</v>
      </c>
      <c r="R1294">
        <v>-1.9806981519507189E-2</v>
      </c>
      <c r="S1294">
        <v>-6.135923152E-3</v>
      </c>
      <c r="T1294">
        <v>-0.85629838705062866</v>
      </c>
    </row>
    <row r="1295" spans="1:20" x14ac:dyDescent="0.25">
      <c r="A1295">
        <v>12.93</v>
      </c>
      <c r="B1295">
        <v>-2.9778048114352999E-11</v>
      </c>
      <c r="C1295">
        <v>3.9590560842726749E-12</v>
      </c>
      <c r="D1295">
        <v>-1.6262527030532541E-12</v>
      </c>
      <c r="F1295" s="1">
        <v>6.3320000000000007</v>
      </c>
      <c r="G1295">
        <f>(0.0126283367556468*(-1))*-1</f>
        <v>1.2628336755646818E-2</v>
      </c>
      <c r="H1295">
        <v>3.067961576E-3</v>
      </c>
      <c r="I1295">
        <v>1.8605316057801247E-2</v>
      </c>
      <c r="L1295" s="2">
        <v>12.93</v>
      </c>
      <c r="M1295" s="2">
        <v>2.8832800691671202E-4</v>
      </c>
      <c r="N1295" s="2">
        <v>-1.189973692979718E-4</v>
      </c>
      <c r="O1295" s="2">
        <v>3.2237738401206132E-6</v>
      </c>
      <c r="Q1295">
        <v>6.2889999999999997</v>
      </c>
      <c r="R1295">
        <v>-1.9930184804928131E-2</v>
      </c>
      <c r="S1295">
        <v>-6.135923152E-3</v>
      </c>
      <c r="T1295">
        <v>-0.86160033941268921</v>
      </c>
    </row>
    <row r="1296" spans="1:20" x14ac:dyDescent="0.25">
      <c r="A1296">
        <v>12.94</v>
      </c>
      <c r="B1296">
        <v>-2.9201362475301894E-11</v>
      </c>
      <c r="C1296">
        <v>3.8823844777513138E-12</v>
      </c>
      <c r="D1296">
        <v>-1.5947584769804995E-12</v>
      </c>
      <c r="F1296" s="1">
        <v>6.3450000000000006</v>
      </c>
      <c r="G1296">
        <f>(0.0126283367556468*(-1))*-1</f>
        <v>1.2628336755646818E-2</v>
      </c>
      <c r="H1296">
        <v>3.067961576E-3</v>
      </c>
      <c r="I1296">
        <v>3.2727453857660294E-2</v>
      </c>
      <c r="L1296" s="2">
        <v>12.94</v>
      </c>
      <c r="M1296" s="2">
        <v>2.8684499513144347E-4</v>
      </c>
      <c r="N1296" s="2">
        <v>-1.1838530738906408E-4</v>
      </c>
      <c r="O1296" s="2">
        <v>3.2071924424672491E-6</v>
      </c>
      <c r="Q1296">
        <v>6.2940000000000005</v>
      </c>
      <c r="R1296">
        <v>-2.0086242299794662E-2</v>
      </c>
      <c r="S1296">
        <v>-6.135923152E-3</v>
      </c>
      <c r="T1296">
        <v>-0.86802870035171509</v>
      </c>
    </row>
    <row r="1297" spans="1:20" x14ac:dyDescent="0.25">
      <c r="A1297">
        <v>12.950000000000001</v>
      </c>
      <c r="B1297">
        <v>-2.8635845007012404E-11</v>
      </c>
      <c r="C1297">
        <v>3.8071977037560491E-12</v>
      </c>
      <c r="D1297">
        <v>-1.5638741722773201E-12</v>
      </c>
      <c r="F1297" s="1">
        <v>6.3490000000000002</v>
      </c>
      <c r="G1297">
        <f>(0.0126283367556468*(-1))*-1</f>
        <v>1.2628336755646818E-2</v>
      </c>
      <c r="H1297">
        <v>3.067961576E-3</v>
      </c>
      <c r="I1297">
        <v>3.6714363843202591E-2</v>
      </c>
      <c r="L1297" s="2">
        <v>12.950000000000001</v>
      </c>
      <c r="M1297" s="2">
        <v>2.8536961118496304E-4</v>
      </c>
      <c r="N1297" s="2">
        <v>-1.1777639361306058E-4</v>
      </c>
      <c r="O1297" s="2">
        <v>3.1906963300064728E-6</v>
      </c>
      <c r="Q1297">
        <v>6.298</v>
      </c>
      <c r="R1297">
        <v>-2.0246406570841889E-2</v>
      </c>
      <c r="S1297">
        <v>-7.6699039400000002E-3</v>
      </c>
      <c r="T1297">
        <v>-0.61157387495040894</v>
      </c>
    </row>
    <row r="1298" spans="1:20" x14ac:dyDescent="0.25">
      <c r="A1298">
        <v>12.96</v>
      </c>
      <c r="B1298">
        <v>-2.8081279425204594E-11</v>
      </c>
      <c r="C1298">
        <v>3.7334670068227579E-12</v>
      </c>
      <c r="D1298">
        <v>-1.5335879771253782E-12</v>
      </c>
      <c r="F1298" s="1">
        <v>6.3539999999999992</v>
      </c>
      <c r="G1298">
        <f>(0.0126283367556468*(-1))*-1</f>
        <v>1.2628336755646818E-2</v>
      </c>
      <c r="H1298">
        <v>3.067961576E-3</v>
      </c>
      <c r="I1298">
        <v>4.0544174611568451E-2</v>
      </c>
      <c r="L1298" s="2">
        <v>12.96</v>
      </c>
      <c r="M1298" s="2">
        <v>2.8390181584393628E-4</v>
      </c>
      <c r="N1298" s="2">
        <v>-1.1717061177761735E-4</v>
      </c>
      <c r="O1298" s="2">
        <v>3.1742850640952242E-6</v>
      </c>
      <c r="Q1298">
        <v>6.3030000000000008</v>
      </c>
      <c r="R1298">
        <v>-2.0381930184804928E-2</v>
      </c>
      <c r="S1298">
        <v>-7.6699039400000002E-3</v>
      </c>
      <c r="T1298">
        <v>-0.62671208381652832</v>
      </c>
    </row>
    <row r="1299" spans="1:20" x14ac:dyDescent="0.25">
      <c r="A1299">
        <v>12.97</v>
      </c>
      <c r="B1299">
        <v>-2.7537453634188757E-11</v>
      </c>
      <c r="C1299">
        <v>3.6611641883694586E-12</v>
      </c>
      <c r="D1299">
        <v>-1.50388830845558E-12</v>
      </c>
      <c r="F1299" s="1">
        <v>6.3569999999999993</v>
      </c>
      <c r="G1299">
        <f>(0.0126283367556468*(-1))*-1</f>
        <v>1.2628336755646818E-2</v>
      </c>
      <c r="H1299">
        <v>3.067961576E-3</v>
      </c>
      <c r="I1299">
        <v>4.4223077595233917E-2</v>
      </c>
      <c r="L1299" s="2">
        <v>12.97</v>
      </c>
      <c r="M1299" s="2">
        <v>2.8244157007681608E-4</v>
      </c>
      <c r="N1299" s="2">
        <v>-1.1656794577367466E-4</v>
      </c>
      <c r="O1299" s="2">
        <v>3.1579582083462104E-6</v>
      </c>
      <c r="Q1299">
        <v>6.3070000000000004</v>
      </c>
      <c r="R1299">
        <v>-2.050924024640657E-2</v>
      </c>
      <c r="S1299">
        <v>-7.6699039400000002E-3</v>
      </c>
      <c r="T1299">
        <v>-0.64187544584274292</v>
      </c>
    </row>
    <row r="1300" spans="1:20" x14ac:dyDescent="0.25">
      <c r="A1300">
        <v>12.98</v>
      </c>
      <c r="B1300">
        <v>-2.700415964574842E-11</v>
      </c>
      <c r="C1300">
        <v>3.590261595911658E-12</v>
      </c>
      <c r="D1300">
        <v>-1.4747638075180883E-12</v>
      </c>
      <c r="F1300" s="1">
        <v>6.3629999999999995</v>
      </c>
      <c r="G1300">
        <f>(0.0126283367556468*(-1))*-1</f>
        <v>1.2628336755646818E-2</v>
      </c>
      <c r="H1300">
        <v>3.067961576E-3</v>
      </c>
      <c r="I1300">
        <v>4.8618514090776443E-2</v>
      </c>
      <c r="L1300" s="2">
        <v>12.98</v>
      </c>
      <c r="M1300" s="2">
        <v>2.8098883505280796E-4</v>
      </c>
      <c r="N1300" s="2">
        <v>-1.1596837957502859E-4</v>
      </c>
      <c r="O1300" s="2">
        <v>3.1417153286163139E-6</v>
      </c>
      <c r="Q1300">
        <v>6.3119999999999994</v>
      </c>
      <c r="R1300">
        <v>-2.0665297741273101E-2</v>
      </c>
      <c r="S1300">
        <v>-7.6699039400000002E-3</v>
      </c>
      <c r="T1300">
        <v>-0.65373718738555908</v>
      </c>
    </row>
    <row r="1301" spans="1:20" x14ac:dyDescent="0.25">
      <c r="A1301">
        <v>12.99</v>
      </c>
      <c r="B1301">
        <v>-2.6481193499594639E-11</v>
      </c>
      <c r="C1301">
        <v>3.5207321124865548E-12</v>
      </c>
      <c r="D1301">
        <v>-1.4462033355381254E-12</v>
      </c>
      <c r="F1301" s="1">
        <v>6.3669999999999991</v>
      </c>
      <c r="G1301">
        <f>(0.0126283367556468*(-1))*-1</f>
        <v>1.2628336755646818E-2</v>
      </c>
      <c r="H1301">
        <v>3.067961576E-3</v>
      </c>
      <c r="I1301">
        <v>5.1979251205921173E-2</v>
      </c>
      <c r="L1301" s="2">
        <v>12.99</v>
      </c>
      <c r="M1301" s="2">
        <v>2.7954357214083226E-4</v>
      </c>
      <c r="N1301" s="2">
        <v>-1.1537189723790492E-4</v>
      </c>
      <c r="O1301" s="2">
        <v>3.1255559929950539E-6</v>
      </c>
      <c r="Q1301">
        <v>6.3160000000000007</v>
      </c>
      <c r="R1301">
        <v>-2.0784394250513347E-2</v>
      </c>
      <c r="S1301">
        <v>-7.6699039400000002E-3</v>
      </c>
      <c r="T1301">
        <v>-0.66218262910842896</v>
      </c>
    </row>
    <row r="1302" spans="1:20" x14ac:dyDescent="0.25">
      <c r="A1302">
        <v>13</v>
      </c>
      <c r="B1302">
        <v>-2.5968355185360479E-11</v>
      </c>
      <c r="C1302">
        <v>3.4525491462820535E-12</v>
      </c>
      <c r="D1302">
        <v>-1.418195969455907E-12</v>
      </c>
      <c r="F1302" s="1">
        <v>6.3699999999999992</v>
      </c>
      <c r="G1302">
        <f>(0.0126283367556468*(-1))*-1</f>
        <v>1.2628336755646818E-2</v>
      </c>
      <c r="H1302">
        <v>3.067961576E-3</v>
      </c>
      <c r="I1302">
        <v>5.5207569152116776E-2</v>
      </c>
      <c r="L1302" s="2">
        <v>13</v>
      </c>
      <c r="M1302" s="2">
        <v>2.7810574290850583E-4</v>
      </c>
      <c r="N1302" s="2">
        <v>-1.1477848290053516E-4</v>
      </c>
      <c r="O1302" s="2">
        <v>3.1094797717931109E-6</v>
      </c>
      <c r="Q1302">
        <v>6.32</v>
      </c>
      <c r="R1302">
        <v>-2.0919917864476386E-2</v>
      </c>
      <c r="S1302">
        <v>-7.6699039400000002E-3</v>
      </c>
      <c r="T1302">
        <v>-0.66632020473480225</v>
      </c>
    </row>
    <row r="1303" spans="1:20" x14ac:dyDescent="0.25">
      <c r="A1303">
        <v>13.01</v>
      </c>
      <c r="B1303">
        <v>-2.5465448566106387E-11</v>
      </c>
      <c r="C1303">
        <v>3.3856866204666281E-12</v>
      </c>
      <c r="D1303">
        <v>-1.3907309977490766E-12</v>
      </c>
      <c r="F1303" s="1">
        <v>6.375</v>
      </c>
      <c r="G1303">
        <f>(0.0126283367556468*(-1))*-1</f>
        <v>1.2628336755646818E-2</v>
      </c>
      <c r="H1303">
        <v>4.6019423639999998E-3</v>
      </c>
      <c r="I1303">
        <v>-0.19417621195316315</v>
      </c>
      <c r="L1303" s="2">
        <v>13.01</v>
      </c>
      <c r="M1303" s="2">
        <v>2.7667530912111465E-4</v>
      </c>
      <c r="N1303" s="2">
        <v>-1.1418812078273475E-4</v>
      </c>
      <c r="O1303" s="2">
        <v>3.0934862375309072E-6</v>
      </c>
      <c r="Q1303">
        <v>6.3260000000000005</v>
      </c>
      <c r="R1303">
        <v>-2.1059548254620124E-2</v>
      </c>
      <c r="S1303">
        <v>-7.6699039400000002E-3</v>
      </c>
      <c r="T1303">
        <v>-0.66469085216522217</v>
      </c>
    </row>
    <row r="1304" spans="1:20" x14ac:dyDescent="0.25">
      <c r="A1304">
        <v>13.02</v>
      </c>
      <c r="B1304">
        <v>-2.4972281303306901E-11</v>
      </c>
      <c r="C1304">
        <v>3.3201189632161393E-12</v>
      </c>
      <c r="D1304">
        <v>-1.3637979163360441E-12</v>
      </c>
      <c r="F1304" s="1">
        <v>6.3789999999999996</v>
      </c>
      <c r="G1304">
        <f>(0.0126283367556468*(-1))*-1</f>
        <v>1.2628336755646818E-2</v>
      </c>
      <c r="H1304">
        <v>4.6019423639999998E-3</v>
      </c>
      <c r="I1304">
        <v>-0.18560262024402618</v>
      </c>
      <c r="L1304" s="2">
        <v>13.02</v>
      </c>
      <c r="M1304" s="2">
        <v>2.7525223274059386E-4</v>
      </c>
      <c r="N1304" s="2">
        <v>-1.136007951854835E-4</v>
      </c>
      <c r="O1304" s="2">
        <v>3.0775749649272514E-6</v>
      </c>
      <c r="Q1304">
        <v>6.3309999999999995</v>
      </c>
      <c r="R1304">
        <v>-2.1141683778234086E-2</v>
      </c>
      <c r="S1304">
        <v>-7.6699039400000002E-3</v>
      </c>
      <c r="T1304">
        <v>-0.65904521942138672</v>
      </c>
    </row>
    <row r="1305" spans="1:20" x14ac:dyDescent="0.25">
      <c r="A1305">
        <v>13.030000000000001</v>
      </c>
      <c r="B1305">
        <v>-2.4488664783289949E-11</v>
      </c>
      <c r="C1305">
        <v>3.2558210979337933E-12</v>
      </c>
      <c r="D1305">
        <v>-1.3373864245586603E-12</v>
      </c>
      <c r="F1305" s="1">
        <v>6.3819999999999997</v>
      </c>
      <c r="G1305">
        <f>(0.0126242299794661*(-1))*-1</f>
        <v>1.2624229979466118E-2</v>
      </c>
      <c r="H1305">
        <v>4.6019423639999998E-3</v>
      </c>
      <c r="I1305">
        <v>-0.17866981029510498</v>
      </c>
      <c r="L1305" s="2">
        <v>13.030000000000001</v>
      </c>
      <c r="M1305" s="2">
        <v>2.7383647592452501E-4</v>
      </c>
      <c r="N1305" s="2">
        <v>-1.1301649049050808E-4</v>
      </c>
      <c r="O1305" s="2">
        <v>3.061745530888034E-6</v>
      </c>
      <c r="Q1305">
        <v>6.3350000000000009</v>
      </c>
      <c r="R1305">
        <v>-2.1273100616016428E-2</v>
      </c>
      <c r="S1305">
        <v>-7.6699039400000002E-3</v>
      </c>
      <c r="T1305">
        <v>-0.64858931303024292</v>
      </c>
    </row>
    <row r="1306" spans="1:20" x14ac:dyDescent="0.25">
      <c r="A1306">
        <v>13.040000000000001</v>
      </c>
      <c r="B1306">
        <v>-2.4014414045100958E-11</v>
      </c>
      <c r="C1306">
        <v>3.1927684336595045E-12</v>
      </c>
      <c r="D1306">
        <v>-1.3114864212426909E-12</v>
      </c>
      <c r="F1306" s="1">
        <v>6.3870000000000005</v>
      </c>
      <c r="G1306">
        <f>(0.0126201232032854*(-1))*-1</f>
        <v>1.262012320328542E-2</v>
      </c>
      <c r="H1306">
        <v>4.6019423639999998E-3</v>
      </c>
      <c r="I1306">
        <v>-0.17201501131057739</v>
      </c>
      <c r="L1306" s="2">
        <v>13.040000000000001</v>
      </c>
      <c r="M1306" s="2">
        <v>2.724280010251239E-4</v>
      </c>
      <c r="N1306" s="2">
        <v>-1.1243519115986678E-4</v>
      </c>
      <c r="O1306" s="2">
        <v>3.0459975144949881E-6</v>
      </c>
      <c r="Q1306">
        <v>6.3450000000000006</v>
      </c>
      <c r="R1306">
        <v>-2.1404517453798767E-2</v>
      </c>
      <c r="S1306">
        <v>-7.6699039400000002E-3</v>
      </c>
      <c r="T1306">
        <v>-0.63836735486984253</v>
      </c>
    </row>
    <row r="1307" spans="1:20" x14ac:dyDescent="0.25">
      <c r="A1307">
        <v>13.05</v>
      </c>
      <c r="B1307">
        <v>-2.3549347709763808E-11</v>
      </c>
      <c r="C1307">
        <v>3.1309368556649898E-12</v>
      </c>
      <c r="D1307">
        <v>-1.2860880008345847E-12</v>
      </c>
      <c r="F1307" s="1">
        <v>6.3900000000000006</v>
      </c>
      <c r="G1307">
        <f>(0.012611909650924*(-1))*-1</f>
        <v>1.2611909650924024E-2</v>
      </c>
      <c r="H1307">
        <v>4.6019423639999998E-3</v>
      </c>
      <c r="I1307">
        <v>-0.16694219410419464</v>
      </c>
      <c r="L1307" s="2">
        <v>13.05</v>
      </c>
      <c r="M1307" s="2">
        <v>2.7102677058824009E-4</v>
      </c>
      <c r="N1307" s="2">
        <v>-1.1185688173553628E-4</v>
      </c>
      <c r="O1307" s="2">
        <v>3.0303304969945015E-6</v>
      </c>
      <c r="Q1307">
        <v>6.3490000000000002</v>
      </c>
      <c r="R1307">
        <v>-2.1486652977412733E-2</v>
      </c>
      <c r="S1307">
        <v>-7.6699039400000002E-3</v>
      </c>
      <c r="T1307">
        <v>-0.6349678635597229</v>
      </c>
    </row>
    <row r="1308" spans="1:20" x14ac:dyDescent="0.25">
      <c r="A1308">
        <v>13.06</v>
      </c>
      <c r="B1308">
        <v>-2.3093287910911655E-11</v>
      </c>
      <c r="C1308">
        <v>3.0703027162310005E-12</v>
      </c>
      <c r="D1308">
        <v>-1.2611814496130583E-12</v>
      </c>
      <c r="F1308" s="1">
        <v>6.3940000000000001</v>
      </c>
      <c r="G1308">
        <f>(0.0126078028747433*(-1))*-1</f>
        <v>1.2607802874743326E-2</v>
      </c>
      <c r="H1308">
        <v>4.6019423639999998E-3</v>
      </c>
      <c r="I1308">
        <v>-0.16078728437423706</v>
      </c>
      <c r="L1308" s="2">
        <v>13.06</v>
      </c>
      <c r="M1308" s="2">
        <v>2.6963274735236197E-4</v>
      </c>
      <c r="N1308" s="2">
        <v>-1.1128154683900066E-4</v>
      </c>
      <c r="O1308" s="2">
        <v>3.014744061786491E-6</v>
      </c>
      <c r="Q1308">
        <v>6.354000000000001</v>
      </c>
      <c r="R1308">
        <v>-2.1605749486652979E-2</v>
      </c>
      <c r="S1308">
        <v>-7.6699039400000002E-3</v>
      </c>
      <c r="T1308">
        <v>-0.6305660605430603</v>
      </c>
    </row>
    <row r="1309" spans="1:20" x14ac:dyDescent="0.25">
      <c r="A1309">
        <v>13.07</v>
      </c>
      <c r="B1309">
        <v>-2.2646060226761485E-11</v>
      </c>
      <c r="C1309">
        <v>3.0108428256031626E-12</v>
      </c>
      <c r="D1309">
        <v>-1.2367572419740457E-12</v>
      </c>
      <c r="F1309" s="1">
        <v>6.3979999999999997</v>
      </c>
      <c r="G1309">
        <f>(0.0126078028747433*(-1))*-1</f>
        <v>1.2607802874743326E-2</v>
      </c>
      <c r="H1309">
        <v>4.6019423639999998E-3</v>
      </c>
      <c r="I1309">
        <v>-0.15355208516120911</v>
      </c>
      <c r="L1309" s="2">
        <v>13.07</v>
      </c>
      <c r="M1309" s="2">
        <v>2.6824589424762719E-4</v>
      </c>
      <c r="N1309" s="2">
        <v>-1.1070917117084242E-4</v>
      </c>
      <c r="O1309" s="2">
        <v>2.999237794413331E-6</v>
      </c>
      <c r="Q1309">
        <v>6.3599999999999994</v>
      </c>
      <c r="R1309">
        <v>-2.1720739219712525E-2</v>
      </c>
      <c r="S1309">
        <v>-7.6699039400000002E-3</v>
      </c>
      <c r="T1309">
        <v>-0.62470740079879761</v>
      </c>
    </row>
    <row r="1310" spans="1:20" x14ac:dyDescent="0.25">
      <c r="A1310">
        <v>13.08</v>
      </c>
      <c r="B1310">
        <v>-2.2207493613405642E-11</v>
      </c>
      <c r="C1310">
        <v>2.9525344431229693E-12</v>
      </c>
      <c r="D1310">
        <v>-1.2128060367875958E-12</v>
      </c>
      <c r="F1310" s="1">
        <v>6.4019999999999992</v>
      </c>
      <c r="G1310">
        <f>(0.0126036960985626*(-1))*-1</f>
        <v>1.2603696098562628E-2</v>
      </c>
      <c r="H1310">
        <v>4.6019423639999998E-3</v>
      </c>
      <c r="I1310">
        <v>-0.14791694283485413</v>
      </c>
      <c r="L1310" s="2">
        <v>13.08</v>
      </c>
      <c r="M1310" s="2">
        <v>2.6686617439483726E-4</v>
      </c>
      <c r="N1310" s="2">
        <v>-1.101397395103357E-4</v>
      </c>
      <c r="O1310" s="2">
        <v>2.983811282548839E-6</v>
      </c>
      <c r="Q1310">
        <v>6.3650000000000002</v>
      </c>
      <c r="R1310">
        <v>-2.1794661190965091E-2</v>
      </c>
      <c r="S1310">
        <v>-7.6699039400000002E-3</v>
      </c>
      <c r="T1310">
        <v>-0.62024152278900146</v>
      </c>
    </row>
    <row r="1311" spans="1:20" x14ac:dyDescent="0.25">
      <c r="A1311">
        <v>13.09</v>
      </c>
      <c r="B1311">
        <v>-2.1777420339395541E-11</v>
      </c>
      <c r="C1311">
        <v>2.8953552685305291E-12</v>
      </c>
      <c r="D1311">
        <v>-1.1893186738253224E-12</v>
      </c>
      <c r="F1311" s="1">
        <v>6.4060000000000006</v>
      </c>
      <c r="G1311">
        <f>(0.0126036960985626*(-1))*-1</f>
        <v>1.2603696098562628E-2</v>
      </c>
      <c r="H1311">
        <v>4.6019423639999998E-3</v>
      </c>
      <c r="I1311">
        <v>-0.1411934494972229</v>
      </c>
      <c r="L1311" s="2">
        <v>13.09</v>
      </c>
      <c r="M1311" s="2">
        <v>2.6549355110447185E-4</v>
      </c>
      <c r="N1311" s="2">
        <v>-1.0957323671504151E-4</v>
      </c>
      <c r="O1311" s="2">
        <v>2.9684641159873207E-6</v>
      </c>
      <c r="Q1311">
        <v>6.370000000000001</v>
      </c>
      <c r="R1311">
        <v>-2.1876796714579056E-2</v>
      </c>
      <c r="S1311">
        <v>-7.6699039400000002E-3</v>
      </c>
      <c r="T1311">
        <v>-0.61143606901168823</v>
      </c>
    </row>
    <row r="1312" spans="1:20" x14ac:dyDescent="0.25">
      <c r="A1312">
        <v>13.1</v>
      </c>
      <c r="B1312">
        <v>-2.1355675921592192E-11</v>
      </c>
      <c r="C1312">
        <v>2.8392834334357494E-12</v>
      </c>
      <c r="D1312">
        <v>-1.1662861702570398E-12</v>
      </c>
      <c r="F1312" s="1">
        <v>6.4090000000000007</v>
      </c>
      <c r="G1312">
        <f>(0.0126036960985626*(-1))*-1</f>
        <v>1.2603696098562628E-2</v>
      </c>
      <c r="H1312">
        <v>4.6019423639999998E-3</v>
      </c>
      <c r="I1312">
        <v>-0.13632528483867645</v>
      </c>
      <c r="L1312" s="2">
        <v>13.1</v>
      </c>
      <c r="M1312" s="2">
        <v>2.6412798787571858E-4</v>
      </c>
      <c r="N1312" s="2">
        <v>-1.090096477204051E-4</v>
      </c>
      <c r="O1312" s="2">
        <v>2.9531958866326672E-6</v>
      </c>
      <c r="Q1312">
        <v>6.3740000000000006</v>
      </c>
      <c r="R1312">
        <v>-2.1950718685831622E-2</v>
      </c>
      <c r="S1312">
        <v>-7.6699039400000002E-3</v>
      </c>
      <c r="T1312">
        <v>-0.60033851861953735</v>
      </c>
    </row>
    <row r="1313" spans="1:20" x14ac:dyDescent="0.25">
      <c r="A1313">
        <v>13.11</v>
      </c>
      <c r="B1313">
        <v>-2.0942099062258861E-11</v>
      </c>
      <c r="C1313">
        <v>2.7842974929546874E-12</v>
      </c>
      <c r="D1313">
        <v>-1.143699717215246E-12</v>
      </c>
      <c r="F1313" s="1">
        <v>6.4139999999999997</v>
      </c>
      <c r="G1313">
        <f>(0.0126036960985626*(-1))*-1</f>
        <v>1.2603696098562628E-2</v>
      </c>
      <c r="H1313">
        <v>4.6019423639999998E-3</v>
      </c>
      <c r="I1313">
        <v>-0.1285308450460434</v>
      </c>
      <c r="L1313" s="2">
        <v>13.11</v>
      </c>
      <c r="M1313" s="2">
        <v>2.6276944839550339E-4</v>
      </c>
      <c r="N1313" s="2">
        <v>-1.0844895753935537E-4</v>
      </c>
      <c r="O1313" s="2">
        <v>2.9380061884875124E-6</v>
      </c>
      <c r="Q1313">
        <v>6.3800000000000008</v>
      </c>
      <c r="R1313">
        <v>-2.2016427104722791E-2</v>
      </c>
      <c r="S1313">
        <v>-7.6699039400000002E-3</v>
      </c>
      <c r="T1313">
        <v>-0.58269584178924561</v>
      </c>
    </row>
    <row r="1314" spans="1:20" x14ac:dyDescent="0.25">
      <c r="A1314">
        <v>13.120000000000001</v>
      </c>
      <c r="B1314">
        <v>-2.0536531587372247E-11</v>
      </c>
      <c r="C1314">
        <v>2.7303764175078737E-12</v>
      </c>
      <c r="D1314">
        <v>-1.1215506764261387E-12</v>
      </c>
      <c r="F1314" s="1">
        <v>6.4179999999999993</v>
      </c>
      <c r="G1314">
        <f>(0.0126036960985626*(-1))*-1</f>
        <v>1.2603696098562628E-2</v>
      </c>
      <c r="H1314">
        <v>4.6019423639999998E-3</v>
      </c>
      <c r="I1314">
        <v>-0.12403876334428787</v>
      </c>
      <c r="L1314" s="2">
        <v>13.120000000000001</v>
      </c>
      <c r="M1314" s="2">
        <v>2.6141789653751947E-4</v>
      </c>
      <c r="N1314" s="2">
        <v>-1.0789115126190635E-4</v>
      </c>
      <c r="O1314" s="2">
        <v>2.9228946176424405E-6</v>
      </c>
      <c r="Q1314">
        <v>6.3849999999999998</v>
      </c>
      <c r="R1314">
        <v>-2.2065708418891172E-2</v>
      </c>
      <c r="S1314">
        <v>-7.6699039400000002E-3</v>
      </c>
      <c r="T1314">
        <v>-0.56460684537887573</v>
      </c>
    </row>
    <row r="1315" spans="1:20" x14ac:dyDescent="0.25">
      <c r="A1315">
        <v>13.13</v>
      </c>
      <c r="B1315">
        <v>-2.0138818386128282E-11</v>
      </c>
      <c r="C1315">
        <v>2.6774995847774715E-12</v>
      </c>
      <c r="D1315">
        <v>-1.0998305769058743E-12</v>
      </c>
      <c r="F1315" s="1">
        <v>6.4209999999999994</v>
      </c>
      <c r="G1315">
        <f>(0.0126036960985626*(-1))*-1</f>
        <v>1.2603696098562628E-2</v>
      </c>
      <c r="H1315">
        <v>4.6019423639999998E-3</v>
      </c>
      <c r="I1315">
        <v>-0.1168464794754982</v>
      </c>
      <c r="L1315" s="2">
        <v>13.13</v>
      </c>
      <c r="M1315" s="2">
        <v>2.6007329636127145E-4</v>
      </c>
      <c r="N1315" s="2">
        <v>-1.0733621405476071E-4</v>
      </c>
      <c r="O1315" s="2">
        <v>2.9078607722652536E-6</v>
      </c>
      <c r="Q1315">
        <v>6.3900000000000006</v>
      </c>
      <c r="R1315">
        <v>-2.2102669404517453E-2</v>
      </c>
      <c r="S1315">
        <v>-7.6699039400000002E-3</v>
      </c>
      <c r="T1315">
        <v>-0.54705071449279785</v>
      </c>
    </row>
    <row r="1316" spans="1:20" x14ac:dyDescent="0.25">
      <c r="A1316">
        <v>13.14</v>
      </c>
      <c r="B1316">
        <v>-1.9748807351619275E-11</v>
      </c>
      <c r="C1316">
        <v>2.6256467718201933E-12</v>
      </c>
      <c r="D1316">
        <v>-1.0785311117208085E-12</v>
      </c>
      <c r="F1316" s="1">
        <v>6.4269999999999996</v>
      </c>
      <c r="G1316">
        <f>(0.0126036960985626*(-1))*-1</f>
        <v>1.2603696098562628E-2</v>
      </c>
      <c r="H1316">
        <v>4.6019423639999998E-3</v>
      </c>
      <c r="I1316">
        <v>-0.11134728789329529</v>
      </c>
      <c r="L1316" s="2">
        <v>13.14</v>
      </c>
      <c r="M1316" s="2">
        <v>2.5873561211111912E-4</v>
      </c>
      <c r="N1316" s="2">
        <v>-1.0678413116091535E-4</v>
      </c>
      <c r="O1316" s="2">
        <v>2.8929042525902943E-6</v>
      </c>
      <c r="Q1316">
        <v>6.3949999999999996</v>
      </c>
      <c r="R1316">
        <v>-2.2131416837782341E-2</v>
      </c>
      <c r="S1316">
        <v>-7.6699039400000002E-3</v>
      </c>
      <c r="T1316">
        <v>-0.52362638711929321</v>
      </c>
    </row>
    <row r="1317" spans="1:20" x14ac:dyDescent="0.25">
      <c r="A1317">
        <v>13.15</v>
      </c>
      <c r="B1317">
        <v>-1.936634932266017E-11</v>
      </c>
      <c r="C1317">
        <v>2.5747981473329597E-12</v>
      </c>
      <c r="D1317">
        <v>-1.0576441348104787E-12</v>
      </c>
      <c r="F1317" s="1">
        <v>6.43</v>
      </c>
      <c r="G1317">
        <f>(0.0126036960985626*(-1))*-1</f>
        <v>1.2603696098562628E-2</v>
      </c>
      <c r="H1317">
        <v>4.6019423639999998E-3</v>
      </c>
      <c r="I1317">
        <v>-0.10606479644775391</v>
      </c>
      <c r="L1317" s="2">
        <v>13.15</v>
      </c>
      <c r="M1317" s="2">
        <v>2.5740480821532467E-4</v>
      </c>
      <c r="N1317" s="2">
        <v>-1.0623488789926899E-4</v>
      </c>
      <c r="O1317" s="2">
        <v>2.8780246609078193E-6</v>
      </c>
      <c r="Q1317">
        <v>6.3990000000000009</v>
      </c>
      <c r="R1317">
        <v>-2.2147843942505133E-2</v>
      </c>
      <c r="S1317">
        <v>-7.6699039400000002E-3</v>
      </c>
      <c r="T1317">
        <v>-0.49855956435203552</v>
      </c>
    </row>
    <row r="1318" spans="1:20" x14ac:dyDescent="0.25">
      <c r="A1318">
        <v>13.16</v>
      </c>
      <c r="B1318">
        <v>-1.8991298026741227E-11</v>
      </c>
      <c r="C1318">
        <v>2.5249342640683432E-12</v>
      </c>
      <c r="D1318">
        <v>-1.0371616578721122E-12</v>
      </c>
      <c r="F1318" s="1">
        <v>6.4350000000000005</v>
      </c>
      <c r="G1318">
        <f>(0.0126036960985626*(-1))*-1</f>
        <v>1.2603696098562628E-2</v>
      </c>
      <c r="H1318">
        <v>6.135923152E-3</v>
      </c>
      <c r="I1318">
        <v>-0.35064992308616638</v>
      </c>
      <c r="L1318" s="2">
        <v>13.16</v>
      </c>
      <c r="M1318" s="2">
        <v>2.5608084928510633E-4</v>
      </c>
      <c r="N1318" s="2">
        <v>-1.0568846966423178E-4</v>
      </c>
      <c r="O1318" s="2">
        <v>2.8632216015534313E-6</v>
      </c>
      <c r="Q1318">
        <v>6.4030000000000005</v>
      </c>
      <c r="R1318">
        <v>-2.215605749486653E-2</v>
      </c>
      <c r="S1318">
        <v>-7.6699039400000002E-3</v>
      </c>
      <c r="T1318">
        <v>-0.48119339346885681</v>
      </c>
    </row>
    <row r="1319" spans="1:20" x14ac:dyDescent="0.25">
      <c r="A1319">
        <v>13.17</v>
      </c>
      <c r="B1319">
        <v>-1.8623510024085631E-11</v>
      </c>
      <c r="C1319">
        <v>2.4760360513968966E-12</v>
      </c>
      <c r="D1319">
        <v>-1.01707584730547E-12</v>
      </c>
      <c r="F1319" s="1">
        <v>6.4399999999999995</v>
      </c>
      <c r="G1319">
        <f>(0.0125954825462012*(-1))*-1</f>
        <v>1.2595482546201232E-2</v>
      </c>
      <c r="H1319">
        <v>6.135923152E-3</v>
      </c>
      <c r="I1319">
        <v>-0.33788609504699707</v>
      </c>
      <c r="L1319" s="2">
        <v>13.17</v>
      </c>
      <c r="M1319" s="2">
        <v>2.5476370011370472E-4</v>
      </c>
      <c r="N1319" s="2">
        <v>-1.051448619253369E-4</v>
      </c>
      <c r="O1319" s="2">
        <v>2.8484946808975636E-6</v>
      </c>
      <c r="Q1319">
        <v>6.407</v>
      </c>
      <c r="R1319">
        <v>-2.2160164271047229E-2</v>
      </c>
      <c r="S1319">
        <v>-7.6699039400000002E-3</v>
      </c>
      <c r="T1319">
        <v>-0.45837536454200745</v>
      </c>
    </row>
    <row r="1320" spans="1:20" x14ac:dyDescent="0.25">
      <c r="A1320">
        <v>13.18</v>
      </c>
      <c r="B1320">
        <v>-1.8262844652790241E-11</v>
      </c>
      <c r="C1320">
        <v>2.4280848080135176E-12</v>
      </c>
      <c r="D1320">
        <v>-9.9737902121685693E-13</v>
      </c>
      <c r="F1320" s="1">
        <v>6.4450000000000003</v>
      </c>
      <c r="G1320">
        <f>(0.0125831622176591*(-1))*-1</f>
        <v>1.2583162217659137E-2</v>
      </c>
      <c r="H1320">
        <v>6.135923152E-3</v>
      </c>
      <c r="I1320">
        <v>-0.33197379112243652</v>
      </c>
      <c r="L1320" s="2">
        <v>13.18</v>
      </c>
      <c r="M1320" s="2">
        <v>2.5345332567543351E-4</v>
      </c>
      <c r="N1320" s="2">
        <v>-1.0460405022685423E-4</v>
      </c>
      <c r="O1320" s="2">
        <v>2.8338435073350213E-6</v>
      </c>
      <c r="Q1320">
        <v>6.4120000000000008</v>
      </c>
      <c r="R1320">
        <v>-2.2164271047227926E-2</v>
      </c>
      <c r="S1320">
        <v>-6.135923152E-3</v>
      </c>
      <c r="T1320">
        <v>-0.69568920135498047</v>
      </c>
    </row>
    <row r="1321" spans="1:20" x14ac:dyDescent="0.25">
      <c r="A1321">
        <v>13.19</v>
      </c>
      <c r="B1321">
        <v>-1.7909163975029225E-11</v>
      </c>
      <c r="C1321">
        <v>2.3810621947850649E-12</v>
      </c>
      <c r="D1321">
        <v>-9.7806364648115213E-13</v>
      </c>
      <c r="F1321" s="1">
        <v>6.4489999999999998</v>
      </c>
      <c r="G1321">
        <f>(0.012570841889117*(-1))*-1</f>
        <v>1.2570841889117043E-2</v>
      </c>
      <c r="H1321">
        <v>6.135923152E-3</v>
      </c>
      <c r="I1321">
        <v>-0.32632023096084595</v>
      </c>
      <c r="L1321" s="2">
        <v>13.19</v>
      </c>
      <c r="M1321" s="2">
        <v>2.5214969112476128E-4</v>
      </c>
      <c r="N1321" s="2">
        <v>-1.0406602018740589E-4</v>
      </c>
      <c r="O1321" s="2">
        <v>2.81926769127457E-6</v>
      </c>
      <c r="Q1321">
        <v>6.4160000000000004</v>
      </c>
      <c r="R1321">
        <v>-2.2164271047227926E-2</v>
      </c>
      <c r="S1321">
        <v>-6.135923152E-3</v>
      </c>
      <c r="T1321">
        <v>-0.66771048307418823</v>
      </c>
    </row>
    <row r="1322" spans="1:20" x14ac:dyDescent="0.25">
      <c r="A1322">
        <v>13.200000000000001</v>
      </c>
      <c r="B1322">
        <v>-1.7562332724298852E-11</v>
      </c>
      <c r="C1322">
        <v>2.3349502277364883E-12</v>
      </c>
      <c r="D1322">
        <v>-9.5912233586073764E-13</v>
      </c>
      <c r="F1322" s="1">
        <v>6.4529999999999994</v>
      </c>
      <c r="G1322">
        <f>(0.0125626283367556*(-1))*-1</f>
        <v>1.2562628336755647E-2</v>
      </c>
      <c r="H1322">
        <v>6.135923152E-3</v>
      </c>
      <c r="I1322">
        <v>-0.31956419348716736</v>
      </c>
      <c r="L1322" s="2">
        <v>13.200000000000001</v>
      </c>
      <c r="M1322" s="2">
        <v>2.5085276179538001E-4</v>
      </c>
      <c r="N1322" s="2">
        <v>-1.035307574995839E-4</v>
      </c>
      <c r="O1322" s="2">
        <v>2.804766845128584E-6</v>
      </c>
      <c r="Q1322">
        <v>6.42</v>
      </c>
      <c r="R1322">
        <v>-2.2172484599589322E-2</v>
      </c>
      <c r="S1322">
        <v>-6.135923152E-3</v>
      </c>
      <c r="T1322">
        <v>-0.6387895941734314</v>
      </c>
    </row>
    <row r="1323" spans="1:20" x14ac:dyDescent="0.25">
      <c r="A1323">
        <v>13.21</v>
      </c>
      <c r="B1323">
        <v>-1.7222218253684588E-11</v>
      </c>
      <c r="C1323">
        <v>2.2897312711727893E-12</v>
      </c>
      <c r="D1323">
        <v>-9.4054784518022157E-13</v>
      </c>
      <c r="F1323" s="1">
        <v>6.4570000000000007</v>
      </c>
      <c r="G1323">
        <f>(0.0125503080082136*(-1))*-1</f>
        <v>1.2550308008213553E-2</v>
      </c>
      <c r="H1323">
        <v>6.135923152E-3</v>
      </c>
      <c r="I1323">
        <v>-0.31439819931983948</v>
      </c>
      <c r="L1323" s="2">
        <v>13.21</v>
      </c>
      <c r="M1323" s="2">
        <v>2.495625031992783E-4</v>
      </c>
      <c r="N1323" s="2">
        <v>-1.0299824792956965E-4</v>
      </c>
      <c r="O1323" s="2">
        <v>2.790340583302745E-6</v>
      </c>
      <c r="Q1323">
        <v>6.423</v>
      </c>
      <c r="R1323">
        <v>-2.2184804928131418E-2</v>
      </c>
      <c r="S1323">
        <v>-6.135923152E-3</v>
      </c>
      <c r="T1323">
        <v>-0.62245970964431763</v>
      </c>
    </row>
    <row r="1324" spans="1:20" x14ac:dyDescent="0.25">
      <c r="A1324">
        <v>13.22</v>
      </c>
      <c r="B1324">
        <v>-1.6888690485129586E-11</v>
      </c>
      <c r="C1324">
        <v>2.2453880309341841E-12</v>
      </c>
      <c r="D1324">
        <v>-9.2233307055587576E-13</v>
      </c>
      <c r="F1324" s="1">
        <v>6.4610000000000003</v>
      </c>
      <c r="G1324">
        <f>(0.0125462012320329*(-1))*-1</f>
        <v>1.2546201232032855E-2</v>
      </c>
      <c r="H1324">
        <v>6.135923152E-3</v>
      </c>
      <c r="I1324">
        <v>-0.30598437786102295</v>
      </c>
      <c r="L1324" s="2">
        <v>13.22</v>
      </c>
      <c r="M1324" s="2">
        <v>2.482788810258315E-4</v>
      </c>
      <c r="N1324" s="2">
        <v>-1.0246847731675544E-4</v>
      </c>
      <c r="O1324" s="2">
        <v>2.775988522185794E-6</v>
      </c>
      <c r="Q1324">
        <v>6.4280000000000008</v>
      </c>
      <c r="R1324">
        <v>-2.220123203285421E-2</v>
      </c>
      <c r="S1324">
        <v>-6.135923152E-3</v>
      </c>
      <c r="T1324">
        <v>-0.60347342491149902</v>
      </c>
    </row>
    <row r="1325" spans="1:20" x14ac:dyDescent="0.25">
      <c r="A1325">
        <v>13.23</v>
      </c>
      <c r="B1325">
        <v>-1.6561621859686059E-11</v>
      </c>
      <c r="C1325">
        <v>2.2019035477818859E-12</v>
      </c>
      <c r="D1325">
        <v>-9.0447104567872869E-13</v>
      </c>
      <c r="F1325" s="1">
        <v>6.4649999999999999</v>
      </c>
      <c r="G1325">
        <f>(0.0125379876796715*(-1))*-1</f>
        <v>1.2537987679671458E-2</v>
      </c>
      <c r="H1325">
        <v>6.135923152E-3</v>
      </c>
      <c r="I1325">
        <v>-0.3008701503276825</v>
      </c>
      <c r="L1325" s="2">
        <v>13.23</v>
      </c>
      <c r="M1325" s="2">
        <v>2.4700186114089053E-4</v>
      </c>
      <c r="N1325" s="2">
        <v>-1.0194143157336794E-4</v>
      </c>
      <c r="O1325" s="2">
        <v>2.7617102801393367E-6</v>
      </c>
      <c r="Q1325">
        <v>6.4320000000000004</v>
      </c>
      <c r="R1325">
        <v>-2.2217659137577003E-2</v>
      </c>
      <c r="S1325">
        <v>-6.135923152E-3</v>
      </c>
      <c r="T1325">
        <v>-0.58531028032302856</v>
      </c>
    </row>
    <row r="1326" spans="1:20" x14ac:dyDescent="0.25">
      <c r="A1326">
        <v>13.24</v>
      </c>
      <c r="B1326">
        <v>-1.6240887288729679E-11</v>
      </c>
      <c r="C1326">
        <v>2.1592611909119816E-12</v>
      </c>
      <c r="D1326">
        <v>-8.8695493915027479E-13</v>
      </c>
      <c r="F1326" s="1">
        <v>6.468</v>
      </c>
      <c r="G1326">
        <f>(0.0125338809034908*(-1))*-1</f>
        <v>1.253388090349076E-2</v>
      </c>
      <c r="H1326">
        <v>6.135923152E-3</v>
      </c>
      <c r="I1326">
        <v>-0.29386192560195923</v>
      </c>
      <c r="L1326" s="2">
        <v>13.24</v>
      </c>
      <c r="M1326" s="2">
        <v>2.4573140958586339E-4</v>
      </c>
      <c r="N1326" s="2">
        <v>-1.0141709668409357E-4</v>
      </c>
      <c r="O1326" s="2">
        <v>2.7475054774876998E-6</v>
      </c>
      <c r="Q1326">
        <v>6.4350000000000005</v>
      </c>
      <c r="R1326">
        <v>-2.2234086242299795E-2</v>
      </c>
      <c r="S1326">
        <v>-6.135923152E-3</v>
      </c>
      <c r="T1326">
        <v>-0.56793826818466187</v>
      </c>
    </row>
    <row r="1327" spans="1:20" x14ac:dyDescent="0.25">
      <c r="A1327">
        <v>13.25</v>
      </c>
      <c r="B1327">
        <v>-1.5926364106119115E-11</v>
      </c>
      <c r="C1327">
        <v>2.1174446515949179E-12</v>
      </c>
      <c r="D1327">
        <v>-8.6977805186978032E-13</v>
      </c>
      <c r="F1327" s="1">
        <v>6.4719999999999995</v>
      </c>
      <c r="G1327">
        <f>(0.0125338809034908*(-1))*-1</f>
        <v>1.253388090349076E-2</v>
      </c>
      <c r="H1327">
        <v>6.135923152E-3</v>
      </c>
      <c r="I1327">
        <v>-0.28581917285919189</v>
      </c>
      <c r="L1327" s="2">
        <v>13.25</v>
      </c>
      <c r="M1327" s="2">
        <v>2.4446749257682303E-4</v>
      </c>
      <c r="N1327" s="2">
        <v>-1.0089545870570584E-4</v>
      </c>
      <c r="O1327" s="2">
        <v>2.7333737365078407E-6</v>
      </c>
      <c r="Q1327">
        <v>6.4390000000000001</v>
      </c>
      <c r="R1327">
        <v>-2.2250513347022587E-2</v>
      </c>
      <c r="S1327">
        <v>-6.135923152E-3</v>
      </c>
      <c r="T1327">
        <v>-0.55278855562210083</v>
      </c>
    </row>
    <row r="1328" spans="1:20" x14ac:dyDescent="0.25">
      <c r="A1328">
        <v>13.26</v>
      </c>
      <c r="B1328">
        <v>-1.5617932021281734E-11</v>
      </c>
      <c r="C1328">
        <v>2.0764379369381663E-12</v>
      </c>
      <c r="D1328">
        <v>-8.5293381447218686E-13</v>
      </c>
      <c r="F1328" s="1">
        <v>6.4759999999999991</v>
      </c>
      <c r="G1328">
        <f>(0.0125338809034908*(-1))*-1</f>
        <v>1.253388090349076E-2</v>
      </c>
      <c r="H1328">
        <v>6.135923152E-3</v>
      </c>
      <c r="I1328">
        <v>-0.2780933678150177</v>
      </c>
      <c r="L1328" s="2">
        <v>13.26</v>
      </c>
      <c r="M1328" s="2">
        <v>2.4321007650360792E-4</v>
      </c>
      <c r="N1328" s="2">
        <v>-1.003765037666945E-4</v>
      </c>
      <c r="O1328" s="2">
        <v>2.7193146814193082E-6</v>
      </c>
      <c r="Q1328">
        <v>6.4440000000000008</v>
      </c>
      <c r="R1328">
        <v>-2.2271047227926079E-2</v>
      </c>
      <c r="S1328">
        <v>-6.135923152E-3</v>
      </c>
      <c r="T1328">
        <v>-0.53298395872116089</v>
      </c>
    </row>
    <row r="1329" spans="1:20" x14ac:dyDescent="0.25">
      <c r="A1329">
        <v>13.27</v>
      </c>
      <c r="B1329">
        <v>-1.5315473073208262E-11</v>
      </c>
      <c r="C1329">
        <v>2.0362253637696817E-12</v>
      </c>
      <c r="D1329">
        <v>-8.3641578481563319E-13</v>
      </c>
      <c r="F1329" s="1">
        <v>6.48</v>
      </c>
      <c r="G1329">
        <f>(0.0125297741273101*(-1))*-1</f>
        <v>1.2529774127310062E-2</v>
      </c>
      <c r="H1329">
        <v>6.135923152E-3</v>
      </c>
      <c r="I1329">
        <v>-0.27196300029754639</v>
      </c>
      <c r="L1329" s="2">
        <v>13.27</v>
      </c>
      <c r="M1329" s="2">
        <v>2.4195912792892259E-4</v>
      </c>
      <c r="N1329" s="2">
        <v>-9.9860218066896798E-5</v>
      </c>
      <c r="O1329" s="2">
        <v>2.705327938374254E-6</v>
      </c>
      <c r="Q1329">
        <v>6.4480000000000004</v>
      </c>
      <c r="R1329">
        <v>-2.2291581108829568E-2</v>
      </c>
      <c r="S1329">
        <v>-6.135923152E-3</v>
      </c>
      <c r="T1329">
        <v>-0.51792639493942261</v>
      </c>
    </row>
    <row r="1330" spans="1:20" x14ac:dyDescent="0.25">
      <c r="A1330">
        <v>13.280000000000001</v>
      </c>
      <c r="B1330">
        <v>-1.5018871585337863E-11</v>
      </c>
      <c r="C1330">
        <v>1.9967915526398137E-12</v>
      </c>
      <c r="D1330">
        <v>-8.2021764551763404E-13</v>
      </c>
      <c r="F1330" s="1">
        <v>6.4849999999999994</v>
      </c>
      <c r="G1330">
        <f>(0.0125297741273101*(-1))*-1</f>
        <v>1.2529774127310062E-2</v>
      </c>
      <c r="H1330">
        <v>7.6699039400000002E-3</v>
      </c>
      <c r="I1330">
        <v>-0.51585280895233154</v>
      </c>
      <c r="L1330" s="2">
        <v>13.280000000000001</v>
      </c>
      <c r="M1330" s="2">
        <v>2.4071461358745249E-4</v>
      </c>
      <c r="N1330" s="2">
        <v>-9.9346587877130406E-5</v>
      </c>
      <c r="O1330" s="2">
        <v>2.6914131354474994E-6</v>
      </c>
      <c r="Q1330">
        <v>6.4529999999999994</v>
      </c>
      <c r="R1330">
        <v>-2.2308008213552361E-2</v>
      </c>
      <c r="S1330">
        <v>-6.135923152E-3</v>
      </c>
      <c r="T1330">
        <v>-0.50353854894638062</v>
      </c>
    </row>
    <row r="1331" spans="1:20" x14ac:dyDescent="0.25">
      <c r="A1331">
        <v>13.290000000000001</v>
      </c>
      <c r="B1331">
        <v>-1.4728014121317538E-11</v>
      </c>
      <c r="C1331">
        <v>1.9581214219393786E-12</v>
      </c>
      <c r="D1331">
        <v>-8.0433320153897326E-13</v>
      </c>
      <c r="F1331" s="1">
        <v>6.4890000000000008</v>
      </c>
      <c r="G1331">
        <f>(0.0125297741273101*(-1))*-1</f>
        <v>1.2529774127310062E-2</v>
      </c>
      <c r="H1331">
        <v>7.6699039400000002E-3</v>
      </c>
      <c r="I1331">
        <v>-0.50039100646972656</v>
      </c>
      <c r="L1331" s="2">
        <v>13.290000000000001</v>
      </c>
      <c r="M1331" s="2">
        <v>2.3947650038497843E-4</v>
      </c>
      <c r="N1331" s="2">
        <v>-9.8835599538828425E-5</v>
      </c>
      <c r="O1331" s="2">
        <v>2.6775699026266471E-6</v>
      </c>
      <c r="Q1331">
        <v>6.4589999999999996</v>
      </c>
      <c r="R1331">
        <v>-2.2328542094455853E-2</v>
      </c>
      <c r="S1331">
        <v>-6.135923152E-3</v>
      </c>
      <c r="T1331">
        <v>-0.47696575522422791</v>
      </c>
    </row>
    <row r="1332" spans="1:20" x14ac:dyDescent="0.25">
      <c r="A1332">
        <v>13.3</v>
      </c>
      <c r="B1332">
        <v>-1.444278944161761E-11</v>
      </c>
      <c r="C1332">
        <v>1.9202001821316418E-12</v>
      </c>
      <c r="D1332">
        <v>-7.8875637781438782E-13</v>
      </c>
      <c r="F1332" s="1">
        <v>6.4930000000000003</v>
      </c>
      <c r="G1332">
        <f>(0.012517453798768*(-1))*-1</f>
        <v>1.2517453798767968E-2</v>
      </c>
      <c r="H1332">
        <v>7.6699039400000002E-3</v>
      </c>
      <c r="I1332">
        <v>-0.49380591511726379</v>
      </c>
      <c r="L1332" s="2">
        <v>13.3</v>
      </c>
      <c r="M1332" s="2">
        <v>2.382447553975005E-4</v>
      </c>
      <c r="N1332" s="2">
        <v>-9.8327239463676138E-5</v>
      </c>
      <c r="O1332" s="2">
        <v>2.6637978718022472E-6</v>
      </c>
      <c r="Q1332">
        <v>6.463000000000001</v>
      </c>
      <c r="R1332">
        <v>-2.2332648870636549E-2</v>
      </c>
      <c r="S1332">
        <v>-6.135923152E-3</v>
      </c>
      <c r="T1332">
        <v>-0.45993515849113464</v>
      </c>
    </row>
    <row r="1333" spans="1:20" x14ac:dyDescent="0.25">
      <c r="A1333">
        <v>13.31</v>
      </c>
      <c r="B1333">
        <v>-1.4163088460988028E-11</v>
      </c>
      <c r="C1333">
        <v>1.8830133300960033E-12</v>
      </c>
      <c r="D1333">
        <v>-7.7348121692913631E-13</v>
      </c>
      <c r="F1333" s="1">
        <v>6.4969999999999999</v>
      </c>
      <c r="G1333">
        <f>(0.0124969199178645*(-1))*-1</f>
        <v>1.2496919917864476E-2</v>
      </c>
      <c r="H1333">
        <v>7.6699039400000002E-3</v>
      </c>
      <c r="I1333">
        <v>-0.48749816417694092</v>
      </c>
      <c r="L1333" s="2">
        <v>13.31</v>
      </c>
      <c r="M1333" s="2">
        <v>2.3701934587035513E-4</v>
      </c>
      <c r="N1333" s="2">
        <v>-9.7821494133249682E-5</v>
      </c>
      <c r="O1333" s="2">
        <v>2.6500966767580145E-6</v>
      </c>
      <c r="Q1333">
        <v>6.468</v>
      </c>
      <c r="R1333">
        <v>-2.2336755646817249E-2</v>
      </c>
      <c r="S1333">
        <v>-4.6019423639999998E-3</v>
      </c>
      <c r="T1333">
        <v>-0.70413500070571899</v>
      </c>
    </row>
    <row r="1334" spans="1:20" x14ac:dyDescent="0.25">
      <c r="A1334">
        <v>13.32</v>
      </c>
      <c r="B1334">
        <v>-1.3888804206738172E-11</v>
      </c>
      <c r="C1334">
        <v>1.8465466435812248E-12</v>
      </c>
      <c r="D1334">
        <v>-7.5850187684056332E-13</v>
      </c>
      <c r="F1334" s="1">
        <v>6.5009999999999994</v>
      </c>
      <c r="G1334">
        <f>(0.0124804928131417*(-1))*-1</f>
        <v>1.2480492813141683E-2</v>
      </c>
      <c r="H1334">
        <v>7.6699039400000002E-3</v>
      </c>
      <c r="I1334">
        <v>-0.48258233070373535</v>
      </c>
      <c r="L1334" s="2">
        <v>13.32</v>
      </c>
      <c r="M1334" s="2">
        <v>2.3580023921735034E-4</v>
      </c>
      <c r="N1334" s="2">
        <v>-9.7318350098656614E-5</v>
      </c>
      <c r="O1334" s="2">
        <v>2.6364659531610948E-6</v>
      </c>
      <c r="Q1334">
        <v>6.4740000000000002</v>
      </c>
      <c r="R1334">
        <v>-2.2349075975359341E-2</v>
      </c>
      <c r="S1334">
        <v>-4.6019423639999998E-3</v>
      </c>
      <c r="T1334">
        <v>-0.68034440279006958</v>
      </c>
    </row>
    <row r="1335" spans="1:20" x14ac:dyDescent="0.25">
      <c r="A1335">
        <v>13.33</v>
      </c>
      <c r="B1335">
        <v>-1.3619831777824763E-11</v>
      </c>
      <c r="C1335">
        <v>1.8107861757660767E-12</v>
      </c>
      <c r="D1335">
        <v>-7.4381262864378829E-13</v>
      </c>
      <c r="F1335" s="1">
        <v>6.5069999999999997</v>
      </c>
      <c r="G1335">
        <f>(0.0124435318275154*(-1))*-1</f>
        <v>1.2443531827515401E-2</v>
      </c>
      <c r="H1335">
        <v>7.6699039400000002E-3</v>
      </c>
      <c r="I1335">
        <v>-0.47937315702438354</v>
      </c>
      <c r="L1335" s="2">
        <v>13.33</v>
      </c>
      <c r="M1335" s="2">
        <v>2.3458740301989618E-4</v>
      </c>
      <c r="N1335" s="2">
        <v>-9.6817793980178226E-5</v>
      </c>
      <c r="O1335" s="2">
        <v>2.6229053385523811E-6</v>
      </c>
      <c r="Q1335">
        <v>6.479000000000001</v>
      </c>
      <c r="R1335">
        <v>-2.2373716632443533E-2</v>
      </c>
      <c r="S1335">
        <v>-4.6019423639999998E-3</v>
      </c>
      <c r="T1335">
        <v>-0.65844595432281494</v>
      </c>
    </row>
    <row r="1336" spans="1:20" x14ac:dyDescent="0.25">
      <c r="A1336">
        <v>13.34</v>
      </c>
      <c r="B1336">
        <v>-1.3356068304732079E-11</v>
      </c>
      <c r="C1336">
        <v>1.7757182499253236E-12</v>
      </c>
      <c r="D1336">
        <v>-7.294078543806642E-13</v>
      </c>
      <c r="F1336" s="1">
        <v>6.5109999999999992</v>
      </c>
      <c r="G1336">
        <f>(0.0124188911704312*(-1))*-1</f>
        <v>1.2418891170431212E-2</v>
      </c>
      <c r="H1336">
        <v>7.6699039400000002E-3</v>
      </c>
      <c r="I1336">
        <v>-0.47494083642959595</v>
      </c>
      <c r="L1336" s="2">
        <v>13.34</v>
      </c>
      <c r="M1336" s="2">
        <v>2.3338080502614475E-4</v>
      </c>
      <c r="N1336" s="2">
        <v>-9.6319812466913812E-5</v>
      </c>
      <c r="O1336" s="2">
        <v>2.6094144723368789E-6</v>
      </c>
      <c r="Q1336">
        <v>6.4830000000000005</v>
      </c>
      <c r="R1336">
        <v>-2.2410677618069814E-2</v>
      </c>
      <c r="S1336">
        <v>-4.6019423639999998E-3</v>
      </c>
      <c r="T1336">
        <v>-0.64959883689880371</v>
      </c>
    </row>
    <row r="1337" spans="1:20" x14ac:dyDescent="0.25">
      <c r="A1337">
        <v>13.35</v>
      </c>
      <c r="B1337">
        <v>-1.3097412910129098E-11</v>
      </c>
      <c r="C1337">
        <v>1.7413294541990094E-12</v>
      </c>
      <c r="D1337">
        <v>-7.1528204489116858E-13</v>
      </c>
      <c r="F1337" s="1">
        <v>6.5150000000000006</v>
      </c>
      <c r="G1337">
        <f>(0.012394250513347*(-1))*-1</f>
        <v>1.2394250513347022E-2</v>
      </c>
      <c r="H1337">
        <v>7.6699039400000002E-3</v>
      </c>
      <c r="I1337">
        <v>-0.4707888662815094</v>
      </c>
      <c r="L1337" s="2">
        <v>13.35</v>
      </c>
      <c r="M1337" s="2">
        <v>2.3218041315013239E-4</v>
      </c>
      <c r="N1337" s="2">
        <v>-9.5824392316426683E-5</v>
      </c>
      <c r="O1337" s="2">
        <v>2.5959929957741228E-6</v>
      </c>
      <c r="Q1337">
        <v>6.4879999999999995</v>
      </c>
      <c r="R1337">
        <v>-2.2447638603696099E-2</v>
      </c>
      <c r="S1337">
        <v>-4.6019423639999998E-3</v>
      </c>
      <c r="T1337">
        <v>-0.64066004753112793</v>
      </c>
    </row>
    <row r="1338" spans="1:20" x14ac:dyDescent="0.25">
      <c r="A1338">
        <v>13.36</v>
      </c>
      <c r="B1338">
        <v>-1.2843766670288654E-11</v>
      </c>
      <c r="C1338">
        <v>1.7076066364630414E-12</v>
      </c>
      <c r="D1338">
        <v>-7.0142979770640432E-13</v>
      </c>
      <c r="F1338" s="1">
        <v>6.5190000000000001</v>
      </c>
      <c r="G1338">
        <f>(0.0123778234086242*(-1))*-1</f>
        <v>1.237782340862423E-2</v>
      </c>
      <c r="H1338">
        <v>7.6699039400000002E-3</v>
      </c>
      <c r="I1338">
        <v>-0.46813866496086121</v>
      </c>
      <c r="L1338" s="2">
        <v>13.36</v>
      </c>
      <c r="M1338" s="2">
        <v>2.3098619547092317E-4</v>
      </c>
      <c r="N1338" s="2">
        <v>-9.5331520354392034E-5</v>
      </c>
      <c r="O1338" s="2">
        <v>2.5826405519686401E-6</v>
      </c>
      <c r="Q1338">
        <v>6.4930000000000003</v>
      </c>
      <c r="R1338">
        <v>-2.2496919917864476E-2</v>
      </c>
      <c r="S1338">
        <v>-4.6019423639999998E-3</v>
      </c>
      <c r="T1338">
        <v>-0.63378924131393433</v>
      </c>
    </row>
    <row r="1339" spans="1:20" x14ac:dyDescent="0.25">
      <c r="A1339">
        <v>13.370000000000001</v>
      </c>
      <c r="B1339">
        <v>-1.2595032577253581E-11</v>
      </c>
      <c r="C1339">
        <v>1.6745368992991105E-12</v>
      </c>
      <c r="D1339">
        <v>-6.8784581498240532E-13</v>
      </c>
      <c r="F1339" s="1">
        <v>6.5229999999999997</v>
      </c>
      <c r="G1339">
        <f>(0.0123490759753593*(-1))*-1</f>
        <v>1.2349075975359343E-2</v>
      </c>
      <c r="H1339">
        <v>7.6699039400000002E-3</v>
      </c>
      <c r="I1339">
        <v>-0.464316725730896</v>
      </c>
      <c r="L1339" s="2">
        <v>13.370000000000001</v>
      </c>
      <c r="M1339" s="2">
        <v>2.2979812023176532E-4</v>
      </c>
      <c r="N1339" s="2">
        <v>-9.4841183474246642E-5</v>
      </c>
      <c r="O1339" s="2">
        <v>2.5693567858604658E-6</v>
      </c>
      <c r="Q1339">
        <v>6.4979999999999993</v>
      </c>
      <c r="R1339">
        <v>-2.2550308008213553E-2</v>
      </c>
      <c r="S1339">
        <v>-4.6019423639999998E-3</v>
      </c>
      <c r="T1339">
        <v>-0.63074350357055664</v>
      </c>
    </row>
    <row r="1340" spans="1:20" x14ac:dyDescent="0.25">
      <c r="A1340">
        <v>13.38</v>
      </c>
      <c r="B1340">
        <v>-1.2351115501735733E-11</v>
      </c>
      <c r="C1340">
        <v>1.6421075950620256E-12</v>
      </c>
      <c r="D1340">
        <v>-6.7452490147395612E-13</v>
      </c>
      <c r="F1340" s="1">
        <v>6.5280000000000005</v>
      </c>
      <c r="G1340">
        <f>(0.0123285420944559*(-1))*-1</f>
        <v>1.2328542094455852E-2</v>
      </c>
      <c r="H1340">
        <v>9.2038847279999995E-3</v>
      </c>
      <c r="I1340">
        <v>-0.71172118186950684</v>
      </c>
      <c r="L1340" s="2">
        <v>13.38</v>
      </c>
      <c r="M1340" s="2">
        <v>2.2861615583924261E-4</v>
      </c>
      <c r="N1340" s="2">
        <v>-9.4353368636840328E-5</v>
      </c>
      <c r="O1340" s="2">
        <v>2.5561413442157042E-6</v>
      </c>
      <c r="Q1340">
        <v>6.5020000000000007</v>
      </c>
      <c r="R1340">
        <v>-2.2591375770020534E-2</v>
      </c>
      <c r="S1340">
        <v>-4.6019423639999998E-3</v>
      </c>
      <c r="T1340">
        <v>-0.62616312503814697</v>
      </c>
    </row>
    <row r="1341" spans="1:20" x14ac:dyDescent="0.25">
      <c r="A1341">
        <v>13.39</v>
      </c>
      <c r="B1341">
        <v>-1.2111922156733422E-11</v>
      </c>
      <c r="C1341">
        <v>1.6103063210425736E-12</v>
      </c>
      <c r="D1341">
        <v>-6.6146196254765095E-13</v>
      </c>
      <c r="F1341" s="1">
        <v>6.532</v>
      </c>
      <c r="G1341">
        <f>(0.0123039014373717*(-1))*-1</f>
        <v>1.2303901437371664E-2</v>
      </c>
      <c r="H1341">
        <v>9.2038847279999995E-3</v>
      </c>
      <c r="I1341">
        <v>-0.70401591062545776</v>
      </c>
      <c r="L1341" s="2">
        <v>13.39</v>
      </c>
      <c r="M1341" s="2">
        <v>2.2744027086243771E-4</v>
      </c>
      <c r="N1341" s="2">
        <v>-9.3868062870089224E-5</v>
      </c>
      <c r="O1341" s="2">
        <v>2.5429938756171405E-6</v>
      </c>
      <c r="Q1341">
        <v>6.5060000000000002</v>
      </c>
      <c r="R1341">
        <v>-2.2640657084188911E-2</v>
      </c>
      <c r="S1341">
        <v>-6.135923152E-3</v>
      </c>
      <c r="T1341">
        <v>-0.35880675911903381</v>
      </c>
    </row>
    <row r="1342" spans="1:20" x14ac:dyDescent="0.25">
      <c r="A1342">
        <v>13.4</v>
      </c>
      <c r="B1342">
        <v>-1.1877361061853402E-11</v>
      </c>
      <c r="C1342">
        <v>1.5791209147240576E-12</v>
      </c>
      <c r="D1342">
        <v>-6.4865200223343179E-13</v>
      </c>
      <c r="F1342" s="1">
        <v>6.5359999999999996</v>
      </c>
      <c r="G1342">
        <f>(0.0122628336755647*(-1))*-1</f>
        <v>1.2262833675564681E-2</v>
      </c>
      <c r="H1342">
        <v>9.2038847279999995E-3</v>
      </c>
      <c r="I1342">
        <v>-0.70203703641891479</v>
      </c>
      <c r="L1342" s="2">
        <v>13.4</v>
      </c>
      <c r="M1342" s="2">
        <v>2.2627043403209259E-4</v>
      </c>
      <c r="N1342" s="2">
        <v>-9.3385253268630827E-5</v>
      </c>
      <c r="O1342" s="2">
        <v>2.5299140304549003E-6</v>
      </c>
      <c r="Q1342">
        <v>6.5120000000000005</v>
      </c>
      <c r="R1342">
        <v>-2.2694045174537988E-2</v>
      </c>
      <c r="S1342">
        <v>-6.135923152E-3</v>
      </c>
      <c r="T1342">
        <v>-0.35742223262786865</v>
      </c>
    </row>
    <row r="1343" spans="1:20" x14ac:dyDescent="0.25">
      <c r="A1343">
        <v>13.41</v>
      </c>
      <c r="B1343">
        <v>-1.1647342508323911E-11</v>
      </c>
      <c r="C1343">
        <v>1.5485394491306958E-12</v>
      </c>
      <c r="D1343">
        <v>-6.3609012131386129E-13</v>
      </c>
      <c r="F1343" s="1">
        <v>6.5399999999999991</v>
      </c>
      <c r="G1343">
        <f>(0.0122135523613963*(-1))*-1</f>
        <v>1.2213552361396304E-2</v>
      </c>
      <c r="H1343">
        <v>9.2038847279999995E-3</v>
      </c>
      <c r="I1343">
        <v>-0.70248878002166748</v>
      </c>
      <c r="L1343" s="2">
        <v>13.41</v>
      </c>
      <c r="M1343" s="2">
        <v>2.2510661423977979E-4</v>
      </c>
      <c r="N1343" s="2">
        <v>-9.2904926993480827E-5</v>
      </c>
      <c r="O1343" s="2">
        <v>2.5169014609171552E-6</v>
      </c>
      <c r="Q1343">
        <v>6.516</v>
      </c>
      <c r="R1343">
        <v>-2.2706365503080084E-2</v>
      </c>
      <c r="S1343">
        <v>-6.135923152E-3</v>
      </c>
      <c r="T1343">
        <v>-0.34783095121383667</v>
      </c>
    </row>
    <row r="1344" spans="1:20" x14ac:dyDescent="0.25">
      <c r="A1344">
        <v>13.42</v>
      </c>
      <c r="B1344">
        <v>-1.1421778524685162E-11</v>
      </c>
      <c r="C1344">
        <v>1.5185502282661054E-12</v>
      </c>
      <c r="D1344">
        <v>-6.2377151545039809E-13</v>
      </c>
      <c r="F1344" s="1">
        <v>6.5440000000000005</v>
      </c>
      <c r="G1344">
        <f>(0.0121190965092402*(-1))*-1</f>
        <v>1.2119096509240247E-2</v>
      </c>
      <c r="H1344">
        <v>9.2038847279999995E-3</v>
      </c>
      <c r="I1344">
        <v>-0.71370601654052734</v>
      </c>
      <c r="L1344" s="2">
        <v>13.42</v>
      </c>
      <c r="M1344" s="2">
        <v>2.2394878053707754E-4</v>
      </c>
      <c r="N1344" s="2">
        <v>-9.2427071271691715E-5</v>
      </c>
      <c r="O1344" s="2">
        <v>2.5039558209808797E-6</v>
      </c>
      <c r="Q1344">
        <v>6.5229999999999997</v>
      </c>
      <c r="R1344">
        <v>-2.2706365503080084E-2</v>
      </c>
      <c r="S1344">
        <v>-6.135923152E-3</v>
      </c>
      <c r="T1344">
        <v>-0.32700347900390625</v>
      </c>
    </row>
    <row r="1345" spans="1:20" x14ac:dyDescent="0.25">
      <c r="A1345">
        <v>13.43</v>
      </c>
      <c r="B1345">
        <v>-1.1200582843144407E-11</v>
      </c>
      <c r="C1345">
        <v>1.4891417826401246E-12</v>
      </c>
      <c r="D1345">
        <v>-6.1169147334595991E-13</v>
      </c>
      <c r="F1345" s="1">
        <v>6.5489999999999995</v>
      </c>
      <c r="G1345">
        <f>(0.0120082135523614*(-1))*-1</f>
        <v>1.2008213552361396E-2</v>
      </c>
      <c r="H1345">
        <v>9.2038847279999995E-3</v>
      </c>
      <c r="I1345">
        <v>-0.72971647977828979</v>
      </c>
      <c r="L1345" s="2">
        <v>13.43</v>
      </c>
      <c r="M1345" s="2">
        <v>2.227969021347388E-4</v>
      </c>
      <c r="N1345" s="2">
        <v>-9.1951673396013119E-5</v>
      </c>
      <c r="O1345" s="2">
        <v>2.4910767664026527E-6</v>
      </c>
      <c r="Q1345">
        <v>6.5280000000000005</v>
      </c>
      <c r="R1345">
        <v>-2.2706365503080084E-2</v>
      </c>
      <c r="S1345">
        <v>-6.135923152E-3</v>
      </c>
      <c r="T1345">
        <v>-0.31581220030784607</v>
      </c>
    </row>
    <row r="1346" spans="1:20" x14ac:dyDescent="0.25">
      <c r="A1346">
        <v>13.44</v>
      </c>
      <c r="B1346">
        <v>-1.0983670866582386E-11</v>
      </c>
      <c r="C1346">
        <v>1.460302864882263E-12</v>
      </c>
      <c r="D1346">
        <v>-5.9984537494307031E-13</v>
      </c>
      <c r="F1346" s="1">
        <v>6.5619999999999994</v>
      </c>
      <c r="G1346">
        <f>(0.0116878850102669*(-1))*-1</f>
        <v>1.168788501026694E-2</v>
      </c>
      <c r="H1346">
        <v>7.6699039400000002E-3</v>
      </c>
      <c r="I1346">
        <v>-0.54303842782974243</v>
      </c>
      <c r="L1346" s="2">
        <v>13.44</v>
      </c>
      <c r="M1346" s="2">
        <v>2.2165094840188122E-4</v>
      </c>
      <c r="N1346" s="2">
        <v>-9.1478720724553884E-5</v>
      </c>
      <c r="O1346" s="2">
        <v>2.4782639547095065E-6</v>
      </c>
      <c r="Q1346">
        <v>6.532</v>
      </c>
      <c r="R1346">
        <v>-2.2706365503080084E-2</v>
      </c>
      <c r="S1346">
        <v>-6.135923152E-3</v>
      </c>
      <c r="T1346">
        <v>-0.30251139402389526</v>
      </c>
    </row>
    <row r="1347" spans="1:20" x14ac:dyDescent="0.25">
      <c r="A1347">
        <v>13.450000000000001</v>
      </c>
      <c r="B1347">
        <v>-1.0770959636198929E-11</v>
      </c>
      <c r="C1347">
        <v>1.4320224454401024E-12</v>
      </c>
      <c r="D1347">
        <v>-5.8822868965690006E-13</v>
      </c>
      <c r="F1347" s="1">
        <v>6.5660000000000007</v>
      </c>
      <c r="G1347">
        <f>(0.011564681724846*(-1))*-1</f>
        <v>1.1564681724845996E-2</v>
      </c>
      <c r="H1347">
        <v>7.6699039400000002E-3</v>
      </c>
      <c r="I1347">
        <v>-0.5619041919708252</v>
      </c>
      <c r="L1347" s="2">
        <v>13.450000000000001</v>
      </c>
      <c r="M1347" s="2">
        <v>2.2051088886516955E-4</v>
      </c>
      <c r="N1347" s="2">
        <v>-9.1008200680445928E-5</v>
      </c>
      <c r="O1347" s="2">
        <v>2.4655170451898246E-6</v>
      </c>
      <c r="Q1347">
        <v>6.5380000000000003</v>
      </c>
      <c r="R1347">
        <v>-2.2706365503080084E-2</v>
      </c>
      <c r="S1347">
        <v>-4.6019423639999998E-3</v>
      </c>
      <c r="T1347">
        <v>-0.55236709117889404</v>
      </c>
    </row>
    <row r="1348" spans="1:20" x14ac:dyDescent="0.25">
      <c r="A1348">
        <v>13.46</v>
      </c>
      <c r="B1348">
        <v>-1.0562367799785024E-11</v>
      </c>
      <c r="C1348">
        <v>1.4042897083610036E-12</v>
      </c>
      <c r="D1348">
        <v>-5.7683697464252819E-13</v>
      </c>
      <c r="F1348" s="1">
        <v>6.57</v>
      </c>
      <c r="G1348">
        <f>(0.0115030800821355*(-1))*-1</f>
        <v>1.1503080082135523E-2</v>
      </c>
      <c r="H1348">
        <v>7.6699039400000002E-3</v>
      </c>
      <c r="I1348">
        <v>-0.57491064071655273</v>
      </c>
      <c r="L1348" s="2">
        <v>13.46</v>
      </c>
      <c r="M1348" s="2">
        <v>2.1937669320800301E-4</v>
      </c>
      <c r="N1348" s="2">
        <v>-9.0540100751509793E-5</v>
      </c>
      <c r="O1348" s="2">
        <v>2.4528356988842843E-6</v>
      </c>
      <c r="Q1348">
        <v>6.5440000000000005</v>
      </c>
      <c r="R1348">
        <v>-2.2706365503080084E-2</v>
      </c>
      <c r="S1348">
        <v>-4.6019423639999998E-3</v>
      </c>
      <c r="T1348">
        <v>-0.52973264455795288</v>
      </c>
    </row>
    <row r="1349" spans="1:20" x14ac:dyDescent="0.25">
      <c r="A1349">
        <v>13.47</v>
      </c>
      <c r="B1349">
        <v>-1.0357815580609325E-11</v>
      </c>
      <c r="C1349">
        <v>1.377094047155504E-12</v>
      </c>
      <c r="D1349">
        <v>-5.6566587309575914E-13</v>
      </c>
      <c r="F1349" s="1">
        <v>6.5739999999999998</v>
      </c>
      <c r="G1349">
        <f>(0.011429158110883*(-1))*-1</f>
        <v>1.1429158110882957E-2</v>
      </c>
      <c r="H1349">
        <v>7.6699039400000002E-3</v>
      </c>
      <c r="I1349">
        <v>-0.58488929271697998</v>
      </c>
      <c r="L1349" s="2">
        <v>13.47</v>
      </c>
      <c r="M1349" s="2">
        <v>2.1824833126971119E-4</v>
      </c>
      <c r="N1349" s="2">
        <v>-9.0074408489921947E-5</v>
      </c>
      <c r="O1349" s="2">
        <v>2.4402195785768481E-6</v>
      </c>
      <c r="Q1349">
        <v>6.5489999999999995</v>
      </c>
      <c r="R1349">
        <v>-2.271047227926078E-2</v>
      </c>
      <c r="S1349">
        <v>-4.6019423639999998E-3</v>
      </c>
      <c r="T1349">
        <v>-0.5169212818145752</v>
      </c>
    </row>
    <row r="1350" spans="1:20" x14ac:dyDescent="0.25">
      <c r="A1350">
        <v>13.48</v>
      </c>
      <c r="B1350">
        <v>-1.0157224746907308E-11</v>
      </c>
      <c r="C1350">
        <v>1.3504250607408263E-12</v>
      </c>
      <c r="D1350">
        <v>-5.547111125868467E-13</v>
      </c>
      <c r="F1350" s="1">
        <v>6.5779999999999994</v>
      </c>
      <c r="G1350">
        <f>(0.0113429158110883*(-1))*-1</f>
        <v>1.1342915811088296E-2</v>
      </c>
      <c r="H1350">
        <v>7.6699039400000002E-3</v>
      </c>
      <c r="I1350">
        <v>-0.59192633628845215</v>
      </c>
      <c r="L1350" s="2">
        <v>13.48</v>
      </c>
      <c r="M1350" s="2">
        <v>2.1712577304475351E-4</v>
      </c>
      <c r="N1350" s="2">
        <v>-8.9611111511883745E-5</v>
      </c>
      <c r="O1350" s="2">
        <v>2.4276683487857984E-6</v>
      </c>
      <c r="Q1350">
        <v>6.5530000000000008</v>
      </c>
      <c r="R1350">
        <v>-2.271047227926078E-2</v>
      </c>
      <c r="S1350">
        <v>-4.6019423639999998E-3</v>
      </c>
      <c r="T1350">
        <v>-0.49985849857330322</v>
      </c>
    </row>
    <row r="1351" spans="1:20" x14ac:dyDescent="0.25">
      <c r="A1351">
        <v>13.49</v>
      </c>
      <c r="B1351">
        <v>-9.9605185819611837E-12</v>
      </c>
      <c r="C1351">
        <v>1.3242725494629449E-12</v>
      </c>
      <c r="D1351">
        <v>-5.4396850342648714E-13</v>
      </c>
      <c r="F1351" s="1">
        <v>6.5820000000000007</v>
      </c>
      <c r="G1351">
        <f>(0.0112772073921971*(-1))*-1</f>
        <v>1.1277207392197125E-2</v>
      </c>
      <c r="H1351">
        <v>7.6699039400000002E-3</v>
      </c>
      <c r="I1351">
        <v>-0.5987587571144104</v>
      </c>
      <c r="L1351" s="2">
        <v>13.49</v>
      </c>
      <c r="M1351" s="2">
        <v>2.1600898868191993E-4</v>
      </c>
      <c r="N1351" s="2">
        <v>-8.9150197497292133E-5</v>
      </c>
      <c r="O1351" s="2">
        <v>2.4151816757548202E-6</v>
      </c>
      <c r="Q1351">
        <v>6.5570000000000004</v>
      </c>
      <c r="R1351">
        <v>-2.271047227926078E-2</v>
      </c>
      <c r="S1351">
        <v>-4.6019423639999998E-3</v>
      </c>
      <c r="T1351">
        <v>-0.48686864972114563</v>
      </c>
    </row>
    <row r="1352" spans="1:20" x14ac:dyDescent="0.25">
      <c r="A1352">
        <v>13.5</v>
      </c>
      <c r="B1352">
        <v>-9.7676218547593058E-12</v>
      </c>
      <c r="C1352">
        <v>1.2986265111956908E-12</v>
      </c>
      <c r="D1352">
        <v>-5.3343393706345688E-13</v>
      </c>
      <c r="F1352" s="1">
        <v>6.5860000000000003</v>
      </c>
      <c r="G1352">
        <f>(0.0112156057494867*(-1))*-1</f>
        <v>1.1215605749486653E-2</v>
      </c>
      <c r="H1352">
        <v>7.6699039400000002E-3</v>
      </c>
      <c r="I1352">
        <v>-0.6041034460067749</v>
      </c>
      <c r="L1352" s="2">
        <v>13.5</v>
      </c>
      <c r="M1352" s="2">
        <v>2.1489794848353339E-4</v>
      </c>
      <c r="N1352" s="2">
        <v>-8.8691654189412068E-5</v>
      </c>
      <c r="O1352" s="2">
        <v>2.4027592274441296E-6</v>
      </c>
      <c r="Q1352">
        <v>6.5619999999999994</v>
      </c>
      <c r="R1352">
        <v>-2.271047227926078E-2</v>
      </c>
      <c r="S1352">
        <v>-4.6019423639999998E-3</v>
      </c>
      <c r="T1352">
        <v>-0.47444075345993042</v>
      </c>
    </row>
    <row r="1353" spans="1:20" x14ac:dyDescent="0.25">
      <c r="A1353">
        <v>13.51</v>
      </c>
      <c r="B1353">
        <v>-9.5784607912238617E-12</v>
      </c>
      <c r="C1353">
        <v>1.2734771375153997E-12</v>
      </c>
      <c r="D1353">
        <v>-5.2310338451328163E-13</v>
      </c>
      <c r="F1353" s="1">
        <v>6.59</v>
      </c>
      <c r="G1353">
        <f>(0.0111745379876797*(-1))*-1</f>
        <v>1.1174537987679671E-2</v>
      </c>
      <c r="H1353">
        <v>7.6699039400000002E-3</v>
      </c>
      <c r="I1353">
        <v>-0.6079908013343811</v>
      </c>
      <c r="L1353" s="2">
        <v>13.51</v>
      </c>
      <c r="M1353" s="2">
        <v>2.1379262290467183E-4</v>
      </c>
      <c r="N1353" s="2">
        <v>-8.8235469394550543E-5</v>
      </c>
      <c r="O1353" s="2">
        <v>2.3904006735216467E-6</v>
      </c>
      <c r="Q1353">
        <v>6.5679999999999996</v>
      </c>
      <c r="R1353">
        <v>-2.271047227926078E-2</v>
      </c>
      <c r="S1353">
        <v>-4.6019423639999998E-3</v>
      </c>
      <c r="T1353">
        <v>-0.45397809147834778</v>
      </c>
    </row>
    <row r="1354" spans="1:20" x14ac:dyDescent="0.25">
      <c r="A1354">
        <v>13.52</v>
      </c>
      <c r="B1354">
        <v>-9.3929630459955546E-12</v>
      </c>
      <c r="C1354">
        <v>1.2488148099496442E-12</v>
      </c>
      <c r="D1354">
        <v>-5.1297289481733616E-13</v>
      </c>
      <c r="F1354" s="1">
        <v>6.5939999999999994</v>
      </c>
      <c r="G1354">
        <f>(0.0111006160164271*(-1))*-1</f>
        <v>1.1100616016427105E-2</v>
      </c>
      <c r="H1354">
        <v>7.6699039400000002E-3</v>
      </c>
      <c r="I1354">
        <v>-0.61176437139511108</v>
      </c>
      <c r="L1354" s="2">
        <v>13.52</v>
      </c>
      <c r="M1354" s="2">
        <v>2.1269298255236673E-4</v>
      </c>
      <c r="N1354" s="2">
        <v>-8.7781630981732377E-5</v>
      </c>
      <c r="O1354" s="2">
        <v>2.3781056853542151E-6</v>
      </c>
      <c r="Q1354">
        <v>6.5730000000000004</v>
      </c>
      <c r="R1354">
        <v>-2.271047227926078E-2</v>
      </c>
      <c r="S1354">
        <v>-4.6019423639999998E-3</v>
      </c>
      <c r="T1354">
        <v>-0.44298404455184937</v>
      </c>
    </row>
    <row r="1355" spans="1:20" x14ac:dyDescent="0.25">
      <c r="A1355">
        <v>13.530000000000001</v>
      </c>
      <c r="B1355">
        <v>-9.2110576747649987E-12</v>
      </c>
      <c r="C1355">
        <v>1.224630096298613E-12</v>
      </c>
      <c r="D1355">
        <v>-5.0303859353178521E-13</v>
      </c>
      <c r="F1355" s="1">
        <v>6.5980000000000008</v>
      </c>
      <c r="G1355">
        <f>(0.0110431211498973*(-1))*-1</f>
        <v>1.104312114989733E-2</v>
      </c>
      <c r="H1355">
        <v>7.6699039400000002E-3</v>
      </c>
      <c r="I1355">
        <v>-0.61545318365097046</v>
      </c>
      <c r="L1355" s="2">
        <v>13.530000000000001</v>
      </c>
      <c r="M1355" s="2">
        <v>2.1159899818483157E-4</v>
      </c>
      <c r="N1355" s="2">
        <v>-8.7330126882377617E-5</v>
      </c>
      <c r="O1355" s="2">
        <v>2.3658739359988683E-6</v>
      </c>
      <c r="Q1355">
        <v>6.5790000000000006</v>
      </c>
      <c r="R1355">
        <v>-2.271047227926078E-2</v>
      </c>
      <c r="S1355">
        <v>-4.6019423639999998E-3</v>
      </c>
      <c r="T1355">
        <v>-0.42739322781562805</v>
      </c>
    </row>
    <row r="1356" spans="1:20" x14ac:dyDescent="0.25">
      <c r="A1356">
        <v>13.540000000000001</v>
      </c>
      <c r="B1356">
        <v>-9.0326751071396817E-12</v>
      </c>
      <c r="C1356">
        <v>1.2009137470277304E-12</v>
      </c>
      <c r="D1356">
        <v>-4.9329668124578809E-13</v>
      </c>
      <c r="F1356" s="1">
        <v>6.6020000000000003</v>
      </c>
      <c r="G1356">
        <f>(0.0109856262833676*(-1))*-1</f>
        <v>1.0985626283367557E-2</v>
      </c>
      <c r="H1356">
        <v>7.6699039400000002E-3</v>
      </c>
      <c r="I1356">
        <v>-0.61907243728637695</v>
      </c>
      <c r="L1356" s="2">
        <v>13.540000000000001</v>
      </c>
      <c r="M1356" s="2">
        <v>2.1051064071068645E-4</v>
      </c>
      <c r="N1356" s="2">
        <v>-8.6880945089980622E-5</v>
      </c>
      <c r="O1356" s="2">
        <v>2.3537051001941347E-6</v>
      </c>
      <c r="Q1356">
        <v>6.5850000000000009</v>
      </c>
      <c r="R1356">
        <v>-2.271047227926078E-2</v>
      </c>
      <c r="S1356">
        <v>-4.6019423639999998E-3</v>
      </c>
      <c r="T1356">
        <v>-0.41282644867897034</v>
      </c>
    </row>
    <row r="1357" spans="1:20" x14ac:dyDescent="0.25">
      <c r="A1357">
        <v>13.55</v>
      </c>
      <c r="B1357">
        <v>-8.8577471200366286E-12</v>
      </c>
      <c r="C1357">
        <v>1.177656691730137E-12</v>
      </c>
      <c r="D1357">
        <v>-4.8374343212839945E-13</v>
      </c>
      <c r="F1357" s="1">
        <v>6.6069999999999993</v>
      </c>
      <c r="G1357">
        <f>(0.0109240246406571*(-1))*-1</f>
        <v>1.0924024640657084E-2</v>
      </c>
      <c r="H1357">
        <v>7.6699039400000002E-3</v>
      </c>
      <c r="I1357">
        <v>-0.6202273964881897</v>
      </c>
      <c r="L1357" s="2">
        <v>13.55</v>
      </c>
      <c r="M1357" s="2">
        <v>2.0942788118817352E-4</v>
      </c>
      <c r="N1357" s="2">
        <v>-8.643407365979077E-5</v>
      </c>
      <c r="O1357" s="2">
        <v>2.3415988543513938E-6</v>
      </c>
      <c r="Q1357">
        <v>6.59</v>
      </c>
      <c r="R1357">
        <v>-2.271047227926078E-2</v>
      </c>
      <c r="S1357">
        <v>-4.6019423639999998E-3</v>
      </c>
      <c r="T1357">
        <v>-0.39922374486923218</v>
      </c>
    </row>
    <row r="1358" spans="1:20" x14ac:dyDescent="0.25">
      <c r="A1358">
        <v>13.56</v>
      </c>
      <c r="B1358">
        <v>-8.6862068115901257E-12</v>
      </c>
      <c r="C1358">
        <v>1.1548500356576786E-12</v>
      </c>
      <c r="D1358">
        <v>-4.7437519250361148E-13</v>
      </c>
      <c r="F1358" s="1">
        <v>6.6120000000000001</v>
      </c>
      <c r="G1358">
        <f>(0.0108747433264887*(-1))*-1</f>
        <v>1.0874743326488707E-2</v>
      </c>
      <c r="H1358">
        <v>9.2038847279999995E-3</v>
      </c>
      <c r="I1358">
        <v>-0.86967849731445313</v>
      </c>
      <c r="L1358" s="2">
        <v>13.56</v>
      </c>
      <c r="M1358" s="2">
        <v>2.0835069082440153E-4</v>
      </c>
      <c r="N1358" s="2">
        <v>-8.5989500708494855E-5</v>
      </c>
      <c r="O1358" s="2">
        <v>2.3295548765462739E-6</v>
      </c>
      <c r="Q1358">
        <v>6.5950000000000006</v>
      </c>
      <c r="R1358">
        <v>-2.271047227926078E-2</v>
      </c>
      <c r="S1358">
        <v>-4.6019423639999998E-3</v>
      </c>
      <c r="T1358">
        <v>-0.39066287875175476</v>
      </c>
    </row>
    <row r="1359" spans="1:20" x14ac:dyDescent="0.25">
      <c r="A1359">
        <v>13.57</v>
      </c>
      <c r="B1359">
        <v>-8.5179885755648655E-12</v>
      </c>
      <c r="C1359">
        <v>1.1324850563190766E-12</v>
      </c>
      <c r="D1359">
        <v>-4.6518837945299176E-13</v>
      </c>
      <c r="F1359" s="1">
        <v>6.6169999999999991</v>
      </c>
      <c r="G1359">
        <f>(0.0108131416837782*(-1))*-1</f>
        <v>1.0813141683778234E-2</v>
      </c>
      <c r="H1359">
        <v>9.2038847279999995E-3</v>
      </c>
      <c r="I1359">
        <v>-0.86521619558334351</v>
      </c>
      <c r="L1359" s="2">
        <v>13.57</v>
      </c>
      <c r="M1359" s="2">
        <v>2.0727904097456607E-4</v>
      </c>
      <c r="N1359" s="2">
        <v>-8.5547214413901089E-5</v>
      </c>
      <c r="O1359" s="2">
        <v>2.3175728465100947E-6</v>
      </c>
      <c r="Q1359">
        <v>6.6</v>
      </c>
      <c r="R1359">
        <v>-2.271047227926078E-2</v>
      </c>
      <c r="S1359">
        <v>-4.6019423639999998E-3</v>
      </c>
      <c r="T1359">
        <v>-0.37854325771331787</v>
      </c>
    </row>
    <row r="1360" spans="1:20" x14ac:dyDescent="0.25">
      <c r="A1360">
        <v>13.58</v>
      </c>
      <c r="B1360">
        <v>-8.3530280762646506E-12</v>
      </c>
      <c r="C1360">
        <v>1.1105532001439779E-12</v>
      </c>
      <c r="D1360">
        <v>-4.5617947944538259E-13</v>
      </c>
      <c r="F1360" s="1">
        <v>6.6210000000000004</v>
      </c>
      <c r="G1360">
        <f>(0.0107474332648871*(-1))*-1</f>
        <v>1.0747433264887064E-2</v>
      </c>
      <c r="H1360">
        <v>9.2038847279999995E-3</v>
      </c>
      <c r="I1360">
        <v>-0.86647713184356689</v>
      </c>
      <c r="L1360" s="2">
        <v>13.58</v>
      </c>
      <c r="M1360" s="2">
        <v>2.06212903141198E-4</v>
      </c>
      <c r="N1360" s="2">
        <v>-8.5107203014624707E-5</v>
      </c>
      <c r="O1360" s="2">
        <v>2.3056524456213529E-6</v>
      </c>
      <c r="Q1360">
        <v>6.6059999999999999</v>
      </c>
      <c r="R1360">
        <v>-2.271047227926078E-2</v>
      </c>
      <c r="S1360">
        <v>-4.6019423639999998E-3</v>
      </c>
      <c r="T1360">
        <v>-0.36907267570495605</v>
      </c>
    </row>
    <row r="1361" spans="1:20" x14ac:dyDescent="0.25">
      <c r="A1361">
        <v>13.59</v>
      </c>
      <c r="B1361">
        <v>-8.191262223926921E-12</v>
      </c>
      <c r="C1361">
        <v>1.0890460792116105E-12</v>
      </c>
      <c r="D1361">
        <v>-4.4734504699313787E-13</v>
      </c>
      <c r="F1361" s="1">
        <v>6.6270000000000007</v>
      </c>
      <c r="G1361">
        <f>(0.010611909650924*(-1))*-1</f>
        <v>1.0611909650924024E-2</v>
      </c>
      <c r="H1361">
        <v>9.2038847279999995E-3</v>
      </c>
      <c r="I1361">
        <v>-0.87457424402236938</v>
      </c>
      <c r="L1361" s="2">
        <v>13.59</v>
      </c>
      <c r="M1361" s="2">
        <v>2.0515224897340364E-4</v>
      </c>
      <c r="N1361" s="2">
        <v>-8.4669454809775221E-5</v>
      </c>
      <c r="O1361" s="2">
        <v>2.2937933568972527E-6</v>
      </c>
      <c r="Q1361">
        <v>6.6110000000000007</v>
      </c>
      <c r="R1361">
        <v>-2.271047227926078E-2</v>
      </c>
      <c r="S1361">
        <v>-4.6019423639999998E-3</v>
      </c>
      <c r="T1361">
        <v>-0.35842117667198181</v>
      </c>
    </row>
    <row r="1362" spans="1:20" x14ac:dyDescent="0.25">
      <c r="A1362">
        <v>13.6</v>
      </c>
      <c r="B1362">
        <v>-8.0326291505938407E-12</v>
      </c>
      <c r="C1362">
        <v>1.0679554680427911E-12</v>
      </c>
      <c r="D1362">
        <v>-4.3868170333438325E-13</v>
      </c>
      <c r="F1362" s="1">
        <v>6.6319999999999997</v>
      </c>
      <c r="G1362">
        <f>(0.010517453798768*(-1))*-1</f>
        <v>1.0517453798767968E-2</v>
      </c>
      <c r="H1362">
        <v>9.2038847279999995E-3</v>
      </c>
      <c r="I1362">
        <v>-0.88739514350891113</v>
      </c>
      <c r="L1362" s="2">
        <v>13.6</v>
      </c>
      <c r="M1362" s="2">
        <v>2.0409705026610712E-4</v>
      </c>
      <c r="N1362" s="2">
        <v>-8.4233958158645285E-5</v>
      </c>
      <c r="O1362" s="2">
        <v>2.281995264985279E-6</v>
      </c>
      <c r="Q1362">
        <v>6.6170000000000009</v>
      </c>
      <c r="R1362">
        <v>-2.271047227926078E-2</v>
      </c>
      <c r="S1362">
        <v>-6.135923152E-3</v>
      </c>
      <c r="T1362">
        <v>-8.2159705460071564E-2</v>
      </c>
    </row>
    <row r="1363" spans="1:20" x14ac:dyDescent="0.25">
      <c r="A1363">
        <v>13.61</v>
      </c>
      <c r="B1363">
        <v>-7.87706818645068E-12</v>
      </c>
      <c r="C1363">
        <v>1.0472733004540601E-12</v>
      </c>
      <c r="D1363">
        <v>-4.3018613514079623E-13</v>
      </c>
      <c r="F1363" s="1">
        <v>6.6359999999999992</v>
      </c>
      <c r="G1363">
        <f>(0.0104147843942505*(-1))*-1</f>
        <v>1.0414784394250514E-2</v>
      </c>
      <c r="H1363">
        <v>9.2038847279999995E-3</v>
      </c>
      <c r="I1363">
        <v>-0.90099644660949707</v>
      </c>
      <c r="L1363" s="2">
        <v>13.61</v>
      </c>
      <c r="M1363" s="2">
        <v>2.0304727895930534E-4</v>
      </c>
      <c r="N1363" s="2">
        <v>-8.3800701480401155E-5</v>
      </c>
      <c r="O1363" s="2">
        <v>2.2702578561548149E-6</v>
      </c>
      <c r="Q1363">
        <v>6.6229999999999993</v>
      </c>
      <c r="R1363">
        <v>-2.271047227926078E-2</v>
      </c>
      <c r="S1363">
        <v>-6.135923152E-3</v>
      </c>
      <c r="T1363">
        <v>-8.1645317375659943E-2</v>
      </c>
    </row>
    <row r="1364" spans="1:20" x14ac:dyDescent="0.25">
      <c r="A1364">
        <v>13.620000000000001</v>
      </c>
      <c r="B1364">
        <v>-7.7245198366223765E-12</v>
      </c>
      <c r="C1364">
        <v>1.0269916664727391E-12</v>
      </c>
      <c r="D1364">
        <v>-4.2185509325041106E-13</v>
      </c>
      <c r="F1364" s="1">
        <v>6.6400000000000006</v>
      </c>
      <c r="G1364">
        <f>(0.0102915811088296*(-1))*-1</f>
        <v>1.029158110882957E-2</v>
      </c>
      <c r="H1364">
        <v>9.2038847279999995E-3</v>
      </c>
      <c r="I1364">
        <v>-0.92071986198425293</v>
      </c>
      <c r="L1364" s="2">
        <v>13.620000000000001</v>
      </c>
      <c r="M1364" s="2">
        <v>2.0200290713731639E-4</v>
      </c>
      <c r="N1364" s="2">
        <v>-8.3369673253774705E-5</v>
      </c>
      <c r="O1364" s="2">
        <v>2.2585808182888009E-6</v>
      </c>
      <c r="Q1364">
        <v>6.6289999999999996</v>
      </c>
      <c r="R1364">
        <v>-2.2706365503080084E-2</v>
      </c>
      <c r="S1364">
        <v>-6.135923152E-3</v>
      </c>
      <c r="T1364">
        <v>-7.9850152134895325E-2</v>
      </c>
    </row>
    <row r="1365" spans="1:20" x14ac:dyDescent="0.25">
      <c r="A1365">
        <v>13.63</v>
      </c>
      <c r="B1365">
        <v>-7.5749257584195721E-12</v>
      </c>
      <c r="C1365">
        <v>1.0071028093117321E-12</v>
      </c>
      <c r="D1365">
        <v>-4.1368539142496458E-13</v>
      </c>
      <c r="F1365" s="1">
        <v>6.6449999999999996</v>
      </c>
      <c r="G1365">
        <f>(0.0101067761806982*(-1))*-1</f>
        <v>1.0106776180698152E-2</v>
      </c>
      <c r="H1365">
        <v>9.2038847279999995E-3</v>
      </c>
      <c r="I1365">
        <v>-0.94766247272491455</v>
      </c>
      <c r="L1365" s="2">
        <v>13.63</v>
      </c>
      <c r="M1365" s="2">
        <v>2.0096390702804357E-4</v>
      </c>
      <c r="N1365" s="2">
        <v>-8.2940862016757076E-5</v>
      </c>
      <c r="O1365" s="2">
        <v>2.246963840875439E-6</v>
      </c>
      <c r="Q1365">
        <v>6.6349999999999998</v>
      </c>
      <c r="R1365">
        <v>-2.2706365503080084E-2</v>
      </c>
      <c r="S1365">
        <v>-6.135923152E-3</v>
      </c>
      <c r="T1365">
        <v>-7.9665601253509521E-2</v>
      </c>
    </row>
    <row r="1366" spans="1:20" x14ac:dyDescent="0.25">
      <c r="A1366">
        <v>13.64</v>
      </c>
      <c r="B1366">
        <v>-7.4282287390251686E-12</v>
      </c>
      <c r="C1366">
        <v>9.8759912240291385E-13</v>
      </c>
      <c r="D1366">
        <v>-4.0567390513130755E-13</v>
      </c>
      <c r="F1366" s="1">
        <v>6.6479999999999997</v>
      </c>
      <c r="G1366">
        <f>(0.00997535934291581*(-1))*-1</f>
        <v>9.9753593429158117E-3</v>
      </c>
      <c r="H1366">
        <v>7.6699039400000002E-3</v>
      </c>
      <c r="I1366">
        <v>-0.73190706968307495</v>
      </c>
      <c r="L1366" s="2">
        <v>13.64</v>
      </c>
      <c r="M1366" s="2">
        <v>1.9993025100223166E-4</v>
      </c>
      <c r="N1366" s="2">
        <v>-8.2514256366293906E-5</v>
      </c>
      <c r="O1366" s="2">
        <v>2.2354066149999362E-6</v>
      </c>
      <c r="Q1366">
        <v>6.641</v>
      </c>
      <c r="R1366">
        <v>-2.2706365503080084E-2</v>
      </c>
      <c r="S1366">
        <v>-6.135923152E-3</v>
      </c>
      <c r="T1366">
        <v>-7.9604506492614746E-2</v>
      </c>
    </row>
    <row r="1367" spans="1:20" x14ac:dyDescent="0.25">
      <c r="A1367">
        <v>13.65</v>
      </c>
      <c r="B1367">
        <v>-7.2843726736130939E-12</v>
      </c>
      <c r="C1367">
        <v>9.6847314648796844E-13</v>
      </c>
      <c r="D1367">
        <v>-3.9781757034641514E-13</v>
      </c>
      <c r="F1367" s="1">
        <v>6.6519999999999992</v>
      </c>
      <c r="G1367">
        <f>(0.00979055441478439*(-1))*-1</f>
        <v>9.7905544147843943E-3</v>
      </c>
      <c r="H1367">
        <v>7.6699039400000002E-3</v>
      </c>
      <c r="I1367">
        <v>-0.76301753520965576</v>
      </c>
      <c r="L1367" s="2">
        <v>13.65</v>
      </c>
      <c r="M1367" s="2">
        <v>1.9890191157273356E-4</v>
      </c>
      <c r="N1367" s="2">
        <v>-8.2089844957982047E-5</v>
      </c>
      <c r="O1367" s="2">
        <v>2.2239088333362951E-6</v>
      </c>
      <c r="Q1367">
        <v>6.6449999999999996</v>
      </c>
      <c r="R1367">
        <v>-2.2706365503080084E-2</v>
      </c>
      <c r="S1367">
        <v>-6.135923152E-3</v>
      </c>
      <c r="T1367">
        <v>-7.9640015959739685E-2</v>
      </c>
    </row>
    <row r="1368" spans="1:20" x14ac:dyDescent="0.25">
      <c r="A1368">
        <v>13.66</v>
      </c>
      <c r="B1368">
        <v>-7.1433025438907945E-12</v>
      </c>
      <c r="C1368">
        <v>9.4971756676556819E-13</v>
      </c>
      <c r="D1368">
        <v>-3.9011338238553973E-13</v>
      </c>
      <c r="F1368" s="1">
        <v>6.6560000000000006</v>
      </c>
      <c r="G1368">
        <f>(0.00961806981519507*(-1))*-1</f>
        <v>9.6180698151950711E-3</v>
      </c>
      <c r="H1368">
        <v>7.6699039400000002E-3</v>
      </c>
      <c r="I1368">
        <v>-0.80829930305480957</v>
      </c>
      <c r="L1368" s="2">
        <v>13.66</v>
      </c>
      <c r="M1368" s="2">
        <v>1.9787886139378342E-4</v>
      </c>
      <c r="N1368" s="2">
        <v>-8.1667616505767948E-5</v>
      </c>
      <c r="O1368" s="2">
        <v>2.2124701901391409E-6</v>
      </c>
      <c r="Q1368">
        <v>6.6509999999999998</v>
      </c>
      <c r="R1368">
        <v>-2.2702258726899384E-2</v>
      </c>
      <c r="S1368">
        <v>-6.135923152E-3</v>
      </c>
      <c r="T1368">
        <v>-7.8290648758411407E-2</v>
      </c>
    </row>
    <row r="1369" spans="1:20" x14ac:dyDescent="0.25">
      <c r="A1369">
        <v>13.67</v>
      </c>
      <c r="B1369">
        <v>-7.0049643970572789E-12</v>
      </c>
      <c r="C1369">
        <v>9.3132521009380076E-13</v>
      </c>
      <c r="D1369">
        <v>-3.8255839475305809E-13</v>
      </c>
      <c r="F1369" s="1">
        <v>6.66</v>
      </c>
      <c r="G1369">
        <f>(0.00944558521560575*(-1))*-1</f>
        <v>9.4455852156057497E-3</v>
      </c>
      <c r="H1369">
        <v>7.6699039400000002E-3</v>
      </c>
      <c r="I1369">
        <v>-0.8334694504737854</v>
      </c>
      <c r="L1369" s="2">
        <v>13.67</v>
      </c>
      <c r="M1369" s="2">
        <v>1.9686107326026287E-4</v>
      </c>
      <c r="N1369" s="2">
        <v>-8.1247559781647525E-5</v>
      </c>
      <c r="O1369" s="2">
        <v>2.2010903812355956E-6</v>
      </c>
      <c r="Q1369">
        <v>6.6590000000000007</v>
      </c>
      <c r="R1369">
        <v>-2.2702258726899384E-2</v>
      </c>
      <c r="S1369">
        <v>-6.135923152E-3</v>
      </c>
      <c r="T1369">
        <v>-7.871989905834198E-2</v>
      </c>
    </row>
    <row r="1370" spans="1:20" x14ac:dyDescent="0.25">
      <c r="A1370">
        <v>13.68</v>
      </c>
      <c r="B1370">
        <v>-6.8693053251686932E-12</v>
      </c>
      <c r="C1370">
        <v>9.1328904224677361E-13</v>
      </c>
      <c r="D1370">
        <v>-3.7514971801557298E-13</v>
      </c>
      <c r="F1370" s="1">
        <v>6.6639999999999997</v>
      </c>
      <c r="G1370">
        <f>(0.00928131416837782*(-1))*-1</f>
        <v>9.2813141683778227E-3</v>
      </c>
      <c r="H1370">
        <v>7.6699039400000002E-3</v>
      </c>
      <c r="I1370">
        <v>-0.87315541505813599</v>
      </c>
      <c r="L1370" s="2">
        <v>13.68</v>
      </c>
      <c r="M1370" s="2">
        <v>1.9584852010698199E-4</v>
      </c>
      <c r="N1370" s="2">
        <v>-8.0829663615367568E-5</v>
      </c>
      <c r="O1370" s="2">
        <v>2.18976910401719E-6</v>
      </c>
      <c r="Q1370">
        <v>6.6630000000000003</v>
      </c>
      <c r="R1370">
        <v>-2.2702258726899384E-2</v>
      </c>
      <c r="S1370">
        <v>-6.135923152E-3</v>
      </c>
      <c r="T1370">
        <v>-7.907191663980484E-2</v>
      </c>
    </row>
    <row r="1371" spans="1:20" x14ac:dyDescent="0.25">
      <c r="A1371">
        <v>13.69</v>
      </c>
      <c r="B1371">
        <v>-6.7362734449034211E-12</v>
      </c>
      <c r="C1371">
        <v>8.956021652243484E-13</v>
      </c>
      <c r="D1371">
        <v>-3.6788451869683853E-13</v>
      </c>
      <c r="F1371" s="1">
        <v>6.6679999999999993</v>
      </c>
      <c r="G1371">
        <f>(0.0091088295687885*(-1))*-1</f>
        <v>9.1088295687885013E-3</v>
      </c>
      <c r="H1371">
        <v>6.135923152E-3</v>
      </c>
      <c r="I1371">
        <v>-0.64421957731246948</v>
      </c>
      <c r="L1371" s="2">
        <v>13.69</v>
      </c>
      <c r="M1371" s="2">
        <v>1.948411750079598E-4</v>
      </c>
      <c r="N1371" s="2">
        <v>-8.0413916894128741E-5</v>
      </c>
      <c r="O1371" s="2">
        <v>2.1785060574318215E-6</v>
      </c>
      <c r="Q1371">
        <v>6.6679999999999993</v>
      </c>
      <c r="R1371">
        <v>-2.2702258726899384E-2</v>
      </c>
      <c r="S1371">
        <v>-6.135923152E-3</v>
      </c>
      <c r="T1371">
        <v>-7.9397328197956085E-2</v>
      </c>
    </row>
    <row r="1372" spans="1:20" x14ac:dyDescent="0.25">
      <c r="A1372">
        <v>13.700000000000001</v>
      </c>
      <c r="B1372">
        <v>-6.6058178777192058E-12</v>
      </c>
      <c r="C1372">
        <v>8.7825781461397424E-13</v>
      </c>
      <c r="D1372">
        <v>-3.6076001819408649E-13</v>
      </c>
      <c r="F1372" s="1">
        <v>6.673</v>
      </c>
      <c r="G1372">
        <f>(0.0088870636550308*(-1))*-1</f>
        <v>8.887063655030801E-3</v>
      </c>
      <c r="H1372">
        <v>6.135923152E-3</v>
      </c>
      <c r="I1372">
        <v>-0.69211405515670776</v>
      </c>
      <c r="L1372" s="2">
        <v>13.700000000000001</v>
      </c>
      <c r="M1372" s="2">
        <v>1.9383901117570393E-4</v>
      </c>
      <c r="N1372" s="2">
        <v>-8.0000308562290038E-5</v>
      </c>
      <c r="O1372" s="2">
        <v>2.1673009419757488E-6</v>
      </c>
      <c r="Q1372">
        <v>6.6720000000000006</v>
      </c>
      <c r="R1372">
        <v>-2.2702258726899384E-2</v>
      </c>
      <c r="S1372">
        <v>-6.135923152E-3</v>
      </c>
      <c r="T1372">
        <v>-7.9856336116790771E-2</v>
      </c>
    </row>
    <row r="1373" spans="1:20" x14ac:dyDescent="0.25">
      <c r="A1373">
        <v>13.71</v>
      </c>
      <c r="B1373">
        <v>-6.4778887303943591E-12</v>
      </c>
      <c r="C1373">
        <v>8.6124935700361336E-13</v>
      </c>
      <c r="D1373">
        <v>-3.5377349171533937E-13</v>
      </c>
      <c r="F1373" s="1">
        <v>6.6769999999999996</v>
      </c>
      <c r="G1373">
        <f>(0.00871047227926078*(-1))*-1</f>
        <v>8.7104722792607798E-3</v>
      </c>
      <c r="H1373">
        <v>6.135923152E-3</v>
      </c>
      <c r="I1373">
        <v>-0.73666375875473022</v>
      </c>
      <c r="L1373" s="2">
        <v>13.71</v>
      </c>
      <c r="M1373" s="2">
        <v>1.928420019605059E-4</v>
      </c>
      <c r="N1373" s="2">
        <v>-7.958882762107482E-5</v>
      </c>
      <c r="O1373" s="2">
        <v>2.1561534596856296E-6</v>
      </c>
      <c r="Q1373">
        <v>6.6780000000000008</v>
      </c>
      <c r="R1373">
        <v>-2.2702258726899384E-2</v>
      </c>
      <c r="S1373">
        <v>-6.135923152E-3</v>
      </c>
      <c r="T1373">
        <v>-8.0480009317398071E-2</v>
      </c>
    </row>
    <row r="1374" spans="1:20" x14ac:dyDescent="0.25">
      <c r="A1374">
        <v>13.72</v>
      </c>
      <c r="B1374">
        <v>-6.3524370759459738E-12</v>
      </c>
      <c r="C1374">
        <v>8.4457028744476739E-13</v>
      </c>
      <c r="D1374">
        <v>-3.4692226723730335E-13</v>
      </c>
      <c r="F1374" s="1">
        <v>6.6809999999999992</v>
      </c>
      <c r="G1374">
        <f>(0.00853798767967146*(-1))*-1</f>
        <v>8.5379876796714584E-3</v>
      </c>
      <c r="H1374">
        <v>6.135923152E-3</v>
      </c>
      <c r="I1374">
        <v>-0.76276099681854248</v>
      </c>
      <c r="L1374" s="2">
        <v>13.72</v>
      </c>
      <c r="M1374" s="2">
        <v>1.9185012084972381E-4</v>
      </c>
      <c r="N1374" s="2">
        <v>-7.9179463128278331E-5</v>
      </c>
      <c r="O1374" s="2">
        <v>2.1450633141306012E-6</v>
      </c>
      <c r="Q1374">
        <v>6.6829999999999998</v>
      </c>
      <c r="R1374">
        <v>-2.2702258726899384E-2</v>
      </c>
      <c r="S1374">
        <v>-6.135923152E-3</v>
      </c>
      <c r="T1374">
        <v>-8.105730265378952E-2</v>
      </c>
    </row>
    <row r="1375" spans="1:20" x14ac:dyDescent="0.25">
      <c r="A1375">
        <v>13.73</v>
      </c>
      <c r="B1375">
        <v>-6.2294149349175965E-12</v>
      </c>
      <c r="C1375">
        <v>8.2821422696463552E-13</v>
      </c>
      <c r="D1375">
        <v>-3.4020372448344301E-13</v>
      </c>
      <c r="F1375" s="1">
        <v>6.6850000000000005</v>
      </c>
      <c r="G1375">
        <f>(0.00837371663244353*(-1))*-1</f>
        <v>8.3737166324435314E-3</v>
      </c>
      <c r="H1375">
        <v>6.135923152E-3</v>
      </c>
      <c r="I1375">
        <v>-0.80044293403625488</v>
      </c>
      <c r="L1375" s="2">
        <v>13.73</v>
      </c>
      <c r="M1375" s="2">
        <v>1.9086334146708366E-4</v>
      </c>
      <c r="N1375" s="2">
        <v>-7.8772204197976708E-5</v>
      </c>
      <c r="O1375" s="2">
        <v>2.1340302104043989E-6</v>
      </c>
      <c r="Q1375">
        <v>6.6890000000000001</v>
      </c>
      <c r="R1375">
        <v>-2.2702258726899384E-2</v>
      </c>
      <c r="S1375">
        <v>-6.135923152E-3</v>
      </c>
      <c r="T1375">
        <v>-8.1815294921398163E-2</v>
      </c>
    </row>
    <row r="1376" spans="1:20" x14ac:dyDescent="0.25">
      <c r="A1376">
        <v>13.74</v>
      </c>
      <c r="B1376">
        <v>-6.1087752570293156E-12</v>
      </c>
      <c r="C1376">
        <v>8.1217492012645224E-13</v>
      </c>
      <c r="D1376">
        <v>-3.3361529392184668E-13</v>
      </c>
      <c r="F1376" s="1">
        <v>6.6910000000000007</v>
      </c>
      <c r="G1376">
        <f>(0.00811909650924025*(-1))*-1</f>
        <v>8.1190965092402465E-3</v>
      </c>
      <c r="H1376">
        <v>4.6019423639999998E-3</v>
      </c>
      <c r="I1376">
        <v>-0.58670681715011597</v>
      </c>
      <c r="L1376" s="2">
        <v>13.74</v>
      </c>
      <c r="M1376" s="2">
        <v>1.8988163757197572E-4</v>
      </c>
      <c r="N1376" s="2">
        <v>-7.8367040000237542E-5</v>
      </c>
      <c r="O1376" s="2">
        <v>2.1230538551175157E-6</v>
      </c>
      <c r="Q1376">
        <v>6.6950000000000003</v>
      </c>
      <c r="R1376">
        <v>-2.2702258726899384E-2</v>
      </c>
      <c r="S1376">
        <v>-7.6699039400000002E-3</v>
      </c>
      <c r="T1376">
        <v>0.18088449537754059</v>
      </c>
    </row>
    <row r="1377" spans="1:20" x14ac:dyDescent="0.25">
      <c r="A1377">
        <v>13.75</v>
      </c>
      <c r="B1377">
        <v>-5.9904719031831916E-12</v>
      </c>
      <c r="C1377">
        <v>7.9644623263707228E-13</v>
      </c>
      <c r="D1377">
        <v>-3.2715445578249934E-13</v>
      </c>
      <c r="F1377" s="1">
        <v>6.6950000000000003</v>
      </c>
      <c r="G1377">
        <f>(0.00794661190965092*(-1))*-1</f>
        <v>7.9466119096509233E-3</v>
      </c>
      <c r="H1377">
        <v>4.6019423639999998E-3</v>
      </c>
      <c r="I1377">
        <v>-0.62262117862701416</v>
      </c>
      <c r="L1377" s="2">
        <v>13.75</v>
      </c>
      <c r="M1377" s="2">
        <v>1.8890498305875652E-4</v>
      </c>
      <c r="N1377" s="2">
        <v>-7.7963959760831856E-5</v>
      </c>
      <c r="O1377" s="2">
        <v>2.1121339563894026E-6</v>
      </c>
      <c r="Q1377">
        <v>6.6999999999999993</v>
      </c>
      <c r="R1377">
        <v>-2.2698151950718688E-2</v>
      </c>
      <c r="S1377">
        <v>-7.6699039400000002E-3</v>
      </c>
      <c r="T1377">
        <v>0.17443233728408813</v>
      </c>
    </row>
    <row r="1378" spans="1:20" x14ac:dyDescent="0.25">
      <c r="A1378">
        <v>13.76</v>
      </c>
      <c r="B1378">
        <v>-5.8744596278171798E-12</v>
      </c>
      <c r="C1378">
        <v>7.8102214900088696E-13</v>
      </c>
      <c r="D1378">
        <v>-3.2081873909358715E-13</v>
      </c>
      <c r="F1378" s="1">
        <v>6.6989999999999998</v>
      </c>
      <c r="G1378">
        <f>(0.007782340862423*(-1))*-1</f>
        <v>7.782340862422998E-3</v>
      </c>
      <c r="H1378">
        <v>4.6019423639999998E-3</v>
      </c>
      <c r="I1378">
        <v>-0.66257059574127197</v>
      </c>
      <c r="L1378" s="2">
        <v>13.76</v>
      </c>
      <c r="M1378" s="2">
        <v>1.8793335195605647E-4</v>
      </c>
      <c r="N1378" s="2">
        <v>-7.7562952760947611E-5</v>
      </c>
      <c r="O1378" s="2">
        <v>2.1012702238407092E-6</v>
      </c>
      <c r="Q1378">
        <v>6.7050000000000001</v>
      </c>
      <c r="R1378">
        <v>-2.2685831622176592E-2</v>
      </c>
      <c r="S1378">
        <v>-7.6699039400000002E-3</v>
      </c>
      <c r="T1378">
        <v>0.16974477469921112</v>
      </c>
    </row>
    <row r="1379" spans="1:20" x14ac:dyDescent="0.25">
      <c r="A1379">
        <v>13.77</v>
      </c>
      <c r="B1379">
        <v>-5.7606940616008152E-12</v>
      </c>
      <c r="C1379">
        <v>7.6589677021917541E-13</v>
      </c>
      <c r="D1379">
        <v>-3.1460572073646491E-13</v>
      </c>
      <c r="F1379" s="1">
        <v>6.7040000000000006</v>
      </c>
      <c r="G1379">
        <f>(0.00758110882956879*(-1))*-1</f>
        <v>7.5811088295687883E-3</v>
      </c>
      <c r="H1379">
        <v>4.6019423639999998E-3</v>
      </c>
      <c r="I1379">
        <v>-0.69200479984283447</v>
      </c>
      <c r="L1379" s="2">
        <v>13.77</v>
      </c>
      <c r="M1379" s="2">
        <v>1.8696671842608533E-4</v>
      </c>
      <c r="N1379" s="2">
        <v>-7.7164008336904689E-5</v>
      </c>
      <c r="O1379" s="2">
        <v>2.0904623685855645E-6</v>
      </c>
      <c r="Q1379">
        <v>6.7110000000000003</v>
      </c>
      <c r="R1379">
        <v>-2.2673511293634496E-2</v>
      </c>
      <c r="S1379">
        <v>-7.6699039400000002E-3</v>
      </c>
      <c r="T1379">
        <v>0.16670040786266327</v>
      </c>
    </row>
    <row r="1380" spans="1:20" x14ac:dyDescent="0.25">
      <c r="A1380">
        <v>13.780000000000001</v>
      </c>
      <c r="B1380">
        <v>-5.6491316944659856E-12</v>
      </c>
      <c r="C1380">
        <v>7.5106431153401036E-13</v>
      </c>
      <c r="D1380">
        <v>-3.085130245189253E-13</v>
      </c>
      <c r="F1380" s="1">
        <v>6.7070000000000007</v>
      </c>
      <c r="G1380">
        <f>(0.00743326488706366*(-1))*-1</f>
        <v>7.4332648870636554E-3</v>
      </c>
      <c r="H1380">
        <v>4.6019423639999998E-3</v>
      </c>
      <c r="I1380">
        <v>-0.71653491258621216</v>
      </c>
      <c r="L1380" s="2">
        <v>13.780000000000001</v>
      </c>
      <c r="M1380" s="2">
        <v>1.8600505676394982E-4</v>
      </c>
      <c r="N1380" s="2">
        <v>-7.6767115879871297E-5</v>
      </c>
      <c r="O1380" s="2">
        <v>2.079710103223895E-6</v>
      </c>
      <c r="Q1380">
        <v>6.7170000000000005</v>
      </c>
      <c r="R1380">
        <v>-2.2669404517453799E-2</v>
      </c>
      <c r="S1380">
        <v>-7.6699039400000002E-3</v>
      </c>
      <c r="T1380">
        <v>0.15934887528419495</v>
      </c>
    </row>
    <row r="1381" spans="1:20" x14ac:dyDescent="0.25">
      <c r="A1381">
        <v>13.790000000000001</v>
      </c>
      <c r="B1381">
        <v>-5.5397298589663504E-12</v>
      </c>
      <c r="C1381">
        <v>7.3651910021585553E-13</v>
      </c>
      <c r="D1381">
        <v>-3.0253832026641521E-13</v>
      </c>
      <c r="F1381" s="1">
        <v>6.7110000000000003</v>
      </c>
      <c r="G1381">
        <f>(0.00732238193018481*(-1))*-1</f>
        <v>7.3223819301848053E-3</v>
      </c>
      <c r="H1381">
        <v>4.6019423639999998E-3</v>
      </c>
      <c r="I1381">
        <v>-0.74026232957839966</v>
      </c>
      <c r="L1381" s="2">
        <v>13.790000000000001</v>
      </c>
      <c r="M1381" s="2">
        <v>1.8504834139696814E-4</v>
      </c>
      <c r="N1381" s="2">
        <v>-7.6372264835581884E-5</v>
      </c>
      <c r="O1381" s="2">
        <v>2.0690131418337863E-6</v>
      </c>
      <c r="Q1381">
        <v>6.7219999999999995</v>
      </c>
      <c r="R1381">
        <v>-2.2669404517453799E-2</v>
      </c>
      <c r="S1381">
        <v>-7.6699039400000002E-3</v>
      </c>
      <c r="T1381">
        <v>0.15086394548416138</v>
      </c>
    </row>
    <row r="1382" spans="1:20" x14ac:dyDescent="0.25">
      <c r="A1382">
        <v>13.8</v>
      </c>
      <c r="B1382">
        <v>-5.4324467139589843E-12</v>
      </c>
      <c r="C1382">
        <v>7.2225557339400932E-13</v>
      </c>
      <c r="D1382">
        <v>-2.9667932293085174E-13</v>
      </c>
      <c r="F1382" s="1">
        <v>6.7149999999999999</v>
      </c>
      <c r="G1382">
        <f>(0.00717453798767967*(-1))*-1</f>
        <v>7.1745379876796715E-3</v>
      </c>
      <c r="H1382">
        <v>4.6019423639999998E-3</v>
      </c>
      <c r="I1382">
        <v>-0.76189106702804565</v>
      </c>
      <c r="L1382" s="2">
        <v>13.8</v>
      </c>
      <c r="M1382" s="2">
        <v>1.8409654688398766E-4</v>
      </c>
      <c r="N1382" s="2">
        <v>-7.5979444704056469E-5</v>
      </c>
      <c r="O1382" s="2">
        <v>2.0583711999638806E-6</v>
      </c>
      <c r="Q1382">
        <v>6.7270000000000003</v>
      </c>
      <c r="R1382">
        <v>-2.2665297741273099E-2</v>
      </c>
      <c r="S1382">
        <v>-7.6699039400000002E-3</v>
      </c>
      <c r="T1382">
        <v>0.14557665586471558</v>
      </c>
    </row>
    <row r="1383" spans="1:20" x14ac:dyDescent="0.25">
      <c r="A1383">
        <v>13.81</v>
      </c>
      <c r="B1383">
        <v>-5.327241228602129E-12</v>
      </c>
      <c r="C1383">
        <v>7.0826827592906356E-13</v>
      </c>
      <c r="D1383">
        <v>-2.9093379171669698E-13</v>
      </c>
      <c r="F1383" s="1">
        <v>6.7189999999999994</v>
      </c>
      <c r="G1383">
        <f>(0.00703901437371663*(-1))*-1</f>
        <v>7.0390143737166328E-3</v>
      </c>
      <c r="H1383">
        <v>4.6019423639999998E-3</v>
      </c>
      <c r="I1383">
        <v>-0.7802203893661499</v>
      </c>
      <c r="L1383" s="2">
        <v>13.81</v>
      </c>
      <c r="M1383" s="2">
        <v>1.8314964791471371E-4</v>
      </c>
      <c r="N1383" s="2">
        <v>-7.5588645039321431E-5</v>
      </c>
      <c r="O1383" s="2">
        <v>2.0477839946258145E-6</v>
      </c>
      <c r="Q1383">
        <v>6.7330000000000005</v>
      </c>
      <c r="R1383">
        <v>-2.2665297741273099E-2</v>
      </c>
      <c r="S1383">
        <v>-9.2038847279999995E-3</v>
      </c>
      <c r="T1383">
        <v>0.40835767984390259</v>
      </c>
    </row>
    <row r="1384" spans="1:20" x14ac:dyDescent="0.25">
      <c r="A1384">
        <v>13.82</v>
      </c>
      <c r="B1384">
        <v>-5.2240731666627438E-12</v>
      </c>
      <c r="C1384">
        <v>6.945518583265652E-13</v>
      </c>
      <c r="D1384">
        <v>-2.8529952922395739E-13</v>
      </c>
      <c r="F1384" s="1">
        <v>6.7230000000000008</v>
      </c>
      <c r="G1384">
        <f>(0.00687474332648871*(-1))*-1</f>
        <v>6.8747433264887067E-3</v>
      </c>
      <c r="H1384">
        <v>4.6019423639999998E-3</v>
      </c>
      <c r="I1384">
        <v>-0.79667443037033081</v>
      </c>
      <c r="L1384" s="2">
        <v>13.82</v>
      </c>
      <c r="M1384" s="2">
        <v>1.8220761930903026E-4</v>
      </c>
      <c r="N1384" s="2">
        <v>-7.5199855449131748E-5</v>
      </c>
      <c r="O1384" s="2">
        <v>2.0372512442866958E-6</v>
      </c>
      <c r="Q1384">
        <v>6.7390000000000008</v>
      </c>
      <c r="R1384">
        <v>-2.2665297741273099E-2</v>
      </c>
      <c r="S1384">
        <v>-9.2038847279999995E-3</v>
      </c>
      <c r="T1384">
        <v>0.39188989996910095</v>
      </c>
    </row>
    <row r="1385" spans="1:20" x14ac:dyDescent="0.25">
      <c r="A1385">
        <v>13.83</v>
      </c>
      <c r="B1385">
        <v>-5.1229030711280213E-12</v>
      </c>
      <c r="C1385">
        <v>6.8110107469108218E-13</v>
      </c>
      <c r="D1385">
        <v>-2.7977438060777981E-13</v>
      </c>
      <c r="F1385" s="1">
        <v>6.7279999999999998</v>
      </c>
      <c r="G1385">
        <f>(0.00675154004106776*(-1))*-1</f>
        <v>6.7515400410677615E-3</v>
      </c>
      <c r="H1385">
        <v>4.6019423639999998E-3</v>
      </c>
      <c r="I1385">
        <v>-0.81260371208190918</v>
      </c>
      <c r="L1385" s="2">
        <v>13.83</v>
      </c>
      <c r="M1385" s="2">
        <v>1.812704360163364E-4</v>
      </c>
      <c r="N1385" s="2">
        <v>-7.4813065594694624E-5</v>
      </c>
      <c r="O1385" s="2">
        <v>2.0267726688616178E-6</v>
      </c>
      <c r="Q1385">
        <v>6.7439999999999998</v>
      </c>
      <c r="R1385">
        <v>-2.2652977412731007E-2</v>
      </c>
      <c r="S1385">
        <v>-9.2038847279999995E-3</v>
      </c>
      <c r="T1385">
        <v>0.38218778371810913</v>
      </c>
    </row>
    <row r="1386" spans="1:20" x14ac:dyDescent="0.25">
      <c r="A1386">
        <v>13.84</v>
      </c>
      <c r="B1386">
        <v>-5.0236922491149366E-12</v>
      </c>
      <c r="C1386">
        <v>6.679107807198907E-13</v>
      </c>
      <c r="D1386">
        <v>-2.7435623275432301E-13</v>
      </c>
      <c r="F1386" s="1">
        <v>6.7319999999999993</v>
      </c>
      <c r="G1386">
        <f>(0.00662422997946612*(-1))*-1</f>
        <v>6.624229979466119E-3</v>
      </c>
      <c r="H1386">
        <v>4.6019423639999998E-3</v>
      </c>
      <c r="I1386">
        <v>-0.82426685094833374</v>
      </c>
      <c r="L1386" s="2">
        <v>13.84</v>
      </c>
      <c r="M1386" s="2">
        <v>1.803380731148752E-4</v>
      </c>
      <c r="N1386" s="2">
        <v>-7.4428265190394559E-5</v>
      </c>
      <c r="O1386" s="2">
        <v>2.016347989706215E-6</v>
      </c>
      <c r="Q1386">
        <v>6.75</v>
      </c>
      <c r="R1386">
        <v>-2.2628336755646818E-2</v>
      </c>
      <c r="S1386">
        <v>-9.2038847279999995E-3</v>
      </c>
      <c r="T1386">
        <v>0.37690854072570801</v>
      </c>
    </row>
    <row r="1387" spans="1:20" x14ac:dyDescent="0.25">
      <c r="A1387">
        <v>13.85</v>
      </c>
      <c r="B1387">
        <v>-4.9264027570719609E-12</v>
      </c>
      <c r="C1387">
        <v>6.5497593173551763E-13</v>
      </c>
      <c r="D1387">
        <v>-2.6904301347258942E-13</v>
      </c>
      <c r="F1387" s="1">
        <v>6.7360000000000007</v>
      </c>
      <c r="G1387">
        <f>(0.00649691991786448*(-1))*-1</f>
        <v>6.4969199178644766E-3</v>
      </c>
      <c r="H1387">
        <v>4.6019423639999998E-3</v>
      </c>
      <c r="I1387">
        <v>-0.84184306859970093</v>
      </c>
      <c r="L1387" s="2">
        <v>13.85</v>
      </c>
      <c r="M1387" s="2">
        <v>1.794105058110743E-4</v>
      </c>
      <c r="N1387" s="2">
        <v>-7.4045444003519877E-5</v>
      </c>
      <c r="O1387" s="2">
        <v>2.0059769296092534E-6</v>
      </c>
      <c r="Q1387">
        <v>6.7550000000000008</v>
      </c>
      <c r="R1387">
        <v>-2.260369609856263E-2</v>
      </c>
      <c r="S1387">
        <v>-9.2038847279999995E-3</v>
      </c>
      <c r="T1387">
        <v>0.37231522798538208</v>
      </c>
    </row>
    <row r="1388" spans="1:20" x14ac:dyDescent="0.25">
      <c r="A1388">
        <v>13.86</v>
      </c>
      <c r="B1388">
        <v>-4.830997386267431E-12</v>
      </c>
      <c r="C1388">
        <v>6.422915807563844E-13</v>
      </c>
      <c r="D1388">
        <v>-2.6383269070190779E-13</v>
      </c>
      <c r="F1388" s="1">
        <v>6.74</v>
      </c>
      <c r="G1388">
        <f>(0.00636550308008214*(-1))*-1</f>
        <v>6.3655030800821352E-3</v>
      </c>
      <c r="H1388">
        <v>4.6019423639999998E-3</v>
      </c>
      <c r="I1388">
        <v>-0.85779637098312378</v>
      </c>
      <c r="L1388" s="2">
        <v>13.86</v>
      </c>
      <c r="M1388" s="2">
        <v>1.7848770943888585E-4</v>
      </c>
      <c r="N1388" s="2">
        <v>-7.3664591853990559E-5</v>
      </c>
      <c r="O1388" s="2">
        <v>1.995659212785261E-6</v>
      </c>
      <c r="Q1388">
        <v>6.7620000000000005</v>
      </c>
      <c r="R1388">
        <v>-2.2574948665297741E-2</v>
      </c>
      <c r="S1388">
        <v>-9.2038847279999995E-3</v>
      </c>
      <c r="T1388">
        <v>0.36649945378303528</v>
      </c>
    </row>
    <row r="1389" spans="1:20" x14ac:dyDescent="0.25">
      <c r="A1389">
        <v>13.870000000000001</v>
      </c>
      <c r="B1389">
        <v>-4.7374396485589365E-12</v>
      </c>
      <c r="C1389">
        <v>6.2985287660481554E-13</v>
      </c>
      <c r="D1389">
        <v>-2.5872327173476406E-13</v>
      </c>
      <c r="F1389" s="1">
        <v>6.7449999999999992</v>
      </c>
      <c r="G1389">
        <f>(0.00618891170431211*(-1))*-1</f>
        <v>6.1889117043121148E-3</v>
      </c>
      <c r="H1389">
        <v>4.6019423639999998E-3</v>
      </c>
      <c r="I1389">
        <v>-0.87457448244094849</v>
      </c>
      <c r="L1389" s="2">
        <v>13.870000000000001</v>
      </c>
      <c r="M1389" s="2">
        <v>1.7756965945912948E-4</v>
      </c>
      <c r="N1389" s="2">
        <v>-7.3285698614087587E-5</v>
      </c>
      <c r="O1389" s="2">
        <v>1.9853945648671956E-6</v>
      </c>
      <c r="Q1389">
        <v>6.766</v>
      </c>
      <c r="R1389">
        <v>-2.2566735112936345E-2</v>
      </c>
      <c r="S1389">
        <v>-9.2038847279999995E-3</v>
      </c>
      <c r="T1389">
        <v>0.358936607837677</v>
      </c>
    </row>
    <row r="1390" spans="1:20" x14ac:dyDescent="0.25">
      <c r="A1390">
        <v>13.88</v>
      </c>
      <c r="B1390">
        <v>-4.6456937624382635E-12</v>
      </c>
      <c r="C1390">
        <v>6.1765506205168739E-13</v>
      </c>
      <c r="D1390">
        <v>-2.5371280245468284E-13</v>
      </c>
      <c r="F1390" s="1">
        <v>6.7479999999999993</v>
      </c>
      <c r="G1390">
        <f>(0.00604928131416838*(-1))*-1</f>
        <v>6.049281314168378E-3</v>
      </c>
      <c r="H1390">
        <v>4.6019423639999998E-3</v>
      </c>
      <c r="I1390">
        <v>-0.89082205295562744</v>
      </c>
      <c r="L1390" s="2">
        <v>13.88</v>
      </c>
      <c r="M1390" s="2">
        <v>1.7665633145884027E-4</v>
      </c>
      <c r="N1390" s="2">
        <v>-7.2908754208183619E-5</v>
      </c>
      <c r="O1390" s="2">
        <v>1.9751827128991514E-6</v>
      </c>
      <c r="Q1390">
        <v>6.7720000000000002</v>
      </c>
      <c r="R1390">
        <v>-2.2554414784394249E-2</v>
      </c>
      <c r="S1390">
        <v>-9.2038847279999995E-3</v>
      </c>
      <c r="T1390">
        <v>0.61726862192153931</v>
      </c>
    </row>
    <row r="1391" spans="1:20" x14ac:dyDescent="0.25">
      <c r="A1391">
        <v>13.89</v>
      </c>
      <c r="B1391">
        <v>-4.5557246393466833E-12</v>
      </c>
      <c r="C1391">
        <v>6.0569347199700803E-13</v>
      </c>
      <c r="D1391">
        <v>-2.4879936658886817E-13</v>
      </c>
      <c r="F1391" s="1">
        <v>6.7520000000000007</v>
      </c>
      <c r="G1391">
        <f>(0.00593839835728953*(-1))*-1</f>
        <v>5.9383983572895279E-3</v>
      </c>
      <c r="H1391">
        <v>4.6019423639999998E-3</v>
      </c>
      <c r="I1391">
        <v>-0.90788722038269043</v>
      </c>
      <c r="L1391" s="2">
        <v>13.89</v>
      </c>
      <c r="M1391" s="2">
        <v>1.7574770115061995E-4</v>
      </c>
      <c r="N1391" s="2">
        <v>-7.2533748612475021E-5</v>
      </c>
      <c r="O1391" s="2">
        <v>1.9650233853291009E-6</v>
      </c>
      <c r="Q1391">
        <v>6.7780000000000005</v>
      </c>
      <c r="R1391">
        <v>-2.2554414784394249E-2</v>
      </c>
      <c r="S1391">
        <v>-1.0737865516000001E-2</v>
      </c>
      <c r="T1391">
        <v>0.59647846221923828</v>
      </c>
    </row>
    <row r="1392" spans="1:20" x14ac:dyDescent="0.25">
      <c r="A1392">
        <v>13.9</v>
      </c>
      <c r="B1392">
        <v>-4.4674978702551257E-12</v>
      </c>
      <c r="C1392">
        <v>5.9396353168573228E-13</v>
      </c>
      <c r="D1392">
        <v>-2.4398108497531785E-13</v>
      </c>
      <c r="F1392" s="1">
        <v>6.7560000000000002</v>
      </c>
      <c r="G1392">
        <f>(0.00576591375770021*(-1))*-1</f>
        <v>5.7659137577002056E-3</v>
      </c>
      <c r="H1392">
        <v>4.6019423639999998E-3</v>
      </c>
      <c r="I1392">
        <v>-0.92313581705093384</v>
      </c>
      <c r="L1392" s="2">
        <v>13.9</v>
      </c>
      <c r="M1392" s="2">
        <v>1.7484374437199356E-4</v>
      </c>
      <c r="N1392" s="2">
        <v>-7.2160671854715349E-5</v>
      </c>
      <c r="O1392" s="2">
        <v>1.9549163120016763E-6</v>
      </c>
      <c r="Q1392">
        <v>6.7829999999999995</v>
      </c>
      <c r="R1392">
        <v>-2.2542094455852157E-2</v>
      </c>
      <c r="S1392">
        <v>-1.0737865516000001E-2</v>
      </c>
      <c r="T1392">
        <v>0.58519500494003296</v>
      </c>
    </row>
    <row r="1393" spans="1:20" x14ac:dyDescent="0.25">
      <c r="A1393">
        <v>13.91</v>
      </c>
      <c r="B1393">
        <v>-4.3809797125043637E-12</v>
      </c>
      <c r="C1393">
        <v>5.8246075495812933E-13</v>
      </c>
      <c r="D1393">
        <v>-2.3925611484413091E-13</v>
      </c>
      <c r="F1393" s="1">
        <v>6.76</v>
      </c>
      <c r="G1393">
        <f>(0.00565913757700205*(-1))*-1</f>
        <v>5.6591375770020536E-3</v>
      </c>
      <c r="H1393">
        <v>3.067961576E-3</v>
      </c>
      <c r="I1393">
        <v>-0.68534660339355469</v>
      </c>
      <c r="L1393" s="2">
        <v>13.91</v>
      </c>
      <c r="M1393" s="2">
        <v>1.7394443708476084E-4</v>
      </c>
      <c r="N1393" s="2">
        <v>-7.1789514013950191E-5</v>
      </c>
      <c r="O1393" s="2">
        <v>1.9448612241509851E-6</v>
      </c>
      <c r="Q1393">
        <v>6.7870000000000008</v>
      </c>
      <c r="R1393">
        <v>-2.2521560574948665E-2</v>
      </c>
      <c r="S1393">
        <v>-1.0737865516000001E-2</v>
      </c>
      <c r="T1393">
        <v>0.57682621479034424</v>
      </c>
    </row>
    <row r="1394" spans="1:20" x14ac:dyDescent="0.25">
      <c r="A1394">
        <v>13.92</v>
      </c>
      <c r="B1394">
        <v>-4.2961370768999937E-12</v>
      </c>
      <c r="C1394">
        <v>5.7118074253403432E-13</v>
      </c>
      <c r="D1394">
        <v>-2.3462264911273331E-13</v>
      </c>
      <c r="F1394" s="1">
        <v>6.7650000000000006</v>
      </c>
      <c r="G1394">
        <f>(0.00546201232032854*(-1))*-1</f>
        <v>5.4620123203285419E-3</v>
      </c>
      <c r="H1394">
        <v>3.067961576E-3</v>
      </c>
      <c r="I1394">
        <v>-0.71188783645629883</v>
      </c>
      <c r="L1394" s="2">
        <v>13.92</v>
      </c>
      <c r="M1394" s="2">
        <v>1.7304975537436331E-4</v>
      </c>
      <c r="N1394" s="2">
        <v>-7.1420265220253288E-5</v>
      </c>
      <c r="O1394" s="2">
        <v>1.9348578543934677E-6</v>
      </c>
      <c r="Q1394">
        <v>6.7910000000000004</v>
      </c>
      <c r="R1394">
        <v>-2.2496919917864476E-2</v>
      </c>
      <c r="S1394">
        <v>-1.0737865516000001E-2</v>
      </c>
      <c r="T1394">
        <v>0.57367396354675293</v>
      </c>
    </row>
    <row r="1395" spans="1:20" x14ac:dyDescent="0.25">
      <c r="A1395">
        <v>13.93</v>
      </c>
      <c r="B1395">
        <v>-4.2129375150573563E-12</v>
      </c>
      <c r="C1395">
        <v>5.60119180330327E-13</v>
      </c>
      <c r="D1395">
        <v>-2.3007891569475231E-13</v>
      </c>
      <c r="F1395" s="1">
        <v>6.7690000000000001</v>
      </c>
      <c r="G1395">
        <f>(0.00530184804928131*(-1))*-1</f>
        <v>5.3018480492813139E-3</v>
      </c>
      <c r="H1395">
        <v>3.067961576E-3</v>
      </c>
      <c r="I1395">
        <v>-0.74283826351165771</v>
      </c>
      <c r="L1395" s="2">
        <v>13.93</v>
      </c>
      <c r="M1395" s="2">
        <v>1.7215967544924262E-4</v>
      </c>
      <c r="N1395" s="2">
        <v>-7.105291565446414E-5</v>
      </c>
      <c r="O1395" s="2">
        <v>1.9249059367207864E-6</v>
      </c>
      <c r="Q1395">
        <v>6.7949999999999999</v>
      </c>
      <c r="R1395">
        <v>-2.2468172484599588E-2</v>
      </c>
      <c r="S1395">
        <v>-1.0737865516000001E-2</v>
      </c>
      <c r="T1395">
        <v>0.57065510749816895</v>
      </c>
    </row>
    <row r="1396" spans="1:20" x14ac:dyDescent="0.25">
      <c r="A1396">
        <v>13.94</v>
      </c>
      <c r="B1396">
        <v>-4.1313492069915233E-12</v>
      </c>
      <c r="C1396">
        <v>5.4927183781099425E-13</v>
      </c>
      <c r="D1396">
        <v>-2.2562317682227555E-13</v>
      </c>
      <c r="F1396" s="1">
        <v>6.782</v>
      </c>
      <c r="G1396">
        <f>(0.00483778234086242*(-1))*-1</f>
        <v>4.837782340862423E-3</v>
      </c>
      <c r="H1396">
        <v>3.067961576E-3</v>
      </c>
      <c r="I1396">
        <v>-0.80261927843093872</v>
      </c>
      <c r="L1396" s="2">
        <v>13.94</v>
      </c>
      <c r="M1396" s="2">
        <v>1.7127417364021453E-4</v>
      </c>
      <c r="N1396" s="2">
        <v>-7.0687455547926837E-5</v>
      </c>
      <c r="O1396" s="2">
        <v>1.9150052064927541E-6</v>
      </c>
      <c r="Q1396">
        <v>6.7989999999999995</v>
      </c>
      <c r="R1396">
        <v>-2.2435318275154003E-2</v>
      </c>
      <c r="S1396">
        <v>-1.0737865516000001E-2</v>
      </c>
      <c r="T1396">
        <v>0.56921482086181641</v>
      </c>
    </row>
    <row r="1397" spans="1:20" x14ac:dyDescent="0.25">
      <c r="A1397">
        <v>13.950000000000001</v>
      </c>
      <c r="B1397">
        <v>-4.0513409489476099E-12</v>
      </c>
      <c r="C1397">
        <v>5.3863456636914601E-13</v>
      </c>
      <c r="D1397">
        <v>-2.2125372838123512E-13</v>
      </c>
      <c r="F1397" s="1">
        <v>6.7859999999999996</v>
      </c>
      <c r="G1397">
        <f>(0.00470225872689938*(-1))*-1</f>
        <v>4.7022587268993844E-3</v>
      </c>
      <c r="H1397">
        <v>3.067961576E-3</v>
      </c>
      <c r="I1397">
        <v>-0.81627869606018066</v>
      </c>
      <c r="L1397" s="2">
        <v>13.950000000000001</v>
      </c>
      <c r="M1397" s="2">
        <v>1.7039322639983358E-4</v>
      </c>
      <c r="N1397" s="2">
        <v>-7.0323875182230327E-5</v>
      </c>
      <c r="O1397" s="2">
        <v>1.905155400430297E-6</v>
      </c>
      <c r="Q1397">
        <v>6.8030000000000008</v>
      </c>
      <c r="R1397">
        <v>-2.2390143737166326E-2</v>
      </c>
      <c r="S1397">
        <v>-1.0737865516000001E-2</v>
      </c>
      <c r="T1397">
        <v>0.56932252645492554</v>
      </c>
    </row>
    <row r="1398" spans="1:20" x14ac:dyDescent="0.25">
      <c r="A1398">
        <v>13.96</v>
      </c>
      <c r="B1398">
        <v>-3.9728821414668217E-12</v>
      </c>
      <c r="C1398">
        <v>5.2820329774036481E-13</v>
      </c>
      <c r="D1398">
        <v>-2.1696889925966268E-13</v>
      </c>
      <c r="F1398" s="1">
        <v>6.7910000000000004</v>
      </c>
      <c r="G1398">
        <f>(0.00449281314168378*(-1))*-1</f>
        <v>4.4928131416837784E-3</v>
      </c>
      <c r="H1398">
        <v>3.067961576E-3</v>
      </c>
      <c r="I1398">
        <v>-0.83673620223999023</v>
      </c>
      <c r="L1398" s="2">
        <v>13.96</v>
      </c>
      <c r="M1398" s="2">
        <v>1.6951681030177032E-4</v>
      </c>
      <c r="N1398" s="2">
        <v>-6.9962164888949979E-5</v>
      </c>
      <c r="O1398" s="2">
        <v>1.8953562566084562E-6</v>
      </c>
      <c r="Q1398">
        <v>6.8079999999999998</v>
      </c>
      <c r="R1398">
        <v>-2.2353182751540041E-2</v>
      </c>
      <c r="S1398">
        <v>-1.0737865516000001E-2</v>
      </c>
      <c r="T1398">
        <v>0.56944960355758667</v>
      </c>
    </row>
    <row r="1399" spans="1:20" x14ac:dyDescent="0.25">
      <c r="A1399">
        <v>13.97</v>
      </c>
      <c r="B1399">
        <v>-3.8959427776835416E-12</v>
      </c>
      <c r="C1399">
        <v>5.1797404244678278E-13</v>
      </c>
      <c r="D1399">
        <v>-2.127670507085665E-13</v>
      </c>
      <c r="F1399" s="1">
        <v>6.7970000000000006</v>
      </c>
      <c r="G1399">
        <f>(0.00427515400410678*(-1))*-1</f>
        <v>4.2751540041067763E-3</v>
      </c>
      <c r="H1399">
        <v>3.067961576E-3</v>
      </c>
      <c r="I1399">
        <v>-0.86210340261459351</v>
      </c>
      <c r="L1399" s="2">
        <v>13.97</v>
      </c>
      <c r="M1399" s="2">
        <v>1.686449020401866E-4</v>
      </c>
      <c r="N1399" s="2">
        <v>-6.9602315049390481E-5</v>
      </c>
      <c r="O1399" s="2">
        <v>1.8856075144494235E-6</v>
      </c>
      <c r="Q1399">
        <v>6.8119999999999994</v>
      </c>
      <c r="R1399">
        <v>-2.2320328542094457E-2</v>
      </c>
      <c r="S1399">
        <v>-1.2271846304E-2</v>
      </c>
      <c r="T1399">
        <v>0.83263206481933594</v>
      </c>
    </row>
    <row r="1400" spans="1:20" x14ac:dyDescent="0.25">
      <c r="A1400">
        <v>13.98</v>
      </c>
      <c r="B1400">
        <v>-3.8204934318490869E-12</v>
      </c>
      <c r="C1400">
        <v>5.079428882712909E-13</v>
      </c>
      <c r="D1400">
        <v>-2.0864657571518571E-13</v>
      </c>
      <c r="F1400" s="1">
        <v>6.8010000000000002</v>
      </c>
      <c r="G1400">
        <f>(0.00416016427104723*(-1))*-1</f>
        <v>4.1601642710472281E-3</v>
      </c>
      <c r="H1400">
        <v>3.067961576E-3</v>
      </c>
      <c r="I1400">
        <v>-0.88186812400817871</v>
      </c>
      <c r="L1400" s="2">
        <v>13.98</v>
      </c>
      <c r="M1400" s="2">
        <v>1.6777747842911623E-4</v>
      </c>
      <c r="N1400" s="2">
        <v>-6.9244316094330062E-5</v>
      </c>
      <c r="O1400" s="2">
        <v>1.8759089147156148E-6</v>
      </c>
      <c r="Q1400">
        <v>6.8160000000000007</v>
      </c>
      <c r="R1400">
        <v>-2.226694045174538E-2</v>
      </c>
      <c r="S1400">
        <v>-1.2271846304E-2</v>
      </c>
      <c r="T1400">
        <v>0.82851070165634155</v>
      </c>
    </row>
    <row r="1401" spans="1:20" x14ac:dyDescent="0.25">
      <c r="A1401">
        <v>13.99</v>
      </c>
      <c r="B1401">
        <v>-3.7465052480777498E-12</v>
      </c>
      <c r="C1401">
        <v>4.9810599876129683E-13</v>
      </c>
      <c r="D1401">
        <v>-2.0460589838838219E-13</v>
      </c>
      <c r="F1401" s="1">
        <v>6.8049999999999997</v>
      </c>
      <c r="G1401">
        <f>(0.004*(-1))*-1</f>
        <v>4.0000000000000001E-3</v>
      </c>
      <c r="H1401">
        <v>3.067961576E-3</v>
      </c>
      <c r="I1401">
        <v>-0.896953284740448</v>
      </c>
      <c r="L1401" s="2">
        <v>13.99</v>
      </c>
      <c r="M1401" s="2">
        <v>1.6691451640185031E-4</v>
      </c>
      <c r="N1401" s="2">
        <v>-6.8888158503766029E-5</v>
      </c>
      <c r="O1401" s="2">
        <v>1.866260199502775E-6</v>
      </c>
      <c r="Q1401">
        <v>6.8209999999999997</v>
      </c>
      <c r="R1401">
        <v>-2.2205338809034907E-2</v>
      </c>
      <c r="S1401">
        <v>-1.2271846304E-2</v>
      </c>
      <c r="T1401">
        <v>0.83319616317749023</v>
      </c>
    </row>
    <row r="1402" spans="1:20" x14ac:dyDescent="0.25">
      <c r="A1402">
        <v>14</v>
      </c>
      <c r="B1402">
        <v>-3.6739499293107565E-12</v>
      </c>
      <c r="C1402">
        <v>4.8845961176145928E-13</v>
      </c>
      <c r="D1402">
        <v>-2.0064347335593519E-13</v>
      </c>
      <c r="F1402" s="1">
        <v>6.8089999999999993</v>
      </c>
      <c r="G1402">
        <f>(0.00383572895277207*(-1))*-1</f>
        <v>3.835728952772074E-3</v>
      </c>
      <c r="H1402">
        <v>3.067961576E-3</v>
      </c>
      <c r="I1402">
        <v>-0.91825598478317261</v>
      </c>
      <c r="L1402" s="2">
        <v>14</v>
      </c>
      <c r="M1402" s="2">
        <v>1.6605599301032113E-4</v>
      </c>
      <c r="N1402" s="2">
        <v>-6.853383280666158E-5</v>
      </c>
      <c r="O1402" s="2">
        <v>1.8566611122331233E-6</v>
      </c>
      <c r="Q1402">
        <v>6.8279999999999994</v>
      </c>
      <c r="R1402">
        <v>-2.2049281314168379E-2</v>
      </c>
      <c r="S1402">
        <v>-1.2271846304E-2</v>
      </c>
      <c r="T1402">
        <v>0.85918498039245605</v>
      </c>
    </row>
    <row r="1403" spans="1:20" x14ac:dyDescent="0.25">
      <c r="A1403">
        <v>14.01</v>
      </c>
      <c r="B1403">
        <v>-3.6027997264939029E-12</v>
      </c>
      <c r="C1403">
        <v>4.7900003797483752E-13</v>
      </c>
      <c r="D1403">
        <v>-1.9675778517350785E-13</v>
      </c>
      <c r="F1403" s="1">
        <v>6.8130000000000006</v>
      </c>
      <c r="G1403">
        <f>(0.00361396303901437*(-1))*-1</f>
        <v>3.6139630390143737E-3</v>
      </c>
      <c r="H1403">
        <v>3.067961576E-3</v>
      </c>
      <c r="I1403">
        <v>-0.94922357797622681</v>
      </c>
      <c r="L1403" s="2">
        <v>14.01</v>
      </c>
      <c r="M1403" s="2">
        <v>1.6520188542449373E-4</v>
      </c>
      <c r="N1403" s="2">
        <v>-6.8181329580694011E-5</v>
      </c>
      <c r="O1403" s="2">
        <v>1.8471113976485302E-6</v>
      </c>
      <c r="Q1403">
        <v>6.8320000000000007</v>
      </c>
      <c r="R1403">
        <v>-2.1934291581108829E-2</v>
      </c>
      <c r="S1403">
        <v>-1.2271846304E-2</v>
      </c>
      <c r="T1403">
        <v>0.88389897346496582</v>
      </c>
    </row>
    <row r="1404" spans="1:20" x14ac:dyDescent="0.25">
      <c r="A1404">
        <v>14.02</v>
      </c>
      <c r="B1404">
        <v>-3.5330274279648787E-12</v>
      </c>
      <c r="C1404">
        <v>4.6972365955190582E-13</v>
      </c>
      <c r="D1404">
        <v>-1.9294734774505977E-13</v>
      </c>
      <c r="F1404" s="1">
        <v>6.8179999999999996</v>
      </c>
      <c r="G1404">
        <f>(0.00342505133470226*(-1))*-1</f>
        <v>3.4250513347022587E-3</v>
      </c>
      <c r="H1404">
        <v>3.067961576E-3</v>
      </c>
      <c r="I1404">
        <v>-0.9841797947883606</v>
      </c>
      <c r="L1404" s="2">
        <v>14.02</v>
      </c>
      <c r="M1404" s="2">
        <v>1.6435217093175745E-4</v>
      </c>
      <c r="N1404" s="2">
        <v>-6.7830639452004103E-5</v>
      </c>
      <c r="O1404" s="2">
        <v>1.8376108018037319E-6</v>
      </c>
      <c r="Q1404">
        <v>6.8360000000000003</v>
      </c>
      <c r="R1404">
        <v>-2.1794661190965091E-2</v>
      </c>
      <c r="S1404">
        <v>-1.0737865516000001E-2</v>
      </c>
      <c r="T1404">
        <v>0.64736992120742798</v>
      </c>
    </row>
    <row r="1405" spans="1:20" x14ac:dyDescent="0.25">
      <c r="A1405">
        <v>14.030000000000001</v>
      </c>
      <c r="B1405">
        <v>-3.4646063490460504E-12</v>
      </c>
      <c r="C1405">
        <v>4.6062692870689336E-13</v>
      </c>
      <c r="D1405">
        <v>-1.8921070375448413E-13</v>
      </c>
      <c r="F1405" s="1">
        <v>6.8219999999999992</v>
      </c>
      <c r="G1405">
        <f>(0.00322792607802875*(-1))*-1</f>
        <v>3.2279260780287474E-3</v>
      </c>
      <c r="H1405">
        <v>3.067961576E-3</v>
      </c>
      <c r="I1405">
        <v>-1.0132100582122803</v>
      </c>
      <c r="L1405" s="2">
        <v>14.030000000000001</v>
      </c>
      <c r="M1405" s="2">
        <v>1.6350682693632378E-4</v>
      </c>
      <c r="N1405" s="2">
        <v>-6.7481753094946891E-5</v>
      </c>
      <c r="O1405" s="2">
        <v>1.8281590720595777E-6</v>
      </c>
      <c r="Q1405">
        <v>6.8409999999999993</v>
      </c>
      <c r="R1405">
        <v>-2.1605749486652979E-2</v>
      </c>
      <c r="S1405">
        <v>-1.0737865516000001E-2</v>
      </c>
      <c r="T1405">
        <v>0.69721120595932007</v>
      </c>
    </row>
    <row r="1406" spans="1:20" x14ac:dyDescent="0.25">
      <c r="A1406">
        <v>14.040000000000001</v>
      </c>
      <c r="B1406">
        <v>-3.3975103218387781E-12</v>
      </c>
      <c r="C1406">
        <v>4.5170636636092041E-13</v>
      </c>
      <c r="D1406">
        <v>-1.8554642410825155E-13</v>
      </c>
      <c r="F1406" s="1">
        <v>6.8260000000000005</v>
      </c>
      <c r="G1406">
        <f>(0.00302669404517454*(-1))*-1</f>
        <v>3.0266940451745381E-3</v>
      </c>
      <c r="H1406">
        <v>3.067961576E-3</v>
      </c>
      <c r="I1406">
        <v>-1.0356764793395996</v>
      </c>
      <c r="L1406" s="2">
        <v>14.040000000000001</v>
      </c>
      <c r="M1406" s="2">
        <v>1.6266583095862438E-4</v>
      </c>
      <c r="N1406" s="2">
        <v>-6.7134661231843651E-5</v>
      </c>
      <c r="O1406" s="2">
        <v>1.8187559570763141E-6</v>
      </c>
      <c r="Q1406">
        <v>6.8460000000000001</v>
      </c>
      <c r="R1406">
        <v>-2.1416837782340863E-2</v>
      </c>
      <c r="S1406">
        <v>-1.0737865516000001E-2</v>
      </c>
      <c r="T1406">
        <v>0.73316758871078491</v>
      </c>
    </row>
    <row r="1407" spans="1:20" x14ac:dyDescent="0.25">
      <c r="A1407">
        <v>14.05</v>
      </c>
      <c r="B1407">
        <v>-3.331713685215447E-12</v>
      </c>
      <c r="C1407">
        <v>4.4295856081141134E-13</v>
      </c>
      <c r="D1407">
        <v>-1.8195310738884797E-13</v>
      </c>
      <c r="F1407" s="1">
        <v>6.8290000000000006</v>
      </c>
      <c r="G1407">
        <f>(0.00287474332648871*(-1))*-1</f>
        <v>2.8747433264887062E-3</v>
      </c>
      <c r="H1407">
        <v>3.067961576E-3</v>
      </c>
      <c r="I1407">
        <v>-1.0643793344497681</v>
      </c>
      <c r="L1407" s="2">
        <v>14.05</v>
      </c>
      <c r="M1407" s="2">
        <v>1.6182916063471262E-4</v>
      </c>
      <c r="N1407" s="2">
        <v>-6.6789354632735206E-5</v>
      </c>
      <c r="O1407" s="2">
        <v>1.8094012068069009E-6</v>
      </c>
      <c r="Q1407">
        <v>6.85</v>
      </c>
      <c r="R1407">
        <v>-2.1273100616016428E-2</v>
      </c>
      <c r="S1407">
        <v>-1.0737865516000001E-2</v>
      </c>
      <c r="T1407">
        <v>0.77340340614318848</v>
      </c>
    </row>
    <row r="1408" spans="1:20" x14ac:dyDescent="0.25">
      <c r="A1408">
        <v>14.06</v>
      </c>
      <c r="B1408">
        <v>-3.2671912750052364E-12</v>
      </c>
      <c r="C1408">
        <v>4.3438016642727619E-13</v>
      </c>
      <c r="D1408">
        <v>-1.7842937931879724E-13</v>
      </c>
      <c r="F1408" s="1">
        <v>6.8330000000000002</v>
      </c>
      <c r="G1408">
        <f>(0.00265297741273101*(-1))*-1</f>
        <v>2.652977412731006E-3</v>
      </c>
      <c r="H1408">
        <v>1.533980788E-3</v>
      </c>
      <c r="I1408">
        <v>-0.85168492794036865</v>
      </c>
      <c r="L1408" s="2">
        <v>14.06</v>
      </c>
      <c r="M1408" s="2">
        <v>1.6099679371566963E-4</v>
      </c>
      <c r="N1408" s="2">
        <v>-6.6445824115136476E-5</v>
      </c>
      <c r="O1408" s="2">
        <v>1.8000945724903645E-6</v>
      </c>
      <c r="Q1408">
        <v>6.8550000000000004</v>
      </c>
      <c r="R1408">
        <v>-2.1096509240246406E-2</v>
      </c>
      <c r="S1408">
        <v>-1.0737865516000001E-2</v>
      </c>
      <c r="T1408">
        <v>0.81346327066421509</v>
      </c>
    </row>
    <row r="1409" spans="1:20" x14ac:dyDescent="0.25">
      <c r="A1409">
        <v>14.07</v>
      </c>
      <c r="B1409">
        <v>-3.2039184143700112E-12</v>
      </c>
      <c r="C1409">
        <v>4.2596790236936153E-13</v>
      </c>
      <c r="D1409">
        <v>-1.7497389223506355E-13</v>
      </c>
      <c r="F1409" s="1">
        <v>6.8369999999999997</v>
      </c>
      <c r="G1409">
        <f>(0.00234496919917864*(-1))*-1</f>
        <v>2.3449691991786446E-3</v>
      </c>
      <c r="H1409">
        <v>1.533980788E-3</v>
      </c>
      <c r="I1409">
        <v>-0.89948338270187378</v>
      </c>
      <c r="L1409" s="2">
        <v>14.07</v>
      </c>
      <c r="M1409" s="2">
        <v>1.6016870806701434E-4</v>
      </c>
      <c r="N1409" s="2">
        <v>-6.6104060543792286E-5</v>
      </c>
      <c r="O1409" s="2">
        <v>1.7908358066451828E-6</v>
      </c>
      <c r="Q1409">
        <v>6.8599999999999994</v>
      </c>
      <c r="R1409">
        <v>-2.0899383983572894E-2</v>
      </c>
      <c r="S1409">
        <v>-1.0737865516000001E-2</v>
      </c>
      <c r="T1409">
        <v>0.85772520303726196</v>
      </c>
    </row>
    <row r="1410" spans="1:20" x14ac:dyDescent="0.25">
      <c r="A1410">
        <v>14.08</v>
      </c>
      <c r="B1410">
        <v>-3.1418709043665612E-12</v>
      </c>
      <c r="C1410">
        <v>4.1771855133568119E-13</v>
      </c>
      <c r="D1410">
        <v>-1.715853245736326E-13</v>
      </c>
      <c r="F1410" s="1">
        <v>6.8420000000000005</v>
      </c>
      <c r="G1410">
        <f>(0.00209856262833676*(-1))*-1</f>
        <v>2.0985626283367555E-3</v>
      </c>
      <c r="H1410">
        <v>1.533980788E-3</v>
      </c>
      <c r="I1410">
        <v>-0.94434869289398193</v>
      </c>
      <c r="L1410" s="2">
        <v>14.08</v>
      </c>
      <c r="M1410" s="2">
        <v>1.5934488166811206E-4</v>
      </c>
      <c r="N1410" s="2">
        <v>-6.5764054830434466E-5</v>
      </c>
      <c r="O1410" s="2">
        <v>1.7816246630627059E-6</v>
      </c>
      <c r="Q1410">
        <v>6.8650000000000002</v>
      </c>
      <c r="R1410">
        <v>-2.068993839835729E-2</v>
      </c>
      <c r="S1410">
        <v>-9.2038847279999995E-3</v>
      </c>
      <c r="T1410">
        <v>0.64265966415405273</v>
      </c>
    </row>
    <row r="1411" spans="1:20" x14ac:dyDescent="0.25">
      <c r="A1411">
        <v>14.09</v>
      </c>
      <c r="B1411">
        <v>-3.0810250146916374E-12</v>
      </c>
      <c r="C1411">
        <v>4.0962895833094706E-13</v>
      </c>
      <c r="D1411">
        <v>-1.6826238036407451E-13</v>
      </c>
      <c r="F1411" s="1">
        <v>6.8460000000000001</v>
      </c>
      <c r="G1411">
        <f>(0.00184804928131417*(-1))*-1</f>
        <v>1.8480492813141684E-3</v>
      </c>
      <c r="H1411">
        <v>0</v>
      </c>
      <c r="I1411">
        <v>-0.74846851825714111</v>
      </c>
      <c r="L1411" s="2">
        <v>14.09</v>
      </c>
      <c r="M1411" s="2">
        <v>1.5852529261159041E-4</v>
      </c>
      <c r="N1411" s="2">
        <v>-6.5425797933540169E-5</v>
      </c>
      <c r="O1411" s="2">
        <v>1.7724608968006096E-6</v>
      </c>
      <c r="Q1411">
        <v>6.8689999999999998</v>
      </c>
      <c r="R1411">
        <v>-2.0521560574948666E-2</v>
      </c>
      <c r="S1411">
        <v>-9.2038847279999995E-3</v>
      </c>
      <c r="T1411">
        <v>0.684711754322052</v>
      </c>
    </row>
    <row r="1412" spans="1:20" x14ac:dyDescent="0.25">
      <c r="A1412">
        <v>14.1</v>
      </c>
      <c r="B1412">
        <v>-3.021357474606181E-12</v>
      </c>
      <c r="C1412">
        <v>4.0169602945992928E-13</v>
      </c>
      <c r="D1412">
        <v>-1.6500378873389507E-13</v>
      </c>
      <c r="F1412" s="1">
        <v>6.85</v>
      </c>
      <c r="G1412">
        <f>(0.00159342915811088*(-1))*-1</f>
        <v>1.593429158110883E-3</v>
      </c>
      <c r="H1412">
        <v>0</v>
      </c>
      <c r="I1412">
        <v>-0.79686844348907471</v>
      </c>
      <c r="L1412" s="2">
        <v>14.1</v>
      </c>
      <c r="M1412" s="2">
        <v>1.5770991910275616E-4</v>
      </c>
      <c r="N1412" s="2">
        <v>-6.5089280858091409E-5</v>
      </c>
      <c r="O1412" s="2">
        <v>1.7633442641763829E-6</v>
      </c>
      <c r="Q1412">
        <v>6.8729999999999993</v>
      </c>
      <c r="R1412">
        <v>-2.0332648870636551E-2</v>
      </c>
      <c r="S1412">
        <v>-9.2038847279999995E-3</v>
      </c>
      <c r="T1412">
        <v>0.71794527769088745</v>
      </c>
    </row>
    <row r="1413" spans="1:20" x14ac:dyDescent="0.25">
      <c r="A1413">
        <v>14.11</v>
      </c>
      <c r="B1413">
        <v>-2.9628454640353739E-12</v>
      </c>
      <c r="C1413">
        <v>3.9391673074418434E-13</v>
      </c>
      <c r="D1413">
        <v>-1.6180830342248576E-13</v>
      </c>
      <c r="F1413" s="1">
        <v>6.8550000000000004</v>
      </c>
      <c r="G1413">
        <f>(0.00129774127310062*(-1))*-1</f>
        <v>1.2977412731006159E-3</v>
      </c>
      <c r="H1413">
        <v>0</v>
      </c>
      <c r="I1413">
        <v>-0.83836573362350464</v>
      </c>
      <c r="L1413" s="2">
        <v>14.11</v>
      </c>
      <c r="M1413" s="2">
        <v>1.5689873945901739E-4</v>
      </c>
      <c r="N1413" s="2">
        <v>-6.4754494655335922E-5</v>
      </c>
      <c r="O1413" s="2">
        <v>1.7542745227608501E-6</v>
      </c>
      <c r="Q1413">
        <v>6.8830000000000009</v>
      </c>
      <c r="R1413">
        <v>-1.9967145790554416E-2</v>
      </c>
      <c r="S1413">
        <v>-9.2038847279999995E-3</v>
      </c>
      <c r="T1413">
        <v>0.79485887289047241</v>
      </c>
    </row>
    <row r="1414" spans="1:20" x14ac:dyDescent="0.25">
      <c r="A1414">
        <v>14.120000000000001</v>
      </c>
      <c r="B1414">
        <v>-2.9054666048409988E-12</v>
      </c>
      <c r="C1414">
        <v>3.862880869616986E-13</v>
      </c>
      <c r="D1414">
        <v>-1.586747023044867E-13</v>
      </c>
      <c r="F1414" s="1">
        <v>6.859</v>
      </c>
      <c r="G1414">
        <f>(0.00107597535934292*(-1))*-1</f>
        <v>1.0759753593429157E-3</v>
      </c>
      <c r="H1414">
        <v>0</v>
      </c>
      <c r="I1414">
        <v>-0.87456566095352173</v>
      </c>
      <c r="L1414" s="2">
        <v>14.120000000000001</v>
      </c>
      <c r="M1414" s="2">
        <v>1.5609173210930452E-4</v>
      </c>
      <c r="N1414" s="2">
        <v>-6.4421430422549137E-5</v>
      </c>
      <c r="O1414" s="2">
        <v>1.7452514313717235E-6</v>
      </c>
      <c r="Q1414">
        <v>6.8889999999999993</v>
      </c>
      <c r="R1414">
        <v>-1.97741273100616E-2</v>
      </c>
      <c r="S1414">
        <v>-9.2038847279999995E-3</v>
      </c>
      <c r="T1414">
        <v>0.8346409797668457</v>
      </c>
    </row>
    <row r="1415" spans="1:20" x14ac:dyDescent="0.25">
      <c r="A1415">
        <v>14.13</v>
      </c>
      <c r="B1415">
        <v>-2.8491989522628348E-12</v>
      </c>
      <c r="C1415">
        <v>3.7880718050900366E-13</v>
      </c>
      <c r="D1415">
        <v>-1.5560178692238023E-13</v>
      </c>
      <c r="F1415" s="1">
        <v>6.8629999999999995</v>
      </c>
      <c r="G1415">
        <f>(0.00086652977412731*(-1))*-1</f>
        <v>8.665297741273101E-4</v>
      </c>
      <c r="H1415">
        <v>0</v>
      </c>
      <c r="I1415">
        <v>-0.91231375932693481</v>
      </c>
      <c r="L1415" s="2">
        <v>14.13</v>
      </c>
      <c r="M1415" s="2">
        <v>1.5528887559349675E-4</v>
      </c>
      <c r="N1415" s="2">
        <v>-6.4090079302797501E-5</v>
      </c>
      <c r="O1415" s="2">
        <v>1.7362747500671923E-6</v>
      </c>
      <c r="Q1415">
        <v>6.8940000000000001</v>
      </c>
      <c r="R1415">
        <v>-1.9572895277207392E-2</v>
      </c>
      <c r="S1415">
        <v>-7.6699039400000002E-3</v>
      </c>
      <c r="T1415">
        <v>0.61086136102676392</v>
      </c>
    </row>
    <row r="1416" spans="1:20" x14ac:dyDescent="0.25">
      <c r="A1416">
        <v>14.14</v>
      </c>
      <c r="B1416">
        <v>-2.7940209865258046E-12</v>
      </c>
      <c r="C1416">
        <v>3.7147115028532772E-13</v>
      </c>
      <c r="D1416">
        <v>-1.5258838202813632E-13</v>
      </c>
      <c r="F1416" s="1">
        <v>6.8669999999999991</v>
      </c>
      <c r="G1416">
        <f>(0.000657084188911704*(-1))*-1</f>
        <v>6.5708418891170426E-4</v>
      </c>
      <c r="H1416">
        <v>-1.533980788E-3</v>
      </c>
      <c r="I1416">
        <v>-0.68972545862197876</v>
      </c>
      <c r="L1416" s="2">
        <v>14.14</v>
      </c>
      <c r="M1416" s="2">
        <v>1.5449014856185462E-4</v>
      </c>
      <c r="N1416" s="2">
        <v>-6.3760432484702889E-5</v>
      </c>
      <c r="O1416" s="2">
        <v>1.7273442401395425E-6</v>
      </c>
      <c r="Q1416">
        <v>6.8979999999999997</v>
      </c>
      <c r="R1416">
        <v>-1.9363449691991788E-2</v>
      </c>
      <c r="S1416">
        <v>-7.6699039400000002E-3</v>
      </c>
      <c r="T1416">
        <v>0.66042047739028931</v>
      </c>
    </row>
    <row r="1417" spans="1:20" x14ac:dyDescent="0.25">
      <c r="A1417">
        <v>14.15</v>
      </c>
      <c r="B1417">
        <v>-2.7399116046096622E-12</v>
      </c>
      <c r="C1417">
        <v>3.6427719059835693E-13</v>
      </c>
      <c r="D1417">
        <v>-1.4963333513373454E-13</v>
      </c>
      <c r="F1417" s="1">
        <v>6.8710000000000004</v>
      </c>
      <c r="G1417">
        <f>(0.000451745379876797*(-1))*-1</f>
        <v>4.5174537987679672E-4</v>
      </c>
      <c r="H1417">
        <v>-1.533980788E-3</v>
      </c>
      <c r="I1417">
        <v>-0.71542680263519287</v>
      </c>
      <c r="L1417" s="2">
        <v>14.15</v>
      </c>
      <c r="M1417" s="2">
        <v>1.5369552977444949E-4</v>
      </c>
      <c r="N1417" s="2">
        <v>-6.3432481202208355E-5</v>
      </c>
      <c r="O1417" s="2">
        <v>1.7184596641088094E-6</v>
      </c>
      <c r="Q1417">
        <v>6.9019999999999992</v>
      </c>
      <c r="R1417">
        <v>-1.9244353182751538E-2</v>
      </c>
      <c r="S1417">
        <v>-7.6699039400000002E-3</v>
      </c>
      <c r="T1417">
        <v>0.69590675830841064</v>
      </c>
    </row>
    <row r="1418" spans="1:20" x14ac:dyDescent="0.25">
      <c r="A1418">
        <v>14.16</v>
      </c>
      <c r="B1418">
        <v>-2.6868501121780604E-12</v>
      </c>
      <c r="C1418">
        <v>3.572225500911879E-13</v>
      </c>
      <c r="D1418">
        <v>-1.4673551607039074E-13</v>
      </c>
      <c r="F1418" s="1">
        <v>6.875</v>
      </c>
      <c r="G1418">
        <f>(0.000246406570841889*(-1))*-1</f>
        <v>2.4640657084188912E-4</v>
      </c>
      <c r="H1418">
        <v>-1.533980788E-3</v>
      </c>
      <c r="I1418">
        <v>-0.75509142875671387</v>
      </c>
      <c r="L1418" s="2">
        <v>14.16</v>
      </c>
      <c r="M1418" s="2">
        <v>1.5290499810059841E-4</v>
      </c>
      <c r="N1418" s="2">
        <v>-6.3106216734344964E-5</v>
      </c>
      <c r="O1418" s="2">
        <v>1.7096207857164643E-6</v>
      </c>
      <c r="Q1418">
        <v>6.9060000000000006</v>
      </c>
      <c r="R1418">
        <v>-1.9084188911704311E-2</v>
      </c>
      <c r="S1418">
        <v>-7.6699039400000002E-3</v>
      </c>
      <c r="T1418">
        <v>0.73023664951324463</v>
      </c>
    </row>
    <row r="1419" spans="1:20" x14ac:dyDescent="0.25">
      <c r="A1419">
        <v>14.17</v>
      </c>
      <c r="B1419">
        <v>-2.6348162156639013E-12</v>
      </c>
      <c r="C1419">
        <v>3.503045306900608E-13</v>
      </c>
      <c r="D1419">
        <v>-1.4389381655631965E-13</v>
      </c>
      <c r="F1419" s="1">
        <v>6.8789999999999996</v>
      </c>
      <c r="G1419">
        <f>(0.000053388090349076*(-1))*-1</f>
        <v>5.3388090349075976E-5</v>
      </c>
      <c r="H1419">
        <v>-1.533980788E-3</v>
      </c>
      <c r="I1419">
        <v>-0.78229105472564697</v>
      </c>
      <c r="L1419" s="2">
        <v>14.17</v>
      </c>
      <c r="M1419" s="2">
        <v>1.5211853251830324E-4</v>
      </c>
      <c r="N1419" s="2">
        <v>-6.2781630404999951E-5</v>
      </c>
      <c r="O1419" s="2">
        <v>1.7008273699191332E-6</v>
      </c>
      <c r="Q1419">
        <v>6.9109999999999996</v>
      </c>
      <c r="R1419">
        <v>-1.88870636550308E-2</v>
      </c>
      <c r="S1419">
        <v>-7.6699039400000002E-3</v>
      </c>
      <c r="T1419">
        <v>0.77194130420684814</v>
      </c>
    </row>
    <row r="1420" spans="1:20" x14ac:dyDescent="0.25">
      <c r="A1420">
        <v>14.18</v>
      </c>
      <c r="B1420">
        <v>-2.5837900145080268E-12</v>
      </c>
      <c r="C1420">
        <v>3.4352048657247094E-13</v>
      </c>
      <c r="D1420">
        <v>-1.4110714977286845E-13</v>
      </c>
      <c r="F1420" s="1">
        <v>6.8829999999999991</v>
      </c>
      <c r="G1420">
        <f>(-0.000131416837782341*(-1))*-1</f>
        <v>-1.3141683778234087E-4</v>
      </c>
      <c r="H1420">
        <v>-1.533980788E-3</v>
      </c>
      <c r="I1420">
        <v>-0.80471110343933105</v>
      </c>
      <c r="L1420" s="2">
        <v>14.18</v>
      </c>
      <c r="M1420" s="2">
        <v>1.5133611211369307E-4</v>
      </c>
      <c r="N1420" s="2">
        <v>-6.2458713582685932E-5</v>
      </c>
      <c r="O1420" s="2">
        <v>1.6920791828823457E-6</v>
      </c>
      <c r="Q1420">
        <v>6.9150000000000009</v>
      </c>
      <c r="R1420">
        <v>-1.8722792607802876E-2</v>
      </c>
      <c r="S1420">
        <v>-7.6699039400000002E-3</v>
      </c>
      <c r="T1420">
        <v>0.80376499891281128</v>
      </c>
    </row>
    <row r="1421" spans="1:20" x14ac:dyDescent="0.25">
      <c r="A1421">
        <v>14.19</v>
      </c>
      <c r="B1421">
        <v>-2.5337519935481452E-12</v>
      </c>
      <c r="C1421">
        <v>3.3686782315526411E-13</v>
      </c>
      <c r="D1421">
        <v>-1.3837444994885883E-13</v>
      </c>
      <c r="F1421" s="1">
        <v>6.8870000000000005</v>
      </c>
      <c r="G1421">
        <f>(-0.000308008213552361*(-1))*-1</f>
        <v>-3.0800821355236142E-4</v>
      </c>
      <c r="H1421">
        <v>-1.533980788E-3</v>
      </c>
      <c r="I1421">
        <v>-0.82381749153137207</v>
      </c>
      <c r="L1421" s="2">
        <v>14.19</v>
      </c>
      <c r="M1421" s="2">
        <v>1.5055771608046549E-4</v>
      </c>
      <c r="N1421" s="2">
        <v>-6.2137457680311434E-5</v>
      </c>
      <c r="O1421" s="2">
        <v>1.6833759919743197E-6</v>
      </c>
      <c r="Q1421">
        <v>6.9190000000000005</v>
      </c>
      <c r="R1421">
        <v>-1.8562628336755645E-2</v>
      </c>
      <c r="S1421">
        <v>-7.6699039400000002E-3</v>
      </c>
      <c r="T1421">
        <v>0.83453971147537231</v>
      </c>
    </row>
    <row r="1422" spans="1:20" x14ac:dyDescent="0.25">
      <c r="A1422">
        <v>14.200000000000001</v>
      </c>
      <c r="B1422">
        <v>-2.484683015555196E-12</v>
      </c>
      <c r="C1422">
        <v>3.3034399610232841E-13</v>
      </c>
      <c r="D1422">
        <v>-1.3569467195297886E-13</v>
      </c>
      <c r="F1422" s="1">
        <v>6.891</v>
      </c>
      <c r="G1422">
        <f>(-0.000476386036960986*(-1))*-1</f>
        <v>-4.7638603696098563E-4</v>
      </c>
      <c r="H1422">
        <v>-1.533980788E-3</v>
      </c>
      <c r="I1422">
        <v>-0.84105861186981201</v>
      </c>
      <c r="L1422" s="2">
        <v>14.200000000000001</v>
      </c>
      <c r="M1422" s="2">
        <v>1.497833237193338E-4</v>
      </c>
      <c r="N1422" s="2">
        <v>-6.1817854154952532E-5</v>
      </c>
      <c r="O1422" s="2">
        <v>1.6747175657597753E-6</v>
      </c>
      <c r="Q1422">
        <v>6.9250000000000007</v>
      </c>
      <c r="R1422">
        <v>-1.8320328542094456E-2</v>
      </c>
      <c r="S1422">
        <v>-7.6699039400000002E-3</v>
      </c>
      <c r="T1422">
        <v>0.87200051546096802</v>
      </c>
    </row>
    <row r="1423" spans="1:20" x14ac:dyDescent="0.25">
      <c r="A1423">
        <v>14.21</v>
      </c>
      <c r="B1423">
        <v>-2.4365643139142332E-12</v>
      </c>
      <c r="C1423">
        <v>3.2394651035150333E-13</v>
      </c>
      <c r="D1423">
        <v>-1.3306679089406851E-13</v>
      </c>
      <c r="F1423" s="1">
        <v>6.8949999999999996</v>
      </c>
      <c r="G1423">
        <f>(-0.000636550308008214*(-1))*-1</f>
        <v>-6.365503080082136E-4</v>
      </c>
      <c r="H1423">
        <v>-1.533980788E-3</v>
      </c>
      <c r="I1423">
        <v>-0.85387337207794189</v>
      </c>
      <c r="L1423" s="2">
        <v>14.21</v>
      </c>
      <c r="M1423" s="2">
        <v>1.4901291443747845E-4</v>
      </c>
      <c r="N1423" s="2">
        <v>-6.1499894507625647E-5</v>
      </c>
      <c r="O1423" s="2">
        <v>1.6661036739937807E-6</v>
      </c>
      <c r="Q1423">
        <v>6.9290000000000003</v>
      </c>
      <c r="R1423">
        <v>-1.809034907597536E-2</v>
      </c>
      <c r="S1423">
        <v>-6.135923152E-3</v>
      </c>
      <c r="T1423">
        <v>0.65490937232971191</v>
      </c>
    </row>
    <row r="1424" spans="1:20" x14ac:dyDescent="0.25">
      <c r="A1424">
        <v>14.22</v>
      </c>
      <c r="B1424">
        <v>-2.3893774854470761E-12</v>
      </c>
      <c r="C1424">
        <v>3.1767291916033401E-13</v>
      </c>
      <c r="D1424">
        <v>-1.3048980172914624E-13</v>
      </c>
      <c r="F1424" s="1">
        <v>6.8989999999999991</v>
      </c>
      <c r="G1424">
        <f>(-0.000788501026694045*(-1))*-1</f>
        <v>-7.8850102669404513E-4</v>
      </c>
      <c r="H1424">
        <v>-1.533980788E-3</v>
      </c>
      <c r="I1424">
        <v>-0.86505281925201416</v>
      </c>
      <c r="L1424" s="2">
        <v>14.22</v>
      </c>
      <c r="M1424" s="2">
        <v>1.4824646774799798E-4</v>
      </c>
      <c r="N1424" s="2">
        <v>-6.1183570283061578E-5</v>
      </c>
      <c r="O1424" s="2">
        <v>1.6575340876156313E-6</v>
      </c>
      <c r="Q1424">
        <v>6.9350000000000005</v>
      </c>
      <c r="R1424">
        <v>-1.7811088295687887E-2</v>
      </c>
      <c r="S1424">
        <v>-6.135923152E-3</v>
      </c>
      <c r="T1424">
        <v>0.71768152713775635</v>
      </c>
    </row>
    <row r="1425" spans="1:20" x14ac:dyDescent="0.25">
      <c r="A1425">
        <v>14.23</v>
      </c>
      <c r="B1425">
        <v>-2.3431044833739457E-12</v>
      </c>
      <c r="C1425">
        <v>3.1152082317030515E-13</v>
      </c>
      <c r="D1425">
        <v>-1.2796271887902654E-13</v>
      </c>
      <c r="F1425" s="1">
        <v>6.9030000000000005</v>
      </c>
      <c r="G1425">
        <f>(-0.000944558521560575*(-1))*-1</f>
        <v>-9.4455852156057497E-4</v>
      </c>
      <c r="H1425">
        <v>-1.533980788E-3</v>
      </c>
      <c r="I1425">
        <v>-0.87726318836212158</v>
      </c>
      <c r="L1425" s="2">
        <v>14.23</v>
      </c>
      <c r="M1425" s="2">
        <v>1.4748396326936305E-4</v>
      </c>
      <c r="N1425" s="2">
        <v>-6.0868873069480651E-5</v>
      </c>
      <c r="O1425" s="2">
        <v>1.6490085787427585E-6</v>
      </c>
      <c r="Q1425">
        <v>6.9410000000000007</v>
      </c>
      <c r="R1425">
        <v>-1.758110882956879E-2</v>
      </c>
      <c r="S1425">
        <v>-6.135923152E-3</v>
      </c>
      <c r="T1425">
        <v>0.77587443590164185</v>
      </c>
    </row>
    <row r="1426" spans="1:20" x14ac:dyDescent="0.25">
      <c r="A1426">
        <v>14.24</v>
      </c>
      <c r="B1426">
        <v>-2.2977276104113847E-12</v>
      </c>
      <c r="C1426">
        <v>3.0548786948919758E-13</v>
      </c>
      <c r="D1426">
        <v>-1.2548457585138145E-13</v>
      </c>
      <c r="F1426" s="1">
        <v>6.907</v>
      </c>
      <c r="G1426">
        <f>(-0.0011047227926078*(-1))*-1</f>
        <v>-1.1047227926078028E-3</v>
      </c>
      <c r="H1426">
        <v>-1.533980788E-3</v>
      </c>
      <c r="I1426">
        <v>-0.89179569482803345</v>
      </c>
      <c r="L1426" s="2">
        <v>14.24</v>
      </c>
      <c r="M1426" s="2">
        <v>1.467253807248786E-4</v>
      </c>
      <c r="N1426" s="2">
        <v>-6.055579449836901E-5</v>
      </c>
      <c r="O1426" s="2">
        <v>1.6405269206646712E-6</v>
      </c>
      <c r="Q1426">
        <v>6.9459999999999997</v>
      </c>
      <c r="R1426">
        <v>-1.735934291581109E-2</v>
      </c>
      <c r="S1426">
        <v>-6.135923152E-3</v>
      </c>
      <c r="T1426">
        <v>0.81949776411056519</v>
      </c>
    </row>
    <row r="1427" spans="1:20" x14ac:dyDescent="0.25">
      <c r="A1427">
        <v>14.25</v>
      </c>
      <c r="B1427">
        <v>-2.2532295120038962E-12</v>
      </c>
      <c r="C1427">
        <v>2.9957175079121568E-13</v>
      </c>
      <c r="D1427">
        <v>-1.2305442487110189E-13</v>
      </c>
      <c r="F1427" s="1">
        <v>6.9120000000000008</v>
      </c>
      <c r="G1427">
        <f>(-0.0013264887063655*(-1))*-1</f>
        <v>-1.326488706365503E-3</v>
      </c>
      <c r="H1427">
        <v>-1.533980788E-3</v>
      </c>
      <c r="I1427">
        <v>-0.91117429733276367</v>
      </c>
      <c r="L1427" s="2">
        <v>14.25</v>
      </c>
      <c r="M1427" s="2">
        <v>1.4597069994213923E-4</v>
      </c>
      <c r="N1427" s="2">
        <v>-6.0244326244256106E-5</v>
      </c>
      <c r="O1427" s="2">
        <v>1.6320888878369277E-6</v>
      </c>
      <c r="Q1427">
        <v>6.9529999999999994</v>
      </c>
      <c r="R1427">
        <v>-1.7047227926078028E-2</v>
      </c>
      <c r="S1427">
        <v>-6.135923152E-3</v>
      </c>
      <c r="T1427">
        <v>0.86983019113540649</v>
      </c>
    </row>
    <row r="1428" spans="1:20" x14ac:dyDescent="0.25">
      <c r="A1428">
        <v>14.26</v>
      </c>
      <c r="B1428">
        <v>-2.209593169686606E-12</v>
      </c>
      <c r="C1428">
        <v>2.937702044345419E-13</v>
      </c>
      <c r="D1428">
        <v>-1.206713365178176E-13</v>
      </c>
      <c r="F1428" s="1">
        <v>6.9160000000000004</v>
      </c>
      <c r="G1428">
        <f>(-0.00150718685831622*(-1))*-1</f>
        <v>-1.5071868583162217E-3</v>
      </c>
      <c r="H1428">
        <v>-1.533980788E-3</v>
      </c>
      <c r="I1428">
        <v>-0.92998933792114258</v>
      </c>
      <c r="L1428" s="2">
        <v>14.26</v>
      </c>
      <c r="M1428" s="2">
        <v>1.4521990085249788E-4</v>
      </c>
      <c r="N1428" s="2">
        <v>-5.993446002449329E-5</v>
      </c>
      <c r="O1428" s="2">
        <v>1.6236942558751388E-6</v>
      </c>
      <c r="Q1428">
        <v>6.9589999999999996</v>
      </c>
      <c r="R1428">
        <v>-1.6784394250513347E-2</v>
      </c>
      <c r="S1428">
        <v>-6.135923152E-3</v>
      </c>
      <c r="T1428">
        <v>0.92434728145599365</v>
      </c>
    </row>
    <row r="1429" spans="1:20" x14ac:dyDescent="0.25">
      <c r="A1429">
        <v>14.27</v>
      </c>
      <c r="B1429">
        <v>-2.1668018945764872E-12</v>
      </c>
      <c r="C1429">
        <v>2.8808101159598105E-13</v>
      </c>
      <c r="D1429">
        <v>-1.183343993704368E-13</v>
      </c>
      <c r="F1429" s="1">
        <v>6.92</v>
      </c>
      <c r="G1429">
        <f>(-0.00169199178644764*(-1))*-1</f>
        <v>-1.6919917864476387E-3</v>
      </c>
      <c r="H1429">
        <v>-1.533980788E-3</v>
      </c>
      <c r="I1429">
        <v>-0.94956618547439575</v>
      </c>
      <c r="L1429" s="2">
        <v>14.27</v>
      </c>
      <c r="M1429" s="2">
        <v>1.4447296349052682E-4</v>
      </c>
      <c r="N1429" s="2">
        <v>-5.9626187599033579E-5</v>
      </c>
      <c r="O1429" s="2">
        <v>1.615342801549002E-6</v>
      </c>
      <c r="Q1429">
        <v>6.9640000000000004</v>
      </c>
      <c r="R1429">
        <v>-1.6562628336755647E-2</v>
      </c>
      <c r="S1429">
        <v>-4.6019423639999998E-3</v>
      </c>
      <c r="T1429">
        <v>0.68952071666717529</v>
      </c>
    </row>
    <row r="1430" spans="1:20" x14ac:dyDescent="0.25">
      <c r="A1430">
        <v>14.280000000000001</v>
      </c>
      <c r="B1430">
        <v>-2.1248393209896495E-12</v>
      </c>
      <c r="C1430">
        <v>2.8250199642236287E-13</v>
      </c>
      <c r="D1430">
        <v>-1.1604271965856968E-13</v>
      </c>
      <c r="F1430" s="1">
        <v>6.9250000000000007</v>
      </c>
      <c r="G1430">
        <f>(-0.00197946611909651*(-1))*-1</f>
        <v>-1.9794661190965092E-3</v>
      </c>
      <c r="H1430">
        <v>-1.533980788E-3</v>
      </c>
      <c r="I1430">
        <v>-0.9811403751373291</v>
      </c>
      <c r="L1430" s="2">
        <v>14.280000000000001</v>
      </c>
      <c r="M1430" s="2">
        <v>1.4372986799349391E-4</v>
      </c>
      <c r="N1430" s="2">
        <v>-5.9319500770212514E-5</v>
      </c>
      <c r="O1430" s="2">
        <v>1.6070343027763656E-6</v>
      </c>
      <c r="Q1430">
        <v>6.968</v>
      </c>
      <c r="R1430">
        <v>-1.6377823408624231E-2</v>
      </c>
      <c r="S1430">
        <v>-4.6019423639999998E-3</v>
      </c>
      <c r="T1430">
        <v>0.7362934947013855</v>
      </c>
    </row>
    <row r="1431" spans="1:20" x14ac:dyDescent="0.25">
      <c r="A1431">
        <v>14.290000000000001</v>
      </c>
      <c r="B1431">
        <v>-2.0836894001822132E-12</v>
      </c>
      <c r="C1431">
        <v>2.7703102519837892E-13</v>
      </c>
      <c r="D1431">
        <v>-1.1379542092070273E-13</v>
      </c>
      <c r="F1431" s="1">
        <v>6.93</v>
      </c>
      <c r="G1431">
        <f>(-0.00218069815195072*(-1))*-1</f>
        <v>-2.1806981519507185E-3</v>
      </c>
      <c r="H1431">
        <v>-1.533980788E-3</v>
      </c>
      <c r="I1431">
        <v>-0.75595629215240479</v>
      </c>
      <c r="L1431" s="2">
        <v>14.290000000000001</v>
      </c>
      <c r="M1431" s="2">
        <v>1.4299059460082557E-4</v>
      </c>
      <c r="N1431" s="2">
        <v>-5.9014391382530186E-5</v>
      </c>
      <c r="O1431" s="2">
        <v>1.598768538617324E-6</v>
      </c>
      <c r="Q1431">
        <v>6.9730000000000008</v>
      </c>
      <c r="R1431">
        <v>-1.6160164271047227E-2</v>
      </c>
      <c r="S1431">
        <v>-4.6019423639999998E-3</v>
      </c>
      <c r="T1431">
        <v>0.7922021746635437</v>
      </c>
    </row>
    <row r="1432" spans="1:20" x14ac:dyDescent="0.25">
      <c r="A1432">
        <v>14.3</v>
      </c>
      <c r="B1432">
        <v>-2.0433363942123929E-12</v>
      </c>
      <c r="C1432">
        <v>2.7166600553053519E-13</v>
      </c>
      <c r="D1432">
        <v>-1.1159164366899259E-13</v>
      </c>
      <c r="F1432" s="1">
        <v>6.9350000000000005</v>
      </c>
      <c r="G1432">
        <f>(-0.0024394250513347*(-1))*-1</f>
        <v>-2.4394250513347024E-3</v>
      </c>
      <c r="H1432">
        <v>-3.067961576E-3</v>
      </c>
      <c r="I1432">
        <v>-0.78670424222946167</v>
      </c>
      <c r="L1432" s="2">
        <v>14.3</v>
      </c>
      <c r="M1432" s="2">
        <v>1.4225512365358909E-4</v>
      </c>
      <c r="N1432" s="2">
        <v>-5.8710851322434353E-5</v>
      </c>
      <c r="O1432" s="2">
        <v>1.5905452892683433E-6</v>
      </c>
      <c r="Q1432">
        <v>6.98</v>
      </c>
      <c r="R1432">
        <v>-1.5806981519507188E-2</v>
      </c>
      <c r="S1432">
        <v>-4.6019423639999998E-3</v>
      </c>
      <c r="T1432">
        <v>0.83191871643066406</v>
      </c>
    </row>
    <row r="1433" spans="1:20" x14ac:dyDescent="0.25">
      <c r="A1433">
        <v>14.31</v>
      </c>
      <c r="B1433">
        <v>-2.003764869921491E-12</v>
      </c>
      <c r="C1433">
        <v>2.6640488554690818E-13</v>
      </c>
      <c r="D1433">
        <v>-1.0943054506055175E-13</v>
      </c>
      <c r="F1433" s="1">
        <v>6.9399999999999995</v>
      </c>
      <c r="G1433">
        <f>(-0.00270225872689938*(-1))*-1</f>
        <v>-2.7022587268993839E-3</v>
      </c>
      <c r="H1433">
        <v>-3.067961576E-3</v>
      </c>
      <c r="I1433">
        <v>-0.82406044006347656</v>
      </c>
      <c r="L1433" s="2">
        <v>14.31</v>
      </c>
      <c r="M1433" s="2">
        <v>1.4152343559396601E-4</v>
      </c>
      <c r="N1433" s="2">
        <v>-5.8408872518104689E-5</v>
      </c>
      <c r="O1433" s="2">
        <v>1.5823643360564174E-6</v>
      </c>
      <c r="Q1433">
        <v>6.984</v>
      </c>
      <c r="R1433">
        <v>-1.5634496919917865E-2</v>
      </c>
      <c r="S1433">
        <v>-4.6019423639999998E-3</v>
      </c>
      <c r="T1433">
        <v>0.86080402135848999</v>
      </c>
    </row>
    <row r="1434" spans="1:20" x14ac:dyDescent="0.25">
      <c r="A1434">
        <v>14.32</v>
      </c>
      <c r="B1434">
        <v>-1.9649596930314116E-12</v>
      </c>
      <c r="C1434">
        <v>2.6124565311239896E-13</v>
      </c>
      <c r="D1434">
        <v>-1.0731129857510014E-13</v>
      </c>
      <c r="F1434" s="1">
        <v>6.9450000000000003</v>
      </c>
      <c r="G1434">
        <f>(-0.00296509240246407*(-1))*-1</f>
        <v>-2.9650924024640659E-3</v>
      </c>
      <c r="H1434">
        <v>-3.067961576E-3</v>
      </c>
      <c r="I1434">
        <v>-0.85997194051742554</v>
      </c>
      <c r="L1434" s="2">
        <v>14.32</v>
      </c>
      <c r="M1434" s="2">
        <v>1.4079551096473318E-4</v>
      </c>
      <c r="N1434" s="2">
        <v>-5.8108446939238135E-5</v>
      </c>
      <c r="O1434" s="2">
        <v>1.5742254614332521E-6</v>
      </c>
      <c r="Q1434">
        <v>6.9890000000000008</v>
      </c>
      <c r="R1434">
        <v>-1.5457905544147844E-2</v>
      </c>
      <c r="S1434">
        <v>-4.6019423639999998E-3</v>
      </c>
      <c r="T1434">
        <v>0.89025729894638062</v>
      </c>
    </row>
    <row r="1435" spans="1:20" x14ac:dyDescent="0.25">
      <c r="A1435">
        <v>14.33</v>
      </c>
      <c r="B1435">
        <v>-1.9269060223564964E-12</v>
      </c>
      <c r="C1435">
        <v>2.5618633505918439E-13</v>
      </c>
      <c r="D1435">
        <v>-1.0523309369885932E-13</v>
      </c>
      <c r="F1435" s="1">
        <v>6.9489999999999998</v>
      </c>
      <c r="G1435">
        <f>(-0.00317864476386037*(-1))*-1</f>
        <v>-3.1786447638603695E-3</v>
      </c>
      <c r="H1435">
        <v>-3.067961576E-3</v>
      </c>
      <c r="I1435">
        <v>-0.89580041170120239</v>
      </c>
      <c r="L1435" s="2">
        <v>14.33</v>
      </c>
      <c r="M1435" s="2">
        <v>1.4007133040874254E-4</v>
      </c>
      <c r="N1435" s="2">
        <v>-5.7809566596835362E-5</v>
      </c>
      <c r="O1435" s="2">
        <v>1.5661284489694823E-6</v>
      </c>
      <c r="Q1435">
        <v>6.9939999999999998</v>
      </c>
      <c r="R1435">
        <v>-1.5232032854209446E-2</v>
      </c>
      <c r="S1435">
        <v>-4.6019423639999998E-3</v>
      </c>
      <c r="T1435">
        <v>0.92765134572982788</v>
      </c>
    </row>
    <row r="1436" spans="1:20" x14ac:dyDescent="0.25">
      <c r="A1436">
        <v>14.34</v>
      </c>
      <c r="B1436">
        <v>-1.889589304127459E-12</v>
      </c>
      <c r="C1436">
        <v>2.5122499643207176E-13</v>
      </c>
      <c r="D1436">
        <v>-1.0319513561456845E-13</v>
      </c>
      <c r="F1436" s="1">
        <v>6.9529999999999994</v>
      </c>
      <c r="G1436">
        <f>(-0.00344969199178645*(-1))*-1</f>
        <v>-3.4496919917864476E-3</v>
      </c>
      <c r="H1436">
        <v>-3.067961576E-3</v>
      </c>
      <c r="I1436">
        <v>-0.92477798461914063</v>
      </c>
      <c r="L1436" s="2">
        <v>14.34</v>
      </c>
      <c r="M1436" s="2">
        <v>1.3935087466841289E-4</v>
      </c>
      <c r="N1436" s="2">
        <v>-5.751222354298832E-5</v>
      </c>
      <c r="O1436" s="2">
        <v>1.5580730833489173E-6</v>
      </c>
      <c r="Q1436">
        <v>6.9979999999999993</v>
      </c>
      <c r="R1436">
        <v>-1.5002053388090349E-2</v>
      </c>
      <c r="S1436">
        <v>-4.6019423639999998E-3</v>
      </c>
      <c r="T1436">
        <v>0.96508932113647461</v>
      </c>
    </row>
    <row r="1437" spans="1:20" x14ac:dyDescent="0.25">
      <c r="A1437">
        <v>14.35</v>
      </c>
      <c r="B1437">
        <v>-1.8529952664252478E-12</v>
      </c>
      <c r="C1437">
        <v>2.4635973974846792E-13</v>
      </c>
      <c r="D1437">
        <v>-1.0119664489750345E-13</v>
      </c>
      <c r="F1437" s="1">
        <v>6.9580000000000002</v>
      </c>
      <c r="G1437">
        <f>(-0.00372895277207392*(-1))*-1</f>
        <v>-3.7289527720739219E-3</v>
      </c>
      <c r="H1437">
        <v>-4.6019423639999998E-3</v>
      </c>
      <c r="I1437">
        <v>-0.70953458547592163</v>
      </c>
      <c r="L1437" s="2">
        <v>14.35</v>
      </c>
      <c r="M1437" s="2">
        <v>1.3863412458521053E-4</v>
      </c>
      <c r="N1437" s="2">
        <v>-5.7216409870668888E-5</v>
      </c>
      <c r="O1437" s="2">
        <v>1.5500591503628143E-6</v>
      </c>
      <c r="Q1437">
        <v>7.0030000000000001</v>
      </c>
      <c r="R1437">
        <v>-1.4809034907597536E-2</v>
      </c>
      <c r="S1437">
        <v>-4.6019423639999998E-3</v>
      </c>
      <c r="T1437">
        <v>0.99727702140808105</v>
      </c>
    </row>
    <row r="1438" spans="1:20" x14ac:dyDescent="0.25">
      <c r="A1438">
        <v>14.36</v>
      </c>
      <c r="B1438">
        <v>-1.8171099137227015E-12</v>
      </c>
      <c r="C1438">
        <v>2.4158870427267987E-13</v>
      </c>
      <c r="D1438">
        <v>-9.9236857217383048E-14</v>
      </c>
      <c r="F1438" s="1">
        <v>6.9649999999999999</v>
      </c>
      <c r="G1438">
        <f>(-0.00406981519507187*(-1))*-1</f>
        <v>-4.0698151950718684E-3</v>
      </c>
      <c r="H1438">
        <v>-4.6019423639999998E-3</v>
      </c>
      <c r="I1438">
        <v>-0.76239579916000366</v>
      </c>
      <c r="L1438" s="2">
        <v>14.36</v>
      </c>
      <c r="M1438" s="2">
        <v>1.3792106109914359E-4</v>
      </c>
      <c r="N1438" s="2">
        <v>-5.6922117713518615E-5</v>
      </c>
      <c r="O1438" s="2">
        <v>1.5420864369041845E-6</v>
      </c>
      <c r="Q1438">
        <v>7.0069999999999997</v>
      </c>
      <c r="R1438">
        <v>-1.4558521560574949E-2</v>
      </c>
      <c r="S1438">
        <v>-3.067961576E-3</v>
      </c>
      <c r="T1438">
        <v>0.77012157440185547</v>
      </c>
    </row>
    <row r="1439" spans="1:20" x14ac:dyDescent="0.25">
      <c r="A1439">
        <v>14.370000000000001</v>
      </c>
      <c r="B1439">
        <v>-1.781919521531881E-12</v>
      </c>
      <c r="C1439">
        <v>2.3691006530426949E-13</v>
      </c>
      <c r="D1439">
        <v>-9.731502304604787E-14</v>
      </c>
      <c r="F1439" s="1">
        <v>6.9689999999999994</v>
      </c>
      <c r="G1439">
        <f>(-0.00427515400410678*(-1))*-1</f>
        <v>-4.2751540041067763E-3</v>
      </c>
      <c r="H1439">
        <v>-4.6019423639999998E-3</v>
      </c>
      <c r="I1439">
        <v>-0.79649388790130615</v>
      </c>
      <c r="L1439" s="2">
        <v>14.370000000000001</v>
      </c>
      <c r="M1439" s="2">
        <v>1.3721166524825659E-4</v>
      </c>
      <c r="N1439" s="2">
        <v>-5.6629339245639531E-5</v>
      </c>
      <c r="O1439" s="2">
        <v>1.5341547309621254E-6</v>
      </c>
      <c r="Q1439">
        <v>7.0120000000000005</v>
      </c>
      <c r="R1439">
        <v>-1.4336755646817249E-2</v>
      </c>
      <c r="S1439">
        <v>-3.067961576E-3</v>
      </c>
      <c r="T1439">
        <v>0.8284727931022644</v>
      </c>
    </row>
    <row r="1440" spans="1:20" x14ac:dyDescent="0.25">
      <c r="A1440">
        <v>14.38</v>
      </c>
      <c r="B1440">
        <v>-1.7474106311551173E-12</v>
      </c>
      <c r="C1440">
        <v>2.3232203348018993E-13</v>
      </c>
      <c r="D1440">
        <v>-9.5430407370800496E-14</v>
      </c>
      <c r="F1440" s="1">
        <v>6.9730000000000008</v>
      </c>
      <c r="G1440">
        <f>(-0.00446817248459959*(-1))*-1</f>
        <v>-4.468172484599589E-3</v>
      </c>
      <c r="H1440">
        <v>-4.6019423639999998E-3</v>
      </c>
      <c r="I1440">
        <v>-0.8157469630241394</v>
      </c>
      <c r="L1440" s="2">
        <v>14.38</v>
      </c>
      <c r="M1440" s="2">
        <v>1.365059181681204E-4</v>
      </c>
      <c r="N1440" s="2">
        <v>-5.6338066681386048E-5</v>
      </c>
      <c r="O1440" s="2">
        <v>1.5262638216161848E-6</v>
      </c>
      <c r="Q1440">
        <v>7.016</v>
      </c>
      <c r="R1440">
        <v>-1.411088295687885E-2</v>
      </c>
      <c r="S1440">
        <v>-3.067961576E-3</v>
      </c>
      <c r="T1440">
        <v>0.87283384799957275</v>
      </c>
    </row>
    <row r="1441" spans="1:20" x14ac:dyDescent="0.25">
      <c r="A1441">
        <v>14.39</v>
      </c>
      <c r="B1441">
        <v>-1.7135700445376676E-12</v>
      </c>
      <c r="C1441">
        <v>2.2782285409043702E-13</v>
      </c>
      <c r="D1441">
        <v>-9.3582289413297155E-14</v>
      </c>
      <c r="F1441" s="1">
        <v>6.9770000000000003</v>
      </c>
      <c r="G1441">
        <f>(-0.00463655030800821*(-1))*-1</f>
        <v>-4.6365503080082133E-3</v>
      </c>
      <c r="H1441">
        <v>-4.6019423639999998E-3</v>
      </c>
      <c r="I1441">
        <v>-0.82790619134902954</v>
      </c>
      <c r="L1441" s="2">
        <v>14.39</v>
      </c>
      <c r="M1441" s="2">
        <v>1.3580380109133833E-4</v>
      </c>
      <c r="N1441" s="2">
        <v>-5.6048292275157916E-5</v>
      </c>
      <c r="O1441" s="2">
        <v>1.5184134990307514E-6</v>
      </c>
      <c r="Q1441">
        <v>7.0210000000000008</v>
      </c>
      <c r="R1441">
        <v>-1.3831622176591375E-2</v>
      </c>
      <c r="S1441">
        <v>-3.067961576E-3</v>
      </c>
      <c r="T1441">
        <v>0.93966001272201538</v>
      </c>
    </row>
    <row r="1442" spans="1:20" x14ac:dyDescent="0.25">
      <c r="A1442">
        <v>14.4</v>
      </c>
      <c r="B1442">
        <v>-1.6803848192200724E-12</v>
      </c>
      <c r="C1442">
        <v>2.234108064069538E-13</v>
      </c>
      <c r="D1442">
        <v>-9.1769962353883296E-14</v>
      </c>
      <c r="F1442" s="1">
        <v>6.9809999999999999</v>
      </c>
      <c r="G1442">
        <f>(-0.00484599589322382*(-1))*-1</f>
        <v>-4.8459958932238192E-3</v>
      </c>
      <c r="H1442">
        <v>-4.6019423639999998E-3</v>
      </c>
      <c r="I1442">
        <v>-0.84105950593948364</v>
      </c>
      <c r="L1442" s="2">
        <v>14.4</v>
      </c>
      <c r="M1442" s="2">
        <v>1.3510529534704083E-4</v>
      </c>
      <c r="N1442" s="2">
        <v>-5.5760008321194253E-5</v>
      </c>
      <c r="O1442" s="2">
        <v>1.5106035544494767E-6</v>
      </c>
      <c r="Q1442">
        <v>7.0280000000000005</v>
      </c>
      <c r="R1442">
        <v>-1.3425051334702259E-2</v>
      </c>
      <c r="S1442">
        <v>-3.067961576E-3</v>
      </c>
      <c r="T1442">
        <v>1.0077906847000122</v>
      </c>
    </row>
    <row r="1443" spans="1:20" x14ac:dyDescent="0.25">
      <c r="A1443">
        <v>14.41</v>
      </c>
      <c r="B1443">
        <v>-1.647842263388262E-12</v>
      </c>
      <c r="C1443">
        <v>2.190842030255317E-13</v>
      </c>
      <c r="D1443">
        <v>-8.9992733061267794E-14</v>
      </c>
      <c r="F1443" s="1">
        <v>6.9890000000000008</v>
      </c>
      <c r="G1443">
        <f>(-0.00513757700205339*(-1))*-1</f>
        <v>-5.1375770020533878E-3</v>
      </c>
      <c r="H1443">
        <v>-4.6019423639999998E-3</v>
      </c>
      <c r="I1443">
        <v>-0.86231434345245361</v>
      </c>
      <c r="L1443" s="2">
        <v>14.41</v>
      </c>
      <c r="M1443" s="2">
        <v>1.3441038236039243E-4</v>
      </c>
      <c r="N1443" s="2">
        <v>-5.5473207153368632E-5</v>
      </c>
      <c r="O1443" s="2">
        <v>1.5028337801897226E-6</v>
      </c>
      <c r="Q1443">
        <v>7.032</v>
      </c>
      <c r="R1443">
        <v>-1.3174537987679671E-2</v>
      </c>
      <c r="S1443">
        <v>-1.533980788E-3</v>
      </c>
      <c r="T1443">
        <v>0.79196584224700928</v>
      </c>
    </row>
    <row r="1444" spans="1:20" x14ac:dyDescent="0.25">
      <c r="A1444">
        <v>14.42</v>
      </c>
      <c r="B1444">
        <v>-1.6159299310195259E-12</v>
      </c>
      <c r="C1444">
        <v>2.1484138922045637E-13</v>
      </c>
      <c r="D1444">
        <v>-8.8249921827432251E-14</v>
      </c>
      <c r="F1444" s="1">
        <v>6.9930000000000003</v>
      </c>
      <c r="G1444">
        <f>(-0.00529774127310062*(-1))*-1</f>
        <v>-5.2977412731006158E-3</v>
      </c>
      <c r="H1444">
        <v>-4.6019423639999998E-3</v>
      </c>
      <c r="I1444">
        <v>-0.87341368198394775</v>
      </c>
      <c r="L1444" s="2">
        <v>14.42</v>
      </c>
      <c r="M1444" s="2">
        <v>1.3371904365209672E-4</v>
      </c>
      <c r="N1444" s="2">
        <v>-5.5187881144985229E-5</v>
      </c>
      <c r="O1444" s="2">
        <v>1.4951039696370416E-6</v>
      </c>
      <c r="Q1444">
        <v>7.0359999999999996</v>
      </c>
      <c r="R1444">
        <v>-1.2924024640657084E-2</v>
      </c>
      <c r="S1444">
        <v>-1.533980788E-3</v>
      </c>
      <c r="T1444">
        <v>0.86895948648452759</v>
      </c>
    </row>
    <row r="1445" spans="1:20" x14ac:dyDescent="0.25">
      <c r="A1445">
        <v>14.43</v>
      </c>
      <c r="B1445">
        <v>-1.5846356171224857E-12</v>
      </c>
      <c r="C1445">
        <v>2.106807423116517E-13</v>
      </c>
      <c r="D1445">
        <v>-8.6540862107674123E-14</v>
      </c>
      <c r="F1445" s="1">
        <v>6.9969999999999999</v>
      </c>
      <c r="G1445">
        <f>(-0.00544558521560575*(-1))*-1</f>
        <v>-5.4455852156057496E-3</v>
      </c>
      <c r="H1445">
        <v>-4.6019423639999998E-3</v>
      </c>
      <c r="I1445">
        <v>-0.87897342443466187</v>
      </c>
      <c r="L1445" s="2">
        <v>14.43</v>
      </c>
      <c r="M1445" s="2">
        <v>1.3303126083790296E-4</v>
      </c>
      <c r="N1445" s="2">
        <v>-5.4904022708576008E-5</v>
      </c>
      <c r="O1445" s="2">
        <v>1.4874139172396808E-6</v>
      </c>
      <c r="Q1445">
        <v>7.0429999999999993</v>
      </c>
      <c r="R1445">
        <v>-1.248870636550308E-2</v>
      </c>
      <c r="S1445">
        <v>-1.533980788E-3</v>
      </c>
      <c r="T1445">
        <v>0.92123758792877197</v>
      </c>
    </row>
    <row r="1446" spans="1:20" x14ac:dyDescent="0.25">
      <c r="A1446">
        <v>14.44</v>
      </c>
      <c r="B1446">
        <v>-1.5539473530692475E-12</v>
      </c>
      <c r="C1446">
        <v>2.0660067104407966E-13</v>
      </c>
      <c r="D1446">
        <v>-8.4864900265684218E-14</v>
      </c>
      <c r="F1446" s="1">
        <v>7.0009999999999994</v>
      </c>
      <c r="G1446">
        <f>(-0.00559753593429158*(-1))*-1</f>
        <v>-5.5975359342915814E-3</v>
      </c>
      <c r="H1446">
        <v>-4.6019423639999998E-3</v>
      </c>
      <c r="I1446">
        <v>-0.88578110933303833</v>
      </c>
      <c r="L1446" s="2">
        <v>14.44</v>
      </c>
      <c r="M1446" s="2">
        <v>1.323470156281226E-4</v>
      </c>
      <c r="N1446" s="2">
        <v>-5.4621624295698949E-5</v>
      </c>
      <c r="O1446" s="2">
        <v>1.4797634185031173E-6</v>
      </c>
      <c r="Q1446">
        <v>7.0470000000000006</v>
      </c>
      <c r="R1446">
        <v>-1.2168377823408624E-2</v>
      </c>
      <c r="S1446">
        <v>0</v>
      </c>
      <c r="T1446">
        <v>0.71865427494049072</v>
      </c>
    </row>
    <row r="1447" spans="1:20" x14ac:dyDescent="0.25">
      <c r="A1447">
        <v>14.450000000000001</v>
      </c>
      <c r="B1447">
        <v>-1.5238534020179509E-12</v>
      </c>
      <c r="C1447">
        <v>2.0259961497915887E-13</v>
      </c>
      <c r="D1447">
        <v>-8.3221395323561012E-14</v>
      </c>
      <c r="F1447" s="1">
        <v>7.0050000000000008</v>
      </c>
      <c r="G1447">
        <f>(-0.005782340862423*(-1))*-1</f>
        <v>-5.782340862422998E-3</v>
      </c>
      <c r="H1447">
        <v>-4.6019423639999998E-3</v>
      </c>
      <c r="I1447">
        <v>-0.89118540287017822</v>
      </c>
      <c r="L1447" s="2">
        <v>14.450000000000001</v>
      </c>
      <c r="M1447" s="2">
        <v>1.3166628982713658E-4</v>
      </c>
      <c r="N1447" s="2">
        <v>-5.4340678396737337E-5</v>
      </c>
      <c r="O1447" s="2">
        <v>1.4721522699846214E-6</v>
      </c>
      <c r="Q1447">
        <v>7.0519999999999996</v>
      </c>
      <c r="R1447">
        <v>-1.1913757700205339E-2</v>
      </c>
      <c r="S1447">
        <v>0</v>
      </c>
      <c r="T1447">
        <v>0.77309197187423706</v>
      </c>
    </row>
    <row r="1448" spans="1:20" x14ac:dyDescent="0.25">
      <c r="A1448">
        <v>14.46</v>
      </c>
      <c r="B1448">
        <v>-1.4943422544239858E-12</v>
      </c>
      <c r="C1448">
        <v>1.9867604389796893E-13</v>
      </c>
      <c r="D1448">
        <v>-8.1609718716666241E-14</v>
      </c>
      <c r="F1448" s="1">
        <v>7.0090000000000003</v>
      </c>
      <c r="G1448">
        <f>(-0.00589733059548255*(-1))*-1</f>
        <v>-5.8973305954825462E-3</v>
      </c>
      <c r="H1448">
        <v>-4.6019423639999998E-3</v>
      </c>
      <c r="I1448">
        <v>-0.89917105436325073</v>
      </c>
      <c r="L1448" s="2">
        <v>14.46</v>
      </c>
      <c r="M1448" s="2">
        <v>1.3098906533291592E-4</v>
      </c>
      <c r="N1448" s="2">
        <v>-5.406117754070004E-5</v>
      </c>
      <c r="O1448" s="2">
        <v>1.4645802692878457E-6</v>
      </c>
      <c r="Q1448">
        <v>7.0560000000000009</v>
      </c>
      <c r="R1448">
        <v>-1.1671457905544148E-2</v>
      </c>
      <c r="S1448">
        <v>0</v>
      </c>
      <c r="T1448">
        <v>0.83199524879455566</v>
      </c>
    </row>
    <row r="1449" spans="1:20" x14ac:dyDescent="0.25">
      <c r="A1449">
        <v>14.47</v>
      </c>
      <c r="B1449">
        <v>-1.4654026236381074E-12</v>
      </c>
      <c r="C1449">
        <v>1.9482845721601262E-13</v>
      </c>
      <c r="D1449">
        <v>-8.0029254053227988E-14</v>
      </c>
      <c r="F1449" s="1">
        <v>7.0129999999999999</v>
      </c>
      <c r="G1449">
        <f>(-0.00609856262833676*(-1))*-1</f>
        <v>-6.098562628336756E-3</v>
      </c>
      <c r="H1449">
        <v>-4.6019423639999998E-3</v>
      </c>
      <c r="I1449">
        <v>-0.90833008289337158</v>
      </c>
      <c r="L1449" s="2">
        <v>14.47</v>
      </c>
      <c r="M1449" s="2">
        <v>1.3031532413653878E-4</v>
      </c>
      <c r="N1449" s="2">
        <v>-5.3783114295022858E-5</v>
      </c>
      <c r="O1449" s="2">
        <v>1.457047215057445E-6</v>
      </c>
      <c r="Q1449">
        <v>7.0609999999999999</v>
      </c>
      <c r="R1449">
        <v>-1.1326488706365503E-2</v>
      </c>
      <c r="S1449">
        <v>0</v>
      </c>
      <c r="T1449">
        <v>0.88413572311401367</v>
      </c>
    </row>
    <row r="1450" spans="1:20" x14ac:dyDescent="0.25">
      <c r="A1450">
        <v>14.48</v>
      </c>
      <c r="B1450">
        <v>-1.4370234415898211E-12</v>
      </c>
      <c r="C1450">
        <v>1.910553834093115E-13</v>
      </c>
      <c r="D1450">
        <v>-7.8479396878599354E-14</v>
      </c>
      <c r="F1450" s="1">
        <v>7.0169999999999995</v>
      </c>
      <c r="G1450">
        <f>(-0.00625872689938398*(-1))*-1</f>
        <v>-6.258726899383984E-3</v>
      </c>
      <c r="H1450">
        <v>-4.6019423639999998E-3</v>
      </c>
      <c r="I1450">
        <v>-0.91726946830749512</v>
      </c>
      <c r="L1450" s="2">
        <v>14.48</v>
      </c>
      <c r="M1450" s="2">
        <v>1.296450483217102E-4</v>
      </c>
      <c r="N1450" s="2">
        <v>-5.3506481265370877E-5</v>
      </c>
      <c r="O1450" s="2">
        <v>1.4495529069737215E-6</v>
      </c>
      <c r="Q1450">
        <v>7.0670000000000002</v>
      </c>
      <c r="R1450">
        <v>-1.104312114989733E-2</v>
      </c>
      <c r="S1450">
        <v>1.533980788E-3</v>
      </c>
      <c r="T1450">
        <v>0.67177087068557739</v>
      </c>
    </row>
    <row r="1451" spans="1:20" x14ac:dyDescent="0.25">
      <c r="A1451">
        <v>14.49</v>
      </c>
      <c r="B1451">
        <v>-1.4091938545543569E-12</v>
      </c>
      <c r="C1451">
        <v>1.8735537945161623E-13</v>
      </c>
      <c r="D1451">
        <v>-7.6959554444082518E-14</v>
      </c>
      <c r="F1451" s="1">
        <v>7.0210000000000008</v>
      </c>
      <c r="G1451">
        <f>(-0.00638603696098563*(-1))*-1</f>
        <v>-6.3860369609856265E-3</v>
      </c>
      <c r="H1451">
        <v>-4.6019423639999998E-3</v>
      </c>
      <c r="I1451">
        <v>-0.9286644458770752</v>
      </c>
      <c r="L1451" s="2">
        <v>14.49</v>
      </c>
      <c r="M1451" s="2">
        <v>1.2897822006428914E-4</v>
      </c>
      <c r="N1451" s="2">
        <v>-5.323127109544183E-5</v>
      </c>
      <c r="O1451" s="2">
        <v>1.4420971457472989E-6</v>
      </c>
      <c r="Q1451">
        <v>7.0730000000000004</v>
      </c>
      <c r="R1451">
        <v>-1.071047227926078E-2</v>
      </c>
      <c r="S1451">
        <v>1.533980788E-3</v>
      </c>
      <c r="T1451">
        <v>0.72427791357040405</v>
      </c>
    </row>
    <row r="1452" spans="1:20" x14ac:dyDescent="0.25">
      <c r="A1452">
        <v>14.5</v>
      </c>
      <c r="B1452">
        <v>-1.3819032190016237E-12</v>
      </c>
      <c r="C1452">
        <v>1.8372703026251563E-13</v>
      </c>
      <c r="D1452">
        <v>-7.5469145480229718E-14</v>
      </c>
      <c r="F1452" s="1">
        <v>7.0250000000000004</v>
      </c>
      <c r="G1452">
        <f>(-0.00658726899383984*(-1))*-1</f>
        <v>-6.5872689938398354E-3</v>
      </c>
      <c r="H1452">
        <v>-4.6019423639999998E-3</v>
      </c>
      <c r="I1452">
        <v>-0.9371904730796814</v>
      </c>
      <c r="L1452" s="2">
        <v>14.5</v>
      </c>
      <c r="M1452" s="2">
        <v>1.2831482163181166E-4</v>
      </c>
      <c r="N1452" s="2">
        <v>-5.2957476466770472E-5</v>
      </c>
      <c r="O1452" s="2">
        <v>1.4346797331138222E-6</v>
      </c>
      <c r="Q1452">
        <v>7.0779999999999994</v>
      </c>
      <c r="R1452">
        <v>-1.0447638603696099E-2</v>
      </c>
      <c r="S1452">
        <v>1.533980788E-3</v>
      </c>
      <c r="T1452">
        <v>0.76880872249603271</v>
      </c>
    </row>
    <row r="1453" spans="1:20" x14ac:dyDescent="0.25">
      <c r="A1453">
        <v>14.51</v>
      </c>
      <c r="B1453">
        <v>-1.3551410975255514E-12</v>
      </c>
      <c r="C1453">
        <v>1.8016894816623391E-13</v>
      </c>
      <c r="D1453">
        <v>-7.4007599974534631E-14</v>
      </c>
      <c r="F1453" s="1">
        <v>7.0289999999999999</v>
      </c>
      <c r="G1453">
        <f>(-0.00671868583162218*(-1))*-1</f>
        <v>-6.7186858316221768E-3</v>
      </c>
      <c r="H1453">
        <v>-4.6019423639999998E-3</v>
      </c>
      <c r="I1453">
        <v>-0.94946748018264771</v>
      </c>
      <c r="L1453" s="2">
        <v>14.51</v>
      </c>
      <c r="M1453" s="2">
        <v>1.2765483538301997E-4</v>
      </c>
      <c r="N1453" s="2">
        <v>-5.2685090098533981E-5</v>
      </c>
      <c r="O1453" s="2">
        <v>1.4273004718286868E-6</v>
      </c>
      <c r="Q1453">
        <v>7.0820000000000007</v>
      </c>
      <c r="R1453">
        <v>-1.0250513347022587E-2</v>
      </c>
      <c r="S1453">
        <v>1.533980788E-3</v>
      </c>
      <c r="T1453">
        <v>0.79845327138900757</v>
      </c>
    </row>
    <row r="1454" spans="1:20" x14ac:dyDescent="0.25">
      <c r="A1454">
        <v>14.52</v>
      </c>
      <c r="B1454">
        <v>-1.328897254852255E-12</v>
      </c>
      <c r="C1454">
        <v>1.7667977236090891E-13</v>
      </c>
      <c r="D1454">
        <v>-7.2574358953428913E-14</v>
      </c>
      <c r="F1454" s="1">
        <v>7.0329999999999995</v>
      </c>
      <c r="G1454">
        <f>(-0.00694866529774127*(-1))*-1</f>
        <v>-6.9486652977412732E-3</v>
      </c>
      <c r="H1454">
        <v>-4.6019423639999998E-3</v>
      </c>
      <c r="I1454">
        <v>-0.96670061349868774</v>
      </c>
      <c r="L1454" s="2">
        <v>14.52</v>
      </c>
      <c r="M1454" s="2">
        <v>1.2699824376739377E-4</v>
      </c>
      <c r="N1454" s="2">
        <v>-5.2414104747358333E-5</v>
      </c>
      <c r="O1454" s="2">
        <v>1.419959165661794E-6</v>
      </c>
      <c r="Q1454">
        <v>7.088000000000001</v>
      </c>
      <c r="R1454">
        <v>-9.9753593429158117E-3</v>
      </c>
      <c r="S1454">
        <v>1.533980788E-3</v>
      </c>
      <c r="T1454">
        <v>0.83800804615020752</v>
      </c>
    </row>
    <row r="1455" spans="1:20" x14ac:dyDescent="0.25">
      <c r="A1455">
        <v>14.530000000000001</v>
      </c>
      <c r="B1455">
        <v>-1.3031616539255344E-12</v>
      </c>
      <c r="C1455">
        <v>1.7325816839814821E-13</v>
      </c>
      <c r="D1455">
        <v>-7.116887426850065E-14</v>
      </c>
      <c r="F1455" s="1">
        <v>7.0380000000000003</v>
      </c>
      <c r="G1455">
        <f>(-0.00714168377823409*(-1))*-1</f>
        <v>-7.1416837782340859E-3</v>
      </c>
      <c r="H1455">
        <v>-4.6019423639999998E-3</v>
      </c>
      <c r="I1455">
        <v>-0.98477894067764282</v>
      </c>
      <c r="L1455" s="2">
        <v>14.530000000000001</v>
      </c>
      <c r="M1455" s="2">
        <v>1.263450293246841E-4</v>
      </c>
      <c r="N1455" s="2">
        <v>-5.2144513207125696E-5</v>
      </c>
      <c r="O1455" s="2">
        <v>1.4126556193923326E-6</v>
      </c>
      <c r="Q1455">
        <v>7.093</v>
      </c>
      <c r="R1455">
        <v>-9.7453798767967153E-3</v>
      </c>
      <c r="S1455">
        <v>1.533980788E-3</v>
      </c>
      <c r="T1455">
        <v>0.86810064315795898</v>
      </c>
    </row>
    <row r="1456" spans="1:20" x14ac:dyDescent="0.25">
      <c r="A1456">
        <v>14.540000000000001</v>
      </c>
      <c r="B1456">
        <v>-1.2779244520681493E-12</v>
      </c>
      <c r="C1456">
        <v>1.6990282767266441E-13</v>
      </c>
      <c r="D1456">
        <v>-6.9790608386852973E-14</v>
      </c>
      <c r="F1456" s="1">
        <v>7.0410000000000004</v>
      </c>
      <c r="G1456">
        <f>(-0.0073388090349076*(-1))*-1</f>
        <v>-7.3388090349075976E-3</v>
      </c>
      <c r="H1456">
        <v>-6.135923152E-3</v>
      </c>
      <c r="I1456">
        <v>-0.75400227308273315</v>
      </c>
      <c r="L1456" s="2">
        <v>14.540000000000001</v>
      </c>
      <c r="M1456" s="2">
        <v>1.2569517468444605E-4</v>
      </c>
      <c r="N1456" s="2">
        <v>-5.1876308308782797E-5</v>
      </c>
      <c r="O1456" s="2">
        <v>1.4053896388035893E-6</v>
      </c>
      <c r="Q1456">
        <v>7.0969999999999995</v>
      </c>
      <c r="R1456">
        <v>-9.5154004106776189E-3</v>
      </c>
      <c r="S1456">
        <v>1.533980788E-3</v>
      </c>
      <c r="T1456">
        <v>0.89054000377655029</v>
      </c>
    </row>
    <row r="1457" spans="1:20" x14ac:dyDescent="0.25">
      <c r="A1457">
        <v>14.55</v>
      </c>
      <c r="B1457">
        <v>-1.2531759972174519E-12</v>
      </c>
      <c r="C1457">
        <v>1.666124669217941E-13</v>
      </c>
      <c r="D1457">
        <v>-6.8439034185522547E-14</v>
      </c>
      <c r="F1457" s="1">
        <v>7.0459999999999994</v>
      </c>
      <c r="G1457">
        <f>(-0.00754414784394251*(-1))*-1</f>
        <v>-7.5441478439425055E-3</v>
      </c>
      <c r="H1457">
        <v>-6.135923152E-3</v>
      </c>
      <c r="I1457">
        <v>-0.78628379106521606</v>
      </c>
      <c r="L1457" s="2">
        <v>14.55</v>
      </c>
      <c r="M1457" s="2">
        <v>1.2504866256558183E-4</v>
      </c>
      <c r="N1457" s="2">
        <v>-5.1609482920150287E-5</v>
      </c>
      <c r="O1457" s="2">
        <v>1.398161030677783E-6</v>
      </c>
      <c r="Q1457">
        <v>7.1029999999999998</v>
      </c>
      <c r="R1457">
        <v>-9.2443531827515399E-3</v>
      </c>
      <c r="S1457">
        <v>1.533980788E-3</v>
      </c>
      <c r="T1457">
        <v>0.9208759069442749</v>
      </c>
    </row>
    <row r="1458" spans="1:20" x14ac:dyDescent="0.25">
      <c r="A1458">
        <v>14.56</v>
      </c>
      <c r="B1458">
        <v>-1.2289068242339327E-12</v>
      </c>
      <c r="C1458">
        <v>1.633858277347092E-13</v>
      </c>
      <c r="D1458">
        <v>-6.7113634749879457E-14</v>
      </c>
      <c r="F1458" s="1">
        <v>7.0489999999999995</v>
      </c>
      <c r="G1458">
        <f>(-0.00774127310061602*(-1))*-1</f>
        <v>-7.7412731006160163E-3</v>
      </c>
      <c r="H1458">
        <v>-6.135923152E-3</v>
      </c>
      <c r="I1458">
        <v>-0.80348652601242065</v>
      </c>
      <c r="L1458" s="2">
        <v>14.56</v>
      </c>
      <c r="M1458" s="2">
        <v>1.2440547577587612E-4</v>
      </c>
      <c r="N1458" s="2">
        <v>-5.1344029945733069E-5</v>
      </c>
      <c r="O1458" s="2">
        <v>1.3909696027909276E-6</v>
      </c>
      <c r="Q1458">
        <v>7.1099999999999994</v>
      </c>
      <c r="R1458">
        <v>-8.9650924024640664E-3</v>
      </c>
      <c r="S1458">
        <v>1.533980788E-3</v>
      </c>
      <c r="T1458">
        <v>0.95920717716217041</v>
      </c>
    </row>
    <row r="1459" spans="1:20" x14ac:dyDescent="0.25">
      <c r="A1459">
        <v>14.57</v>
      </c>
      <c r="B1459">
        <v>-1.2051076512812238E-12</v>
      </c>
      <c r="C1459">
        <v>1.6022167607113309E-13</v>
      </c>
      <c r="D1459">
        <v>-6.5813903175931213E-14</v>
      </c>
      <c r="F1459" s="1">
        <v>7.0530000000000008</v>
      </c>
      <c r="G1459">
        <f>(-0.00793429158110883*(-1))*-1</f>
        <v>-7.934291581108829E-3</v>
      </c>
      <c r="H1459">
        <v>-6.135923152E-3</v>
      </c>
      <c r="I1459">
        <v>-0.82450771331787109</v>
      </c>
      <c r="L1459" s="2">
        <v>14.57</v>
      </c>
      <c r="M1459" s="2">
        <v>1.2376559721154353E-4</v>
      </c>
      <c r="N1459" s="2">
        <v>-5.1079942326531628E-5</v>
      </c>
      <c r="O1459" s="2">
        <v>1.383815163907721E-6</v>
      </c>
      <c r="Q1459">
        <v>7.1140000000000008</v>
      </c>
      <c r="R1459">
        <v>-8.7597535934291586E-3</v>
      </c>
      <c r="S1459">
        <v>1.533980788E-3</v>
      </c>
      <c r="T1459">
        <v>0.98815351724624634</v>
      </c>
    </row>
    <row r="1460" spans="1:20" x14ac:dyDescent="0.25">
      <c r="A1460">
        <v>14.58</v>
      </c>
      <c r="B1460">
        <v>-1.1817693762762397E-12</v>
      </c>
      <c r="C1460">
        <v>1.5711880178937718E-13</v>
      </c>
      <c r="D1460">
        <v>-6.4539342376455456E-14</v>
      </c>
      <c r="F1460" s="1">
        <v>7.0570000000000004</v>
      </c>
      <c r="G1460">
        <f>(-0.00807392197125257*(-1))*-1</f>
        <v>-8.0739219712525675E-3</v>
      </c>
      <c r="H1460">
        <v>-6.135923152E-3</v>
      </c>
      <c r="I1460">
        <v>-0.84228372573852539</v>
      </c>
      <c r="L1460" s="2">
        <v>14.58</v>
      </c>
      <c r="M1460" s="2">
        <v>1.2312900985676995E-4</v>
      </c>
      <c r="N1460" s="2">
        <v>-5.081721303985431E-5</v>
      </c>
      <c r="O1460" s="2">
        <v>1.3766975237764604E-6</v>
      </c>
      <c r="Q1460">
        <v>7.120000000000001</v>
      </c>
      <c r="R1460">
        <v>-8.4312114989733063E-3</v>
      </c>
      <c r="S1460">
        <v>3.067961576E-3</v>
      </c>
      <c r="T1460">
        <v>0.76881986856460571</v>
      </c>
    </row>
    <row r="1461" spans="1:20" x14ac:dyDescent="0.25">
      <c r="A1461">
        <v>14.59</v>
      </c>
      <c r="B1461">
        <v>-1.1588830734080408E-12</v>
      </c>
      <c r="C1461">
        <v>1.5407601818351778E-13</v>
      </c>
      <c r="D1461">
        <v>-6.3289464890887059E-14</v>
      </c>
      <c r="F1461" s="1">
        <v>7.0609999999999999</v>
      </c>
      <c r="G1461">
        <f>(-0.00825462012320329*(-1))*-1</f>
        <v>-8.2546201232032851E-3</v>
      </c>
      <c r="H1461">
        <v>-6.135923152E-3</v>
      </c>
      <c r="I1461">
        <v>-0.85827314853668213</v>
      </c>
      <c r="L1461" s="2">
        <v>14.59</v>
      </c>
      <c r="M1461" s="2">
        <v>1.2249569678326176E-4</v>
      </c>
      <c r="N1461" s="2">
        <v>-5.055583509913058E-5</v>
      </c>
      <c r="O1461" s="2">
        <v>1.369616493123983E-6</v>
      </c>
      <c r="Q1461">
        <v>7.1259999999999994</v>
      </c>
      <c r="R1461">
        <v>-8.0246406570841887E-3</v>
      </c>
      <c r="S1461">
        <v>3.067961576E-3</v>
      </c>
      <c r="T1461">
        <v>0.82980763912200928</v>
      </c>
    </row>
    <row r="1462" spans="1:20" x14ac:dyDescent="0.25">
      <c r="A1462">
        <v>14.6</v>
      </c>
      <c r="B1462">
        <v>-1.1364399897241357E-12</v>
      </c>
      <c r="C1462">
        <v>1.5109216152953584E-13</v>
      </c>
      <c r="D1462">
        <v>-6.2063792698887029E-14</v>
      </c>
      <c r="F1462" s="1">
        <v>7.0649999999999995</v>
      </c>
      <c r="G1462">
        <f>(-0.0084394250513347*(-1))*-1</f>
        <v>-8.4394250513347025E-3</v>
      </c>
      <c r="H1462">
        <v>-6.135923152E-3</v>
      </c>
      <c r="I1462">
        <v>-0.87514722347259521</v>
      </c>
      <c r="L1462" s="2">
        <v>14.6</v>
      </c>
      <c r="M1462" s="2">
        <v>1.2186564114979631E-4</v>
      </c>
      <c r="N1462" s="2">
        <v>-5.0295801553725228E-5</v>
      </c>
      <c r="O1462" s="2">
        <v>1.3625718836506334E-6</v>
      </c>
      <c r="Q1462">
        <v>7.1310000000000002</v>
      </c>
      <c r="R1462">
        <v>-7.7987679671457904E-3</v>
      </c>
      <c r="S1462">
        <v>3.067961576E-3</v>
      </c>
      <c r="T1462">
        <v>0.87437450885772705</v>
      </c>
    </row>
    <row r="1463" spans="1:20" x14ac:dyDescent="0.25">
      <c r="A1463">
        <v>14.61</v>
      </c>
      <c r="B1463">
        <v>-1.1144315417828694E-12</v>
      </c>
      <c r="C1463">
        <v>1.481660906402464E-13</v>
      </c>
      <c r="D1463">
        <v>-6.0861857037521789E-14</v>
      </c>
      <c r="F1463" s="1">
        <v>7.0690000000000008</v>
      </c>
      <c r="G1463">
        <f>(-0.00862422997946612*(-1))*-1</f>
        <v>-8.6242299794661199E-3</v>
      </c>
      <c r="H1463">
        <v>-6.135923152E-3</v>
      </c>
      <c r="I1463">
        <v>-0.88781225681304932</v>
      </c>
      <c r="L1463" s="2">
        <v>14.61</v>
      </c>
      <c r="M1463" s="2">
        <v>1.2123882620177244E-4</v>
      </c>
      <c r="N1463" s="2">
        <v>-5.0037105488753531E-5</v>
      </c>
      <c r="O1463" s="2">
        <v>1.3555635080252572E-6</v>
      </c>
      <c r="Q1463">
        <v>7.1370000000000005</v>
      </c>
      <c r="R1463">
        <v>-7.4661190965092401E-3</v>
      </c>
      <c r="S1463">
        <v>3.067961576E-3</v>
      </c>
      <c r="T1463">
        <v>0.92479944229125977</v>
      </c>
    </row>
    <row r="1464" spans="1:20" x14ac:dyDescent="0.25">
      <c r="A1464">
        <v>14.620000000000001</v>
      </c>
      <c r="B1464">
        <v>-1.0928493123706609E-12</v>
      </c>
      <c r="C1464">
        <v>1.4529668642884728E-13</v>
      </c>
      <c r="D1464">
        <v>-5.968319822198307E-14</v>
      </c>
      <c r="F1464" s="1">
        <v>7.0730000000000004</v>
      </c>
      <c r="G1464">
        <f>(-0.00882135523613963*(-1))*-1</f>
        <v>-8.8213552361396299E-3</v>
      </c>
      <c r="H1464">
        <v>-6.135923152E-3</v>
      </c>
      <c r="I1464">
        <v>-0.91271156072616577</v>
      </c>
      <c r="L1464" s="2">
        <v>14.620000000000001</v>
      </c>
      <c r="M1464" s="2">
        <v>1.2061523527076589E-4</v>
      </c>
      <c r="N1464" s="2">
        <v>-4.9779740024897385E-5</v>
      </c>
      <c r="O1464" s="2">
        <v>1.3485911798802192E-6</v>
      </c>
      <c r="Q1464">
        <v>7.1449999999999996</v>
      </c>
      <c r="R1464">
        <v>-7.0102669404517454E-3</v>
      </c>
      <c r="S1464">
        <v>4.6019423639999998E-3</v>
      </c>
      <c r="T1464">
        <v>0.72815221548080444</v>
      </c>
    </row>
    <row r="1465" spans="1:20" x14ac:dyDescent="0.25">
      <c r="A1465">
        <v>14.63</v>
      </c>
      <c r="B1465">
        <v>-1.0716850472828064E-12</v>
      </c>
      <c r="C1465">
        <v>1.4248285148092011E-13</v>
      </c>
      <c r="D1465">
        <v>-5.8527365469779725E-14</v>
      </c>
      <c r="F1465" s="1">
        <v>7.077</v>
      </c>
      <c r="G1465">
        <f>(-0.00901848049281314*(-1))*-1</f>
        <v>-9.0184804928131416E-3</v>
      </c>
      <c r="H1465">
        <v>-6.135923152E-3</v>
      </c>
      <c r="I1465">
        <v>-0.92722582817077637</v>
      </c>
      <c r="L1465" s="2">
        <v>14.63</v>
      </c>
      <c r="M1465" s="2">
        <v>1.1999485177408703E-4</v>
      </c>
      <c r="N1465" s="2">
        <v>-4.9523698318222366E-5</v>
      </c>
      <c r="O1465" s="2">
        <v>1.3416547138064477E-6</v>
      </c>
      <c r="Q1465">
        <v>7.1509999999999998</v>
      </c>
      <c r="R1465">
        <v>-6.6447638603696095E-3</v>
      </c>
      <c r="S1465">
        <v>4.6019423639999998E-3</v>
      </c>
      <c r="T1465">
        <v>0.79388803243637085</v>
      </c>
    </row>
    <row r="1466" spans="1:20" x14ac:dyDescent="0.25">
      <c r="A1466">
        <v>14.64</v>
      </c>
      <c r="B1466">
        <v>-1.050930652166631E-12</v>
      </c>
      <c r="C1466">
        <v>1.3972350963472004E-13</v>
      </c>
      <c r="D1466">
        <v>-5.7393916728334269E-14</v>
      </c>
      <c r="F1466" s="1">
        <v>7.0809999999999995</v>
      </c>
      <c r="G1466">
        <f>(-0.00921971252566735*(-1))*-1</f>
        <v>-9.2197125256673514E-3</v>
      </c>
      <c r="H1466">
        <v>-7.6699039400000002E-3</v>
      </c>
      <c r="I1466">
        <v>-0.69632673263549805</v>
      </c>
      <c r="L1466" s="2">
        <v>14.64</v>
      </c>
      <c r="M1466" s="2">
        <v>1.1937765921433822E-4</v>
      </c>
      <c r="N1466" s="2">
        <v>-4.9268973559995726E-5</v>
      </c>
      <c r="O1466" s="2">
        <v>1.3347539253485053E-6</v>
      </c>
      <c r="Q1466">
        <v>7.157</v>
      </c>
      <c r="R1466">
        <v>-6.2792607802874744E-3</v>
      </c>
      <c r="S1466">
        <v>4.6019423639999998E-3</v>
      </c>
      <c r="T1466">
        <v>0.85658293962478638</v>
      </c>
    </row>
    <row r="1467" spans="1:20" x14ac:dyDescent="0.25">
      <c r="A1467">
        <v>14.65</v>
      </c>
      <c r="B1467">
        <v>-1.0305781894257651E-12</v>
      </c>
      <c r="C1467">
        <v>1.3701760556959365E-13</v>
      </c>
      <c r="D1467">
        <v>-5.6282418505918203E-14</v>
      </c>
      <c r="F1467" s="1">
        <v>7.0849999999999991</v>
      </c>
      <c r="G1467">
        <f>(-0.00943326488706366*(-1))*-1</f>
        <v>-9.4332648870636554E-3</v>
      </c>
      <c r="H1467">
        <v>-7.6699039400000002E-3</v>
      </c>
      <c r="I1467">
        <v>-0.72540521621704102</v>
      </c>
      <c r="L1467" s="2">
        <v>14.65</v>
      </c>
      <c r="M1467" s="2">
        <v>1.1876364117897453E-4</v>
      </c>
      <c r="N1467" s="2">
        <v>-4.9015558976505339E-5</v>
      </c>
      <c r="O1467" s="2">
        <v>1.3278886309996834E-6</v>
      </c>
      <c r="Q1467">
        <v>7.1679999999999993</v>
      </c>
      <c r="R1467">
        <v>-5.6180698151950719E-3</v>
      </c>
      <c r="S1467">
        <v>6.135923152E-3</v>
      </c>
      <c r="T1467">
        <v>0.69772320985794067</v>
      </c>
    </row>
    <row r="1468" spans="1:20" x14ac:dyDescent="0.25">
      <c r="A1468">
        <v>14.66</v>
      </c>
      <c r="B1468">
        <v>-1.0106198751843893E-12</v>
      </c>
      <c r="C1468">
        <v>1.3436410440236759E-13</v>
      </c>
      <c r="D1468">
        <v>-5.5192445705861471E-14</v>
      </c>
      <c r="F1468" s="1">
        <v>7.0879999999999992</v>
      </c>
      <c r="G1468">
        <f>(-0.00963449691991787*(-1))*-1</f>
        <v>-9.6344969199178652E-3</v>
      </c>
      <c r="H1468">
        <v>-7.6699039400000002E-3</v>
      </c>
      <c r="I1468">
        <v>-0.74962896108627319</v>
      </c>
      <c r="L1468" s="2">
        <v>14.66</v>
      </c>
      <c r="M1468" s="2">
        <v>1.181527813398709E-4</v>
      </c>
      <c r="N1468" s="2">
        <v>-4.8763447828879584E-5</v>
      </c>
      <c r="O1468" s="2">
        <v>1.3210586481971231E-6</v>
      </c>
      <c r="Q1468">
        <v>7.1739999999999995</v>
      </c>
      <c r="R1468">
        <v>-5.2977412731006158E-3</v>
      </c>
      <c r="S1468">
        <v>6.135923152E-3</v>
      </c>
      <c r="T1468">
        <v>0.73610496520996094</v>
      </c>
    </row>
    <row r="1469" spans="1:20" x14ac:dyDescent="0.25">
      <c r="A1469">
        <v>14.67</v>
      </c>
      <c r="B1469">
        <v>-9.9104807631025611E-13</v>
      </c>
      <c r="C1469">
        <v>1.3176199129155371E-13</v>
      </c>
      <c r="D1469">
        <v>-5.4123581463972662E-14</v>
      </c>
      <c r="F1469" s="1">
        <v>7.0920000000000005</v>
      </c>
      <c r="G1469">
        <f>(-0.0097741273100616*(-1))*-1</f>
        <v>-9.7741273100616019E-3</v>
      </c>
      <c r="H1469">
        <v>-7.6699039400000002E-3</v>
      </c>
      <c r="I1469">
        <v>-0.76790833473205566</v>
      </c>
      <c r="L1469" s="2">
        <v>14.67</v>
      </c>
      <c r="M1469" s="2">
        <v>1.1754506345288459E-4</v>
      </c>
      <c r="N1469" s="2">
        <v>-4.8512633412908129E-5</v>
      </c>
      <c r="O1469" s="2">
        <v>1.3142637953169607E-6</v>
      </c>
      <c r="Q1469">
        <v>7.1880000000000006</v>
      </c>
      <c r="R1469">
        <v>-4.6447638603696094E-3</v>
      </c>
      <c r="S1469">
        <v>6.135923152E-3</v>
      </c>
      <c r="T1469">
        <v>0.81032776832580566</v>
      </c>
    </row>
    <row r="1470" spans="1:20" x14ac:dyDescent="0.25">
      <c r="A1470">
        <v>14.68</v>
      </c>
      <c r="B1470">
        <v>-9.7185530749536926E-13</v>
      </c>
      <c r="C1470">
        <v>1.2921027104921901E-13</v>
      </c>
      <c r="D1470">
        <v>-5.3075416989107716E-14</v>
      </c>
      <c r="F1470" s="1">
        <v>7.0960000000000001</v>
      </c>
      <c r="G1470">
        <f>(-0.00995071868583162*(-1))*-1</f>
        <v>-9.9507186858316214E-3</v>
      </c>
      <c r="H1470">
        <v>-7.6699039400000002E-3</v>
      </c>
      <c r="I1470">
        <v>-0.78172647953033447</v>
      </c>
      <c r="L1470" s="2">
        <v>14.68</v>
      </c>
      <c r="M1470" s="2">
        <v>1.1694047135742277E-4</v>
      </c>
      <c r="N1470" s="2">
        <v>-4.8263109058863653E-5</v>
      </c>
      <c r="O1470" s="2">
        <v>1.3075038916694984E-6</v>
      </c>
      <c r="Q1470">
        <v>7.2080000000000002</v>
      </c>
      <c r="R1470">
        <v>-3.8439425051334701E-3</v>
      </c>
      <c r="S1470">
        <v>6.135923152E-3</v>
      </c>
      <c r="T1470">
        <v>0.85536199808120728</v>
      </c>
    </row>
    <row r="1471" spans="1:20" x14ac:dyDescent="0.25">
      <c r="A1471">
        <v>14.69</v>
      </c>
      <c r="B1471">
        <v>-9.5303422839321023E-13</v>
      </c>
      <c r="C1471">
        <v>1.2670796776037229E-13</v>
      </c>
      <c r="D1471">
        <v>-5.2047551406826224E-14</v>
      </c>
      <c r="F1471" s="1">
        <v>7.1</v>
      </c>
      <c r="G1471">
        <f>(-0.0101067761806982*(-1))*-1</f>
        <v>-1.0106776180698152E-2</v>
      </c>
      <c r="H1471">
        <v>-7.6699039400000002E-3</v>
      </c>
      <c r="I1471">
        <v>-0.78726333379745483</v>
      </c>
      <c r="L1471" s="2">
        <v>14.69</v>
      </c>
      <c r="M1471" s="2">
        <v>1.1633898897601643E-4</v>
      </c>
      <c r="N1471" s="2">
        <v>-4.8014868131324495E-5</v>
      </c>
      <c r="O1471" s="2">
        <v>1.3007787574944E-6</v>
      </c>
      <c r="Q1471">
        <v>7.2189999999999994</v>
      </c>
      <c r="R1471">
        <v>-3.4168377823408625E-3</v>
      </c>
      <c r="S1471">
        <v>6.135923152E-3</v>
      </c>
      <c r="T1471">
        <v>0.87576740980148315</v>
      </c>
    </row>
    <row r="1472" spans="1:20" x14ac:dyDescent="0.25">
      <c r="A1472">
        <v>14.700000000000001</v>
      </c>
      <c r="B1472">
        <v>-9.34577640811382E-13</v>
      </c>
      <c r="C1472">
        <v>1.2425412440972187E-13</v>
      </c>
      <c r="D1472">
        <v>-5.1039591606075485E-14</v>
      </c>
      <c r="F1472" s="1">
        <v>7.1039999999999992</v>
      </c>
      <c r="G1472">
        <f>(-0.0102546201232033*(-1))*-1</f>
        <v>-1.0254620123203285E-2</v>
      </c>
      <c r="H1472">
        <v>-7.6699039400000002E-3</v>
      </c>
      <c r="I1472">
        <v>-0.79416835308074951</v>
      </c>
      <c r="L1472" s="2">
        <v>14.700000000000001</v>
      </c>
      <c r="M1472" s="2">
        <v>1.1574060031388847E-4</v>
      </c>
      <c r="N1472" s="2">
        <v>-4.7767904028998198E-5</v>
      </c>
      <c r="O1472" s="2">
        <v>1.2940882139559099E-6</v>
      </c>
      <c r="Q1472">
        <v>7.2240000000000002</v>
      </c>
      <c r="R1472">
        <v>-3.1745379876796714E-3</v>
      </c>
      <c r="S1472">
        <v>6.135923152E-3</v>
      </c>
      <c r="T1472">
        <v>0.8901139497756958</v>
      </c>
    </row>
    <row r="1473" spans="1:20" x14ac:dyDescent="0.25">
      <c r="A1473">
        <v>14.71</v>
      </c>
      <c r="B1473">
        <v>-9.1647848595863565E-13</v>
      </c>
      <c r="C1473">
        <v>1.2184780251566147E-13</v>
      </c>
      <c r="D1473">
        <v>-5.0051152088843724E-14</v>
      </c>
      <c r="F1473" s="1">
        <v>7.1080000000000005</v>
      </c>
      <c r="G1473">
        <f>(-0.010394250513347*(-1))*-1</f>
        <v>-1.0394250513347022E-2</v>
      </c>
      <c r="H1473">
        <v>-7.6699039400000002E-3</v>
      </c>
      <c r="I1473">
        <v>-0.79564052820205688</v>
      </c>
      <c r="L1473" s="2">
        <v>14.71</v>
      </c>
      <c r="M1473" s="2">
        <v>1.1514528945853275E-4</v>
      </c>
      <c r="N1473" s="2">
        <v>-4.7522210184545959E-5</v>
      </c>
      <c r="O1473" s="2">
        <v>1.2874320831380987E-6</v>
      </c>
      <c r="Q1473">
        <v>7.23</v>
      </c>
      <c r="R1473">
        <v>-2.9527720739219712E-3</v>
      </c>
      <c r="S1473">
        <v>6.135923152E-3</v>
      </c>
      <c r="T1473">
        <v>0.91150981187820435</v>
      </c>
    </row>
    <row r="1474" spans="1:20" x14ac:dyDescent="0.25">
      <c r="A1474">
        <v>14.72</v>
      </c>
      <c r="B1474">
        <v>-8.9872984174522011E-13</v>
      </c>
      <c r="C1474">
        <v>1.1948808177134432E-13</v>
      </c>
      <c r="D1474">
        <v>-4.9081854822724897E-14</v>
      </c>
      <c r="F1474" s="1">
        <v>7.1120000000000001</v>
      </c>
      <c r="G1474">
        <f>(-0.0105338809034908*(-1))*-1</f>
        <v>-1.053388090349076E-2</v>
      </c>
      <c r="H1474">
        <v>-7.6699039400000002E-3</v>
      </c>
      <c r="I1474">
        <v>-0.79993605613708496</v>
      </c>
      <c r="L1474" s="2">
        <v>14.72</v>
      </c>
      <c r="M1474" s="2">
        <v>1.1455304057928699E-4</v>
      </c>
      <c r="N1474" s="2">
        <v>-4.7277780064407994E-5</v>
      </c>
      <c r="O1474" s="2">
        <v>1.2808101880401328E-6</v>
      </c>
      <c r="Q1474">
        <v>7.234</v>
      </c>
      <c r="R1474">
        <v>-2.7761806981519508E-3</v>
      </c>
      <c r="S1474">
        <v>6.135923152E-3</v>
      </c>
      <c r="T1474">
        <v>0.92738515138626099</v>
      </c>
    </row>
    <row r="1475" spans="1:20" x14ac:dyDescent="0.25">
      <c r="A1475">
        <v>14.73</v>
      </c>
      <c r="B1475">
        <v>-8.8132492013549E-13</v>
      </c>
      <c r="C1475">
        <v>1.1717405969270843E-13</v>
      </c>
      <c r="D1475">
        <v>-4.8131329096338817E-14</v>
      </c>
      <c r="F1475" s="1">
        <v>7.1169999999999991</v>
      </c>
      <c r="G1475">
        <f>(-0.0107063655030801*(-1))*-1</f>
        <v>-1.0706365503080082E-2</v>
      </c>
      <c r="H1475">
        <v>-7.6699039400000002E-3</v>
      </c>
      <c r="I1475">
        <v>-0.80154752731323242</v>
      </c>
      <c r="L1475" s="2">
        <v>14.73</v>
      </c>
      <c r="M1475" s="2">
        <v>1.139638379269144E-4</v>
      </c>
      <c r="N1475" s="2">
        <v>-4.7034607168629811E-5</v>
      </c>
      <c r="O1475" s="2">
        <v>1.2742223525715668E-6</v>
      </c>
      <c r="Q1475">
        <v>7.24</v>
      </c>
      <c r="R1475">
        <v>-2.4969199178644765E-3</v>
      </c>
      <c r="S1475">
        <v>6.135923152E-3</v>
      </c>
      <c r="T1475">
        <v>0.95497816801071167</v>
      </c>
    </row>
    <row r="1476" spans="1:20" x14ac:dyDescent="0.25">
      <c r="A1476">
        <v>14.74</v>
      </c>
      <c r="B1476">
        <v>-8.6425706455179931E-13</v>
      </c>
      <c r="C1476">
        <v>1.1490485127331818E-13</v>
      </c>
      <c r="D1476">
        <v>-4.7199211377551165E-14</v>
      </c>
      <c r="F1476" s="1">
        <v>7.1210000000000004</v>
      </c>
      <c r="G1476">
        <f>(-0.0108377823408624*(-1))*-1</f>
        <v>-1.0837782340862422E-2</v>
      </c>
      <c r="H1476">
        <v>-7.6699039400000002E-3</v>
      </c>
      <c r="I1476">
        <v>-0.80194258689880371</v>
      </c>
      <c r="L1476" s="2">
        <v>14.74</v>
      </c>
      <c r="M1476" s="2">
        <v>1.1337766583318417E-4</v>
      </c>
      <c r="N1476" s="2">
        <v>-4.6792685030689334E-5</v>
      </c>
      <c r="O1476" s="2">
        <v>1.2676684015476614E-6</v>
      </c>
      <c r="Q1476">
        <v>7.2460000000000004</v>
      </c>
      <c r="R1476">
        <v>-2.1437371663244353E-3</v>
      </c>
      <c r="S1476">
        <v>6.135923152E-3</v>
      </c>
      <c r="T1476">
        <v>0.98899984359741211</v>
      </c>
    </row>
    <row r="1477" spans="1:20" x14ac:dyDescent="0.25">
      <c r="A1477">
        <v>14.75</v>
      </c>
      <c r="B1477">
        <v>-8.4751974732867228E-13</v>
      </c>
      <c r="C1477">
        <v>1.1267958864589019E-13</v>
      </c>
      <c r="D1477">
        <v>-4.6285145174439279E-14</v>
      </c>
      <c r="F1477" s="1">
        <v>7.1270000000000007</v>
      </c>
      <c r="G1477">
        <f>(-0.0110225872689938*(-1))*-1</f>
        <v>-1.102258726899384E-2</v>
      </c>
      <c r="H1477">
        <v>-7.6699039400000002E-3</v>
      </c>
      <c r="I1477">
        <v>-0.79887968301773071</v>
      </c>
      <c r="L1477" s="2">
        <v>14.75</v>
      </c>
      <c r="M1477" s="2">
        <v>1.1279450871045336E-4</v>
      </c>
      <c r="N1477" s="2">
        <v>-4.6552007217324968E-5</v>
      </c>
      <c r="O1477" s="2">
        <v>1.2611481606847261E-6</v>
      </c>
      <c r="Q1477">
        <v>7.2509999999999994</v>
      </c>
      <c r="R1477">
        <v>-1.9301848049281315E-3</v>
      </c>
      <c r="S1477">
        <v>7.6699039400000002E-3</v>
      </c>
      <c r="T1477">
        <v>0.75937861204147339</v>
      </c>
    </row>
    <row r="1478" spans="1:20" x14ac:dyDescent="0.25">
      <c r="A1478">
        <v>14.76</v>
      </c>
      <c r="B1478">
        <v>-8.3110656721627044E-13</v>
      </c>
      <c r="C1478">
        <v>1.1049742075037434E-13</v>
      </c>
      <c r="D1478">
        <v>-4.538878089895046E-14</v>
      </c>
      <c r="F1478" s="1">
        <v>7.1300000000000008</v>
      </c>
      <c r="G1478">
        <f>(-0.0111047227926078*(-1))*-1</f>
        <v>-1.1104722792607803E-2</v>
      </c>
      <c r="H1478">
        <v>-7.6699039400000002E-3</v>
      </c>
      <c r="I1478">
        <v>-0.79320216178894043</v>
      </c>
      <c r="L1478" s="2">
        <v>14.76</v>
      </c>
      <c r="M1478" s="2">
        <v>1.1221435105125493E-4</v>
      </c>
      <c r="N1478" s="2">
        <v>-4.6312567328364517E-5</v>
      </c>
      <c r="O1478" s="2">
        <v>1.2546614565954836E-6</v>
      </c>
      <c r="Q1478">
        <v>7.2569999999999997</v>
      </c>
      <c r="R1478">
        <v>-1.6221765913757701E-3</v>
      </c>
      <c r="S1478">
        <v>7.6699039400000002E-3</v>
      </c>
      <c r="T1478">
        <v>0.79175841808319092</v>
      </c>
    </row>
    <row r="1479" spans="1:20" x14ac:dyDescent="0.25">
      <c r="A1479">
        <v>14.77</v>
      </c>
      <c r="B1479">
        <v>-8.1501124693221025E-13</v>
      </c>
      <c r="C1479">
        <v>1.0835751300846258E-13</v>
      </c>
      <c r="D1479">
        <v>-4.4509775733200729E-14</v>
      </c>
      <c r="F1479" s="1">
        <v>7.1349999999999998</v>
      </c>
      <c r="G1479">
        <f>(-0.0112402464065708*(-1))*-1</f>
        <v>-1.1240246406570842E-2</v>
      </c>
      <c r="H1479">
        <v>-7.6699039400000002E-3</v>
      </c>
      <c r="I1479">
        <v>-0.78654384613037109</v>
      </c>
      <c r="L1479" s="2">
        <v>14.77</v>
      </c>
      <c r="M1479" s="2">
        <v>1.116371774278846E-4</v>
      </c>
      <c r="N1479" s="2">
        <v>-4.6074358996554983E-5</v>
      </c>
      <c r="O1479" s="2">
        <v>1.2482081167844601E-6</v>
      </c>
      <c r="Q1479">
        <v>7.2680000000000007</v>
      </c>
      <c r="R1479">
        <v>-1.1006160164271047E-3</v>
      </c>
      <c r="S1479">
        <v>7.6699039400000002E-3</v>
      </c>
      <c r="T1479">
        <v>0.84897059202194214</v>
      </c>
    </row>
    <row r="1480" spans="1:20" x14ac:dyDescent="0.25">
      <c r="A1480">
        <v>14.780000000000001</v>
      </c>
      <c r="B1480">
        <v>-7.9922763076079442E-13</v>
      </c>
      <c r="C1480">
        <v>1.0625904700440132E-13</v>
      </c>
      <c r="D1480">
        <v>-4.3647793498362822E-14</v>
      </c>
      <c r="F1480" s="1">
        <v>7.1379999999999999</v>
      </c>
      <c r="G1480">
        <f>(-0.0113223819301848*(-1))*-1</f>
        <v>-1.1322381930184805E-2</v>
      </c>
      <c r="H1480">
        <v>-7.6699039400000002E-3</v>
      </c>
      <c r="I1480">
        <v>-0.78156936168670654</v>
      </c>
      <c r="L1480" s="2">
        <v>14.780000000000001</v>
      </c>
      <c r="M1480" s="2">
        <v>1.1106297249198894E-4</v>
      </c>
      <c r="N1480" s="2">
        <v>-4.5837375887393255E-5</v>
      </c>
      <c r="O1480" s="2">
        <v>1.2417879696433988E-6</v>
      </c>
      <c r="Q1480">
        <v>7.2729999999999997</v>
      </c>
      <c r="R1480">
        <v>-8.5010266940451743E-4</v>
      </c>
      <c r="S1480">
        <v>7.6699039400000002E-3</v>
      </c>
      <c r="T1480">
        <v>0.88398844003677368</v>
      </c>
    </row>
    <row r="1481" spans="1:20" x14ac:dyDescent="0.25">
      <c r="A1481">
        <v>14.790000000000001</v>
      </c>
      <c r="B1481">
        <v>-7.8374968219873212E-13</v>
      </c>
      <c r="C1481">
        <v>1.0420122017198529E-13</v>
      </c>
      <c r="D1481">
        <v>-4.280250452609334E-14</v>
      </c>
      <c r="F1481" s="1">
        <v>7.1419999999999995</v>
      </c>
      <c r="G1481">
        <f>(-0.011429158110883*(-1))*-1</f>
        <v>-1.1429158110882957E-2</v>
      </c>
      <c r="H1481">
        <v>-7.6699039400000002E-3</v>
      </c>
      <c r="I1481">
        <v>-0.77429544925689697</v>
      </c>
      <c r="L1481" s="2">
        <v>14.790000000000001</v>
      </c>
      <c r="M1481" s="2">
        <v>1.1049172097415852E-4</v>
      </c>
      <c r="N1481" s="2">
        <v>-4.5601611698957667E-5</v>
      </c>
      <c r="O1481" s="2">
        <v>1.2354008444466963E-6</v>
      </c>
      <c r="Q1481">
        <v>7.2789999999999999</v>
      </c>
      <c r="R1481">
        <v>-5.5441478439425054E-4</v>
      </c>
      <c r="S1481">
        <v>7.6699039400000002E-3</v>
      </c>
      <c r="T1481">
        <v>0.91622322797775269</v>
      </c>
    </row>
    <row r="1482" spans="1:20" x14ac:dyDescent="0.25">
      <c r="A1482">
        <v>14.8</v>
      </c>
      <c r="B1482">
        <v>-7.685714816464598E-13</v>
      </c>
      <c r="C1482">
        <v>1.0218324548761305E-13</v>
      </c>
      <c r="D1482">
        <v>-4.1973585532449861E-14</v>
      </c>
      <c r="F1482" s="1">
        <v>7.1460000000000008</v>
      </c>
      <c r="G1482">
        <f>(-0.0115277207392197*(-1))*-1</f>
        <v>-1.1527720739219713E-2</v>
      </c>
      <c r="H1482">
        <v>-6.135923152E-3</v>
      </c>
      <c r="I1482">
        <v>-1.0172762870788574</v>
      </c>
      <c r="L1482" s="2">
        <v>14.8</v>
      </c>
      <c r="M1482" s="2">
        <v>1.0992340768352176E-4</v>
      </c>
      <c r="N1482" s="2">
        <v>-4.5367060161740391E-5</v>
      </c>
      <c r="O1482" s="2">
        <v>1.229046571346863E-6</v>
      </c>
      <c r="Q1482">
        <v>7.2840000000000007</v>
      </c>
      <c r="R1482">
        <v>-3.0390143737166322E-4</v>
      </c>
      <c r="S1482">
        <v>9.2038847279999995E-3</v>
      </c>
      <c r="T1482">
        <v>0.67367196083068848</v>
      </c>
    </row>
    <row r="1483" spans="1:20" x14ac:dyDescent="0.25">
      <c r="A1483">
        <v>14.81</v>
      </c>
      <c r="B1483">
        <v>-7.5368722414416716E-13</v>
      </c>
      <c r="C1483">
        <v>1.0020435116928687E-13</v>
      </c>
      <c r="D1483">
        <v>-4.116071949424977E-14</v>
      </c>
      <c r="F1483" s="1">
        <v>7.15</v>
      </c>
      <c r="G1483">
        <f>(-0.0116139630390144*(-1))*-1</f>
        <v>-1.1613963039014373E-2</v>
      </c>
      <c r="H1483">
        <v>-6.135923152E-3</v>
      </c>
      <c r="I1483">
        <v>-1.004616379737854</v>
      </c>
      <c r="L1483" s="2">
        <v>14.81</v>
      </c>
      <c r="M1483" s="2">
        <v>1.0935801750734209E-4</v>
      </c>
      <c r="N1483" s="2">
        <v>-4.5133715038480753E-5</v>
      </c>
      <c r="O1483" s="2">
        <v>1.2227249813700065E-6</v>
      </c>
      <c r="Q1483">
        <v>7.2880000000000003</v>
      </c>
      <c r="R1483">
        <v>-5.3388090349075976E-5</v>
      </c>
      <c r="S1483">
        <v>9.2038847279999995E-3</v>
      </c>
      <c r="T1483">
        <v>0.70761168003082275</v>
      </c>
    </row>
    <row r="1484" spans="1:20" x14ac:dyDescent="0.25">
      <c r="A1484">
        <v>14.82</v>
      </c>
      <c r="B1484">
        <v>-7.3909121715166353E-13</v>
      </c>
      <c r="C1484">
        <v>9.8263780381441804E-14</v>
      </c>
      <c r="D1484">
        <v>-4.0363595527823563E-14</v>
      </c>
      <c r="F1484" s="1">
        <v>7.1539999999999999</v>
      </c>
      <c r="G1484">
        <f>(-0.011700205338809*(-1))*-1</f>
        <v>-1.1700205338809035E-2</v>
      </c>
      <c r="H1484">
        <v>-6.135923152E-3</v>
      </c>
      <c r="I1484">
        <v>-0.98492598533630371</v>
      </c>
      <c r="L1484" s="2">
        <v>14.82</v>
      </c>
      <c r="M1484" s="2">
        <v>1.0879553541061349E-4</v>
      </c>
      <c r="N1484" s="2">
        <v>-4.4901570123999337E-5</v>
      </c>
      <c r="O1484" s="2">
        <v>1.2164359064113388E-6</v>
      </c>
      <c r="Q1484">
        <v>7.2940000000000005</v>
      </c>
      <c r="R1484">
        <v>1.5195071868583161E-4</v>
      </c>
      <c r="S1484">
        <v>9.2038847279999995E-3</v>
      </c>
      <c r="T1484">
        <v>0.72415149211883545</v>
      </c>
    </row>
    <row r="1485" spans="1:20" x14ac:dyDescent="0.25">
      <c r="A1485">
        <v>14.83</v>
      </c>
      <c r="B1485">
        <v>-7.2477787837125098E-13</v>
      </c>
      <c r="C1485">
        <v>9.6360790945491083E-14</v>
      </c>
      <c r="D1485">
        <v>-3.9581908770116217E-14</v>
      </c>
      <c r="F1485" s="1">
        <v>7.1579999999999995</v>
      </c>
      <c r="G1485">
        <f>(-0.0117987679671458*(-1))*-1</f>
        <v>-1.179876796714579E-2</v>
      </c>
      <c r="H1485">
        <v>-6.135923152E-3</v>
      </c>
      <c r="I1485">
        <v>-0.97310376167297363</v>
      </c>
      <c r="L1485" s="2">
        <v>14.83</v>
      </c>
      <c r="M1485" s="2">
        <v>1.0823594643566371E-4</v>
      </c>
      <c r="N1485" s="2">
        <v>-4.4670619245032988E-5</v>
      </c>
      <c r="O1485" s="2">
        <v>1.2101791792307066E-6</v>
      </c>
      <c r="Q1485">
        <v>7.298</v>
      </c>
      <c r="R1485">
        <v>3.3264887063655033E-4</v>
      </c>
      <c r="S1485">
        <v>9.2038847279999995E-3</v>
      </c>
      <c r="T1485">
        <v>0.73141723871231079</v>
      </c>
    </row>
    <row r="1486" spans="1:20" x14ac:dyDescent="0.25">
      <c r="A1486">
        <v>14.84</v>
      </c>
      <c r="B1486">
        <v>-7.1074173361275281E-13</v>
      </c>
      <c r="C1486">
        <v>9.4494655055977126E-14</v>
      </c>
      <c r="D1486">
        <v>-3.8815360262091155E-14</v>
      </c>
      <c r="F1486" s="1">
        <v>7.1620000000000008</v>
      </c>
      <c r="G1486">
        <f>(-0.0118973305954825*(-1))*-1</f>
        <v>-1.1897330595482546E-2</v>
      </c>
      <c r="H1486">
        <v>-6.135923152E-3</v>
      </c>
      <c r="I1486">
        <v>-0.9631839394569397</v>
      </c>
      <c r="L1486" s="2">
        <v>14.84</v>
      </c>
      <c r="M1486" s="2">
        <v>1.0767923570175332E-4</v>
      </c>
      <c r="N1486" s="2">
        <v>-4.4440856260070675E-5</v>
      </c>
      <c r="O1486" s="2">
        <v>1.203954633448143E-6</v>
      </c>
      <c r="Q1486">
        <v>7.3030000000000008</v>
      </c>
      <c r="R1486">
        <v>4.6817248459958934E-4</v>
      </c>
      <c r="S1486">
        <v>9.2038847279999995E-3</v>
      </c>
      <c r="T1486">
        <v>0.73400908708572388</v>
      </c>
    </row>
    <row r="1487" spans="1:20" x14ac:dyDescent="0.25">
      <c r="A1487">
        <v>14.85</v>
      </c>
      <c r="B1487">
        <v>-6.9697741469988345E-13</v>
      </c>
      <c r="C1487">
        <v>9.2664659002219621E-14</v>
      </c>
      <c r="D1487">
        <v>-3.8063656834392261E-14</v>
      </c>
      <c r="F1487" s="1">
        <v>7.1669999999999998</v>
      </c>
      <c r="G1487">
        <f>(-0.012041067761807*(-1))*-1</f>
        <v>-1.2041067761806981E-2</v>
      </c>
      <c r="H1487">
        <v>-6.135923152E-3</v>
      </c>
      <c r="I1487">
        <v>-0.9577021598815918</v>
      </c>
      <c r="L1487" s="2">
        <v>14.85</v>
      </c>
      <c r="M1487" s="2">
        <v>1.0712538840468278E-4</v>
      </c>
      <c r="N1487" s="2">
        <v>-4.4212275059190129E-5</v>
      </c>
      <c r="O1487" s="2">
        <v>1.1977621035394451E-6</v>
      </c>
      <c r="Q1487">
        <v>7.3070000000000004</v>
      </c>
      <c r="R1487">
        <v>5.9548254620123207E-4</v>
      </c>
      <c r="S1487">
        <v>9.2038847279999995E-3</v>
      </c>
      <c r="T1487">
        <v>0.7341199517250061</v>
      </c>
    </row>
    <row r="1488" spans="1:20" x14ac:dyDescent="0.25">
      <c r="A1488">
        <v>14.86</v>
      </c>
      <c r="B1488">
        <v>-6.8347965741717409E-13</v>
      </c>
      <c r="C1488">
        <v>9.0870102895354189E-14</v>
      </c>
      <c r="D1488">
        <v>-3.7326510995220154E-14</v>
      </c>
      <c r="F1488" s="1">
        <v>7.1790000000000003</v>
      </c>
      <c r="G1488">
        <f>(-0.012476386036961*(-1))*-1</f>
        <v>-1.2476386036960985E-2</v>
      </c>
      <c r="H1488">
        <v>-6.135923152E-3</v>
      </c>
      <c r="I1488">
        <v>-0.97403413057327271</v>
      </c>
      <c r="L1488" s="2">
        <v>14.86</v>
      </c>
      <c r="M1488" s="2">
        <v>1.0657438981639738E-4</v>
      </c>
      <c r="N1488" s="2">
        <v>-4.3984869563895408E-5</v>
      </c>
      <c r="O1488" s="2">
        <v>1.1916014248317711E-6</v>
      </c>
      <c r="Q1488">
        <v>7.3119999999999994</v>
      </c>
      <c r="R1488">
        <v>7.5564681724845999E-4</v>
      </c>
      <c r="S1488">
        <v>9.2038847279999995E-3</v>
      </c>
      <c r="T1488">
        <v>0.73453634977340698</v>
      </c>
    </row>
    <row r="1489" spans="1:20" x14ac:dyDescent="0.25">
      <c r="A1489">
        <v>14.870000000000001</v>
      </c>
      <c r="B1489">
        <v>-6.702432994966545E-13</v>
      </c>
      <c r="C1489">
        <v>8.9110300400657236E-14</v>
      </c>
      <c r="D1489">
        <v>-3.6603640820379847E-14</v>
      </c>
      <c r="F1489" s="1">
        <v>7.1829999999999998</v>
      </c>
      <c r="G1489">
        <f>(-0.0126858316221766*(-1))*-1</f>
        <v>-1.2685831622176591E-2</v>
      </c>
      <c r="H1489">
        <v>-6.135923152E-3</v>
      </c>
      <c r="I1489">
        <v>-0.98578089475631714</v>
      </c>
      <c r="L1489" s="2">
        <v>14.870000000000001</v>
      </c>
      <c r="M1489" s="2">
        <v>1.060262252845954E-4</v>
      </c>
      <c r="N1489" s="2">
        <v>-4.3758633726955234E-5</v>
      </c>
      <c r="O1489" s="2">
        <v>1.1854724334992626E-6</v>
      </c>
      <c r="Q1489">
        <v>7.3160000000000007</v>
      </c>
      <c r="R1489">
        <v>8.8295687885010267E-4</v>
      </c>
      <c r="S1489">
        <v>9.2038847279999995E-3</v>
      </c>
      <c r="T1489">
        <v>0.73330837488174438</v>
      </c>
    </row>
    <row r="1490" spans="1:20" x14ac:dyDescent="0.25">
      <c r="A1490">
        <v>14.88</v>
      </c>
      <c r="B1490">
        <v>-6.5726327864351991E-13</v>
      </c>
      <c r="C1490">
        <v>8.7384578475054699E-14</v>
      </c>
      <c r="D1490">
        <v>-3.5894769845457812E-14</v>
      </c>
      <c r="F1490" s="1">
        <v>7.1880000000000006</v>
      </c>
      <c r="G1490">
        <f>(-0.0128583162217659*(-1))*-1</f>
        <v>-1.2858316221765915E-2</v>
      </c>
      <c r="H1490">
        <v>-6.135923152E-3</v>
      </c>
      <c r="I1490">
        <v>-0.99856680631637573</v>
      </c>
      <c r="L1490" s="2">
        <v>14.88</v>
      </c>
      <c r="M1490" s="2">
        <v>1.0548088023233908E-4</v>
      </c>
      <c r="N1490" s="2">
        <v>-4.3533561532242191E-5</v>
      </c>
      <c r="O1490" s="2">
        <v>1.1793749665586876E-6</v>
      </c>
      <c r="Q1490">
        <v>7.32</v>
      </c>
      <c r="R1490">
        <v>1.0020533880903491E-3</v>
      </c>
      <c r="S1490">
        <v>9.2038847279999995E-3</v>
      </c>
      <c r="T1490">
        <v>0.73085474967956543</v>
      </c>
    </row>
    <row r="1491" spans="1:20" x14ac:dyDescent="0.25">
      <c r="A1491">
        <v>14.89</v>
      </c>
      <c r="B1491">
        <v>-6.4453463060004185E-13</v>
      </c>
      <c r="C1491">
        <v>8.5692277109714168E-14</v>
      </c>
      <c r="D1491">
        <v>-3.5199626960087111E-14</v>
      </c>
      <c r="F1491" s="1">
        <v>7.1929999999999996</v>
      </c>
      <c r="G1491">
        <f>(-0.0131252566735113*(-1))*-1</f>
        <v>-1.3125256673511294E-2</v>
      </c>
      <c r="H1491">
        <v>-7.6699039400000002E-3</v>
      </c>
      <c r="I1491">
        <v>-0.76588606834411621</v>
      </c>
      <c r="L1491" s="2">
        <v>14.89</v>
      </c>
      <c r="M1491" s="2">
        <v>1.0493834015766804E-4</v>
      </c>
      <c r="N1491" s="2">
        <v>-4.3309646994572739E-5</v>
      </c>
      <c r="O1491" s="2">
        <v>1.1733088618651073E-6</v>
      </c>
      <c r="Q1491">
        <v>7.3239999999999998</v>
      </c>
      <c r="R1491">
        <v>1.1170431211498973E-3</v>
      </c>
      <c r="S1491">
        <v>9.2038847279999995E-3</v>
      </c>
      <c r="T1491">
        <v>0.72721755504608154</v>
      </c>
    </row>
    <row r="1492" spans="1:20" x14ac:dyDescent="0.25">
      <c r="A1492">
        <v>14.9</v>
      </c>
      <c r="B1492">
        <v>-6.3205248724696638E-13</v>
      </c>
      <c r="C1492">
        <v>8.4032749077622032E-14</v>
      </c>
      <c r="D1492">
        <v>-3.451794630426021E-14</v>
      </c>
      <c r="F1492" s="1">
        <v>7.1969999999999992</v>
      </c>
      <c r="G1492">
        <f>(-0.0132689938398357*(-1))*-1</f>
        <v>-1.3268993839835728E-2</v>
      </c>
      <c r="H1492">
        <v>-7.6699039400000002E-3</v>
      </c>
      <c r="I1492">
        <v>-0.79002088308334351</v>
      </c>
      <c r="L1492" s="2">
        <v>14.9</v>
      </c>
      <c r="M1492" s="2">
        <v>1.0439859063321086E-4</v>
      </c>
      <c r="N1492" s="2">
        <v>-4.308688415954806E-5</v>
      </c>
      <c r="O1492" s="2">
        <v>1.1672739581075635E-6</v>
      </c>
      <c r="Q1492">
        <v>7.3309999999999995</v>
      </c>
      <c r="R1492">
        <v>1.3018480492813143E-3</v>
      </c>
      <c r="S1492">
        <v>9.2038847279999995E-3</v>
      </c>
      <c r="T1492">
        <v>0.71649175882339478</v>
      </c>
    </row>
    <row r="1493" spans="1:20" x14ac:dyDescent="0.25">
      <c r="A1493">
        <v>14.91</v>
      </c>
      <c r="B1493">
        <v>-6.1981207474168342E-13</v>
      </c>
      <c r="C1493">
        <v>8.2405359686049088E-14</v>
      </c>
      <c r="D1493">
        <v>-3.3849467166649836E-14</v>
      </c>
      <c r="F1493" s="1">
        <v>7.2010000000000005</v>
      </c>
      <c r="G1493">
        <f>(-0.0134661190965092*(-1))*-1</f>
        <v>-1.346611909650924E-2</v>
      </c>
      <c r="H1493">
        <v>-7.6699039400000002E-3</v>
      </c>
      <c r="I1493">
        <v>-0.80858516693115234</v>
      </c>
      <c r="L1493" s="2">
        <v>14.91</v>
      </c>
      <c r="M1493" s="2">
        <v>1.0386161730580306E-4</v>
      </c>
      <c r="N1493" s="2">
        <v>-4.286526710339572E-5</v>
      </c>
      <c r="O1493" s="2">
        <v>1.1612700948047909E-6</v>
      </c>
      <c r="Q1493">
        <v>7.3350000000000009</v>
      </c>
      <c r="R1493">
        <v>1.4004106776180699E-3</v>
      </c>
      <c r="S1493">
        <v>7.6699039400000002E-3</v>
      </c>
      <c r="T1493">
        <v>0.96926182508468628</v>
      </c>
    </row>
    <row r="1494" spans="1:20" x14ac:dyDescent="0.25">
      <c r="A1494">
        <v>14.92</v>
      </c>
      <c r="B1494">
        <v>-6.0780871169245531E-13</v>
      </c>
      <c r="C1494">
        <v>8.0809486533809896E-14</v>
      </c>
      <c r="D1494">
        <v>-3.3193933884898946E-14</v>
      </c>
      <c r="F1494" s="1">
        <v>7.2050000000000001</v>
      </c>
      <c r="G1494">
        <f>(-0.0136591375770021*(-1))*-1</f>
        <v>-1.3659137577002054E-2</v>
      </c>
      <c r="H1494">
        <v>-7.6699039400000002E-3</v>
      </c>
      <c r="I1494">
        <v>-0.83139103651046753</v>
      </c>
      <c r="L1494" s="2">
        <v>14.92</v>
      </c>
      <c r="M1494" s="2">
        <v>1.033274058961065E-4</v>
      </c>
      <c r="N1494" s="2">
        <v>-4.2644789932812135E-5</v>
      </c>
      <c r="O1494" s="2">
        <v>1.1552971123009481E-6</v>
      </c>
      <c r="Q1494">
        <v>7.3390000000000004</v>
      </c>
      <c r="R1494">
        <v>1.5030800821355236E-3</v>
      </c>
      <c r="S1494">
        <v>7.6699039400000002E-3</v>
      </c>
      <c r="T1494">
        <v>0.95706969499588013</v>
      </c>
    </row>
    <row r="1495" spans="1:20" x14ac:dyDescent="0.25">
      <c r="A1495">
        <v>14.93</v>
      </c>
      <c r="B1495">
        <v>-5.9603780736799629E-13</v>
      </c>
      <c r="C1495">
        <v>7.9244519273223147E-14</v>
      </c>
      <c r="D1495">
        <v>-3.2551095747841693E-14</v>
      </c>
      <c r="F1495" s="1">
        <v>7.2089999999999996</v>
      </c>
      <c r="G1495">
        <f>(-0.0138357289527721*(-1))*-1</f>
        <v>-1.3835728952772073E-2</v>
      </c>
      <c r="H1495">
        <v>-7.6699039400000002E-3</v>
      </c>
      <c r="I1495">
        <v>-0.85274368524551392</v>
      </c>
      <c r="L1495" s="2">
        <v>14.93</v>
      </c>
      <c r="M1495" s="2">
        <v>1.0279594219822757E-4</v>
      </c>
      <c r="N1495" s="2">
        <v>-4.2425446784805856E-5</v>
      </c>
      <c r="O1495" s="2">
        <v>1.1493548517613729E-6</v>
      </c>
      <c r="Q1495">
        <v>7.3439999999999994</v>
      </c>
      <c r="R1495">
        <v>1.6427104722792608E-3</v>
      </c>
      <c r="S1495">
        <v>7.6699039400000002E-3</v>
      </c>
      <c r="T1495">
        <v>0.94826364517211914</v>
      </c>
    </row>
    <row r="1496" spans="1:20" x14ac:dyDescent="0.25">
      <c r="A1496">
        <v>14.94</v>
      </c>
      <c r="B1496">
        <v>-5.844948599417362E-13</v>
      </c>
      <c r="C1496">
        <v>7.7709859376681875E-14</v>
      </c>
      <c r="D1496">
        <v>-3.1920706899618002E-14</v>
      </c>
      <c r="F1496" s="1">
        <v>7.2129999999999992</v>
      </c>
      <c r="G1496">
        <f>(-0.0140451745379877*(-1))*-1</f>
        <v>-1.4045174537987679E-2</v>
      </c>
      <c r="H1496">
        <v>-7.6699039400000002E-3</v>
      </c>
      <c r="I1496">
        <v>-0.86511039733886719</v>
      </c>
      <c r="L1496" s="2">
        <v>14.94</v>
      </c>
      <c r="M1496" s="2">
        <v>1.0226721207934114E-4</v>
      </c>
      <c r="N1496" s="2">
        <v>-4.2207231826541665E-5</v>
      </c>
      <c r="O1496" s="2">
        <v>1.1434431551683583E-6</v>
      </c>
      <c r="Q1496">
        <v>7.3480000000000008</v>
      </c>
      <c r="R1496">
        <v>1.8028747433264888E-3</v>
      </c>
      <c r="S1496">
        <v>7.6699039400000002E-3</v>
      </c>
      <c r="T1496">
        <v>0.94766980409622192</v>
      </c>
    </row>
    <row r="1497" spans="1:20" x14ac:dyDescent="0.25">
      <c r="A1497">
        <v>14.950000000000001</v>
      </c>
      <c r="B1497">
        <v>-5.7317545477007603E-13</v>
      </c>
      <c r="C1497">
        <v>7.6204919907744336E-14</v>
      </c>
      <c r="D1497">
        <v>-3.1302526245645072E-14</v>
      </c>
      <c r="F1497" s="1">
        <v>7.218</v>
      </c>
      <c r="G1497">
        <f>(-0.0142299794661191*(-1))*-1</f>
        <v>-1.4229979466119097E-2</v>
      </c>
      <c r="H1497">
        <v>-7.6699039400000002E-3</v>
      </c>
      <c r="I1497">
        <v>-0.88372373580932617</v>
      </c>
      <c r="L1497" s="2">
        <v>14.950000000000001</v>
      </c>
      <c r="M1497" s="2">
        <v>1.0174120147931264E-4</v>
      </c>
      <c r="N1497" s="2">
        <v>-4.1990139255185463E-5</v>
      </c>
      <c r="O1497" s="2">
        <v>1.1375618653169523E-6</v>
      </c>
      <c r="Q1497">
        <v>7.3529999999999998</v>
      </c>
      <c r="R1497">
        <v>1.9342915811088296E-3</v>
      </c>
      <c r="S1497">
        <v>7.6699039400000002E-3</v>
      </c>
      <c r="T1497">
        <v>0.9473157525062561</v>
      </c>
    </row>
    <row r="1498" spans="1:20" x14ac:dyDescent="0.25">
      <c r="A1498">
        <v>14.96</v>
      </c>
      <c r="B1498">
        <v>-5.6207526270398984E-13</v>
      </c>
      <c r="C1498">
        <v>7.4729125296657947E-14</v>
      </c>
      <c r="D1498">
        <v>-3.0696317360409846E-14</v>
      </c>
      <c r="F1498" s="1">
        <v>7.2219999999999995</v>
      </c>
      <c r="G1498">
        <f>(-0.0144722792607803*(-1))*-1</f>
        <v>-1.4472279260780287E-2</v>
      </c>
      <c r="H1498">
        <v>-9.2038847279999995E-3</v>
      </c>
      <c r="I1498">
        <v>-0.65878462791442871</v>
      </c>
      <c r="L1498" s="2">
        <v>14.96</v>
      </c>
      <c r="M1498" s="2">
        <v>1.0121789641032771E-4</v>
      </c>
      <c r="N1498" s="2">
        <v>-4.177416329774996E-5</v>
      </c>
      <c r="O1498" s="2">
        <v>1.1317108258107752E-6</v>
      </c>
      <c r="Q1498">
        <v>7.3580000000000005</v>
      </c>
      <c r="R1498">
        <v>2.1478439425051334E-3</v>
      </c>
      <c r="S1498">
        <v>7.6699039400000002E-3</v>
      </c>
      <c r="T1498">
        <v>0.95310169458389282</v>
      </c>
    </row>
    <row r="1499" spans="1:20" x14ac:dyDescent="0.25">
      <c r="A1499">
        <v>14.97</v>
      </c>
      <c r="B1499">
        <v>-5.5119003843332915E-13</v>
      </c>
      <c r="C1499">
        <v>7.3281911120230475E-14</v>
      </c>
      <c r="D1499">
        <v>-3.01018483970472E-14</v>
      </c>
      <c r="F1499" s="1">
        <v>7.2270000000000003</v>
      </c>
      <c r="G1499">
        <f>(-0.0146694045174538*(-1))*-1</f>
        <v>-1.4669404517453799E-2</v>
      </c>
      <c r="H1499">
        <v>-9.2038847279999995E-3</v>
      </c>
      <c r="I1499">
        <v>-0.69080489873886108</v>
      </c>
      <c r="L1499" s="2">
        <v>14.97</v>
      </c>
      <c r="M1499" s="2">
        <v>1.0069728295651614E-4</v>
      </c>
      <c r="N1499" s="2">
        <v>-4.1559298210941163E-5</v>
      </c>
      <c r="O1499" s="2">
        <v>1.1258898810578626E-6</v>
      </c>
      <c r="Q1499">
        <v>7.3629999999999995</v>
      </c>
      <c r="R1499">
        <v>2.2956878850102671E-3</v>
      </c>
      <c r="S1499">
        <v>7.6699039400000002E-3</v>
      </c>
      <c r="T1499">
        <v>0.96053844690322876</v>
      </c>
    </row>
    <row r="1500" spans="1:20" x14ac:dyDescent="0.25">
      <c r="A1500">
        <v>14.98</v>
      </c>
      <c r="B1500">
        <v>-5.4051561886318561E-13</v>
      </c>
      <c r="C1500">
        <v>7.1862723885964285E-14</v>
      </c>
      <c r="D1500">
        <v>-2.9518891998669211E-14</v>
      </c>
      <c r="F1500" s="1">
        <v>7.2309999999999999</v>
      </c>
      <c r="G1500">
        <f>(-0.0148459958932238*(-1))*-1</f>
        <v>-1.4845995893223819E-2</v>
      </c>
      <c r="H1500">
        <v>-9.2038847279999995E-3</v>
      </c>
      <c r="I1500">
        <v>-0.70495110750198364</v>
      </c>
      <c r="L1500" s="2">
        <v>14.98</v>
      </c>
      <c r="M1500" s="2">
        <v>1.0017934727358417E-4</v>
      </c>
      <c r="N1500" s="2">
        <v>-4.1345538281005643E-5</v>
      </c>
      <c r="O1500" s="2">
        <v>1.1200988762665283E-6</v>
      </c>
      <c r="Q1500">
        <v>7.3680000000000003</v>
      </c>
      <c r="R1500">
        <v>2.5462012320328544E-3</v>
      </c>
      <c r="S1500">
        <v>9.2038847279999995E-3</v>
      </c>
      <c r="T1500">
        <v>0.70894855260848999</v>
      </c>
    </row>
    <row r="1501" spans="1:20" x14ac:dyDescent="0.25">
      <c r="A1501">
        <v>14.99</v>
      </c>
      <c r="B1501">
        <v>-5.3004792152170114E-13</v>
      </c>
      <c r="C1501">
        <v>7.0471020820371046E-14</v>
      </c>
      <c r="D1501">
        <v>-2.8947225211411687E-14</v>
      </c>
      <c r="F1501" s="1">
        <v>7.2349999999999994</v>
      </c>
      <c r="G1501">
        <f>(-0.0150143737166324*(-1))*-1</f>
        <v>-1.5014373716632444E-2</v>
      </c>
      <c r="H1501">
        <v>-9.2038847279999995E-3</v>
      </c>
      <c r="I1501">
        <v>-0.72117102146148682</v>
      </c>
      <c r="L1501" s="2">
        <v>14.99</v>
      </c>
      <c r="M1501" s="2">
        <v>9.9664075588447136E-5</v>
      </c>
      <c r="N1501" s="2">
        <v>-4.1132877823578589E-5</v>
      </c>
      <c r="O1501" s="2">
        <v>1.1143376574412461E-6</v>
      </c>
      <c r="Q1501">
        <v>7.3729999999999993</v>
      </c>
      <c r="R1501">
        <v>2.731006160164271E-3</v>
      </c>
      <c r="S1501">
        <v>9.2038847279999995E-3</v>
      </c>
      <c r="T1501">
        <v>0.73387748003005981</v>
      </c>
    </row>
    <row r="1502" spans="1:20" x14ac:dyDescent="0.25">
      <c r="A1502">
        <v>15</v>
      </c>
      <c r="B1502">
        <v>-5.1978294299870999E-13</v>
      </c>
      <c r="C1502">
        <v>6.9106269661385948E-14</v>
      </c>
      <c r="D1502">
        <v>-2.8386629399164609E-14</v>
      </c>
      <c r="F1502" s="1">
        <v>7.2390000000000008</v>
      </c>
      <c r="G1502">
        <f>(-0.015170431211499*(-1))*-1</f>
        <v>-1.5170431211498973E-2</v>
      </c>
      <c r="H1502">
        <v>-9.2038847279999995E-3</v>
      </c>
      <c r="I1502">
        <v>-0.73524171113967896</v>
      </c>
      <c r="L1502" s="2">
        <v>15</v>
      </c>
      <c r="M1502" s="2">
        <v>9.9151454198859092E-5</v>
      </c>
      <c r="N1502" s="2">
        <v>-4.0921311183532674E-5</v>
      </c>
      <c r="O1502" s="2">
        <v>1.1086060713785578E-6</v>
      </c>
      <c r="Q1502">
        <v>7.3840000000000003</v>
      </c>
      <c r="R1502">
        <v>3.2156057494866531E-3</v>
      </c>
      <c r="S1502">
        <v>9.2038847279999995E-3</v>
      </c>
      <c r="T1502">
        <v>0.79044961929321289</v>
      </c>
    </row>
    <row r="1503" spans="1:20" x14ac:dyDescent="0.25">
      <c r="A1503">
        <v>15.01</v>
      </c>
      <c r="B1503">
        <v>-5.0971675741461953E-13</v>
      </c>
      <c r="C1503">
        <v>6.7767948454802118E-14</v>
      </c>
      <c r="D1503">
        <v>-2.7836890159953936E-14</v>
      </c>
      <c r="F1503" s="1">
        <v>7.2430000000000003</v>
      </c>
      <c r="G1503">
        <f>(-0.0153511293634497*(-1))*-1</f>
        <v>-1.5351129363449692E-2</v>
      </c>
      <c r="H1503">
        <v>-9.2038847279999995E-3</v>
      </c>
      <c r="I1503">
        <v>-0.7428135871887207</v>
      </c>
      <c r="L1503" s="2">
        <v>15.01</v>
      </c>
      <c r="M1503" s="2">
        <v>9.8641469473055056E-5</v>
      </c>
      <c r="N1503" s="2">
        <v>-4.0710832734827635E-5</v>
      </c>
      <c r="O1503" s="2">
        <v>1.1029039656629974E-6</v>
      </c>
      <c r="Q1503">
        <v>7.3879999999999999</v>
      </c>
      <c r="R1503">
        <v>3.4127310061601644E-3</v>
      </c>
      <c r="S1503">
        <v>9.2038847279999995E-3</v>
      </c>
      <c r="T1503">
        <v>0.80666476488113403</v>
      </c>
    </row>
    <row r="1504" spans="1:20" x14ac:dyDescent="0.25">
      <c r="A1504">
        <v>15.02</v>
      </c>
      <c r="B1504">
        <v>-4.9984551491894346E-13</v>
      </c>
      <c r="C1504">
        <v>6.6455545354647253E-14</v>
      </c>
      <c r="D1504">
        <v>-2.7297797243942762E-14</v>
      </c>
      <c r="F1504" s="1">
        <v>7.2479999999999993</v>
      </c>
      <c r="G1504">
        <f>(-0.0154784394250513*(-1))*-1</f>
        <v>-1.5478439425051334E-2</v>
      </c>
      <c r="H1504">
        <v>-9.2038847279999995E-3</v>
      </c>
      <c r="I1504">
        <v>-0.74498540163040161</v>
      </c>
      <c r="L1504" s="2">
        <v>15.02</v>
      </c>
      <c r="M1504" s="2">
        <v>9.8134107849381707E-5</v>
      </c>
      <c r="N1504" s="2">
        <v>-4.0501436880360695E-5</v>
      </c>
      <c r="O1504" s="2">
        <v>1.0972311886630387E-6</v>
      </c>
      <c r="Q1504">
        <v>7.3940000000000001</v>
      </c>
      <c r="R1504">
        <v>3.6057494866529776E-3</v>
      </c>
      <c r="S1504">
        <v>9.2038847279999995E-3</v>
      </c>
      <c r="T1504">
        <v>0.8232567310333252</v>
      </c>
    </row>
    <row r="1505" spans="1:20" x14ac:dyDescent="0.25">
      <c r="A1505">
        <v>15.030000000000001</v>
      </c>
      <c r="B1505">
        <v>-4.9016544021791194E-13</v>
      </c>
      <c r="C1505">
        <v>6.5168558427426178E-14</v>
      </c>
      <c r="D1505">
        <v>-2.6769144473020479E-14</v>
      </c>
      <c r="F1505" s="1">
        <v>7.2520000000000007</v>
      </c>
      <c r="G1505">
        <f>(-0.0155893223819302*(-1))*-1</f>
        <v>-1.5589322381930185E-2</v>
      </c>
      <c r="H1505">
        <v>-9.2038847279999995E-3</v>
      </c>
      <c r="I1505">
        <v>-0.74159789085388184</v>
      </c>
      <c r="L1505" s="2">
        <v>15.030000000000001</v>
      </c>
      <c r="M1505" s="2">
        <v>9.762935583594156E-5</v>
      </c>
      <c r="N1505" s="2">
        <v>-4.0293118051817706E-5</v>
      </c>
      <c r="O1505" s="2">
        <v>1.0915875895270631E-6</v>
      </c>
      <c r="Q1505">
        <v>7.3979999999999997</v>
      </c>
      <c r="R1505">
        <v>3.7905544147843941E-3</v>
      </c>
      <c r="S1505">
        <v>9.2038847279999995E-3</v>
      </c>
      <c r="T1505">
        <v>0.83214443922042847</v>
      </c>
    </row>
    <row r="1506" spans="1:20" x14ac:dyDescent="0.25">
      <c r="A1506">
        <v>15.040000000000001</v>
      </c>
      <c r="B1506">
        <v>-4.8067283113059683E-13</v>
      </c>
      <c r="C1506">
        <v>6.3906495460154553E-14</v>
      </c>
      <c r="D1506">
        <v>-2.625072966194918E-14</v>
      </c>
      <c r="F1506" s="1">
        <v>7.2569999999999997</v>
      </c>
      <c r="G1506">
        <f>(-0.0157125256673511*(-1))*-1</f>
        <v>-1.5712525667351131E-2</v>
      </c>
      <c r="H1506">
        <v>-9.2038847279999995E-3</v>
      </c>
      <c r="I1506">
        <v>-0.73363971710205078</v>
      </c>
      <c r="L1506" s="2">
        <v>15.040000000000001</v>
      </c>
      <c r="M1506" s="2">
        <v>9.7127200010231705E-5</v>
      </c>
      <c r="N1506" s="2">
        <v>-4.0085870709525083E-5</v>
      </c>
      <c r="O1506" s="2">
        <v>1.0859730181793491E-6</v>
      </c>
      <c r="Q1506">
        <v>7.4030000000000005</v>
      </c>
      <c r="R1506">
        <v>3.9342915811088298E-3</v>
      </c>
      <c r="S1506">
        <v>9.2038847279999995E-3</v>
      </c>
      <c r="T1506">
        <v>0.83944094181060791</v>
      </c>
    </row>
    <row r="1507" spans="1:20" x14ac:dyDescent="0.25">
      <c r="A1507">
        <v>15.05</v>
      </c>
      <c r="B1507">
        <v>-4.7136405717299729E-13</v>
      </c>
      <c r="C1507">
        <v>6.2668873772110126E-14</v>
      </c>
      <c r="D1507">
        <v>-2.5742354541037161E-14</v>
      </c>
      <c r="F1507" s="1">
        <v>7.2609999999999992</v>
      </c>
      <c r="G1507">
        <f>(-0.0158028747433265*(-1))*-1</f>
        <v>-1.5802874743326489E-2</v>
      </c>
      <c r="H1507">
        <v>-9.2038847279999995E-3</v>
      </c>
      <c r="I1507">
        <v>-0.72480875253677368</v>
      </c>
      <c r="L1507" s="2">
        <v>15.05</v>
      </c>
      <c r="M1507" s="2">
        <v>9.662762701878819E-5</v>
      </c>
      <c r="N1507" s="2">
        <v>-3.9879689342302494E-5</v>
      </c>
      <c r="O1507" s="2">
        <v>1.0803873253160807E-6</v>
      </c>
      <c r="Q1507">
        <v>7.407</v>
      </c>
      <c r="R1507">
        <v>4.0821355236139627E-3</v>
      </c>
      <c r="S1507">
        <v>9.2038847279999995E-3</v>
      </c>
      <c r="T1507">
        <v>0.85184973478317261</v>
      </c>
    </row>
    <row r="1508" spans="1:20" x14ac:dyDescent="0.25">
      <c r="A1508">
        <v>15.06</v>
      </c>
      <c r="B1508">
        <v>-4.6223555816954866E-13</v>
      </c>
      <c r="C1508">
        <v>6.145522003022968E-14</v>
      </c>
      <c r="D1508">
        <v>-2.5243824680309925E-14</v>
      </c>
      <c r="F1508" s="1">
        <v>7.2650000000000006</v>
      </c>
      <c r="G1508">
        <f>(-0.0158850102669405*(-1))*-1</f>
        <v>-1.588501026694045E-2</v>
      </c>
      <c r="H1508">
        <v>-9.2038847279999995E-3</v>
      </c>
      <c r="I1508">
        <v>-0.71380722522735596</v>
      </c>
      <c r="L1508" s="2">
        <v>15.06</v>
      </c>
      <c r="M1508" s="2">
        <v>9.6130623576829539E-5</v>
      </c>
      <c r="N1508" s="2">
        <v>-3.9674568467316304E-5</v>
      </c>
      <c r="O1508" s="2">
        <v>1.0748303624013777E-6</v>
      </c>
      <c r="Q1508">
        <v>7.4109999999999996</v>
      </c>
      <c r="R1508">
        <v>4.2422997946611907E-3</v>
      </c>
      <c r="S1508">
        <v>1.0737865516000001E-2</v>
      </c>
      <c r="T1508">
        <v>0.60002326965332031</v>
      </c>
    </row>
    <row r="1509" spans="1:20" x14ac:dyDescent="0.25">
      <c r="A1509">
        <v>15.07</v>
      </c>
      <c r="B1509">
        <v>-4.5328384289151982E-13</v>
      </c>
      <c r="C1509">
        <v>6.0265070068081053E-14</v>
      </c>
      <c r="D1509">
        <v>-2.4754949415149715E-14</v>
      </c>
      <c r="F1509" s="1">
        <v>7.2690000000000001</v>
      </c>
      <c r="G1509">
        <f>(-0.0159712525667351*(-1))*-1</f>
        <v>-1.5971252566735112E-2</v>
      </c>
      <c r="H1509">
        <v>-9.2038847279999995E-3</v>
      </c>
      <c r="I1509">
        <v>-0.70209348201751709</v>
      </c>
      <c r="L1509" s="2">
        <v>15.07</v>
      </c>
      <c r="M1509" s="2">
        <v>9.5636176467904597E-5</v>
      </c>
      <c r="N1509" s="2">
        <v>-3.9470502629933761E-5</v>
      </c>
      <c r="O1509" s="2">
        <v>1.0693019816633456E-6</v>
      </c>
      <c r="Q1509">
        <v>7.4150000000000009</v>
      </c>
      <c r="R1509">
        <v>4.4106776180698149E-3</v>
      </c>
      <c r="S1509">
        <v>1.0737865516000001E-2</v>
      </c>
      <c r="T1509">
        <v>0.62155139446258545</v>
      </c>
    </row>
    <row r="1510" spans="1:20" x14ac:dyDescent="0.25">
      <c r="A1510">
        <v>15.08</v>
      </c>
      <c r="B1510">
        <v>-4.4450548772177903E-13</v>
      </c>
      <c r="C1510">
        <v>5.9097968708340896E-14</v>
      </c>
      <c r="D1510">
        <v>-2.4275541773375111E-14</v>
      </c>
      <c r="F1510" s="1">
        <v>7.2729999999999997</v>
      </c>
      <c r="G1510">
        <f>(-0.0160492813141684*(-1))*-1</f>
        <v>-1.6049281314168377E-2</v>
      </c>
      <c r="H1510">
        <v>-9.2038847279999995E-3</v>
      </c>
      <c r="I1510">
        <v>-0.69089293479919434</v>
      </c>
      <c r="L1510" s="2">
        <v>15.08</v>
      </c>
      <c r="M1510" s="2">
        <v>9.5144272543541469E-5</v>
      </c>
      <c r="N1510" s="2">
        <v>-3.9267486403577967E-5</v>
      </c>
      <c r="O1510" s="2">
        <v>1.0638020360901466E-6</v>
      </c>
      <c r="Q1510">
        <v>7.4190000000000005</v>
      </c>
      <c r="R1510">
        <v>4.5667351129363449E-3</v>
      </c>
      <c r="S1510">
        <v>1.0737865516000001E-2</v>
      </c>
      <c r="T1510">
        <v>0.63658660650253296</v>
      </c>
    </row>
    <row r="1511" spans="1:20" x14ac:dyDescent="0.25">
      <c r="A1511">
        <v>15.09</v>
      </c>
      <c r="B1511">
        <v>-4.3589713534541933E-13</v>
      </c>
      <c r="C1511">
        <v>5.7953469588710456E-14</v>
      </c>
      <c r="D1511">
        <v>-2.380541840373282E-14</v>
      </c>
      <c r="F1511" s="1">
        <v>7.2769999999999992</v>
      </c>
      <c r="G1511">
        <f>(-0.0161232032854209*(-1))*-1</f>
        <v>-1.6123203285420943E-2</v>
      </c>
      <c r="H1511">
        <v>-9.2038847279999995E-3</v>
      </c>
      <c r="I1511">
        <v>-0.67760199308395386</v>
      </c>
      <c r="L1511" s="2">
        <v>15.09</v>
      </c>
      <c r="M1511" s="2">
        <v>9.4654898722897215E-5</v>
      </c>
      <c r="N1511" s="2">
        <v>-3.9065514389583553E-5</v>
      </c>
      <c r="O1511" s="2">
        <v>1.0583303794260903E-6</v>
      </c>
      <c r="Q1511">
        <v>7.423</v>
      </c>
      <c r="R1511">
        <v>4.7145790554414787E-3</v>
      </c>
      <c r="S1511">
        <v>1.0737865516000001E-2</v>
      </c>
      <c r="T1511">
        <v>0.6497839093208313</v>
      </c>
    </row>
    <row r="1512" spans="1:20" x14ac:dyDescent="0.25">
      <c r="A1512">
        <v>15.1</v>
      </c>
      <c r="B1512">
        <v>-4.2745549346574047E-13</v>
      </c>
      <c r="C1512">
        <v>5.6831134991202585E-14</v>
      </c>
      <c r="D1512">
        <v>-2.3344399505774299E-14</v>
      </c>
      <c r="F1512" s="1">
        <v>7.2810000000000006</v>
      </c>
      <c r="G1512">
        <f>(-0.0161889117043121*(-1))*-1</f>
        <v>-1.6188911704312116E-2</v>
      </c>
      <c r="H1512">
        <v>-9.2038847279999995E-3</v>
      </c>
      <c r="I1512">
        <v>-0.6622694730758667</v>
      </c>
      <c r="L1512" s="2">
        <v>15.1</v>
      </c>
      <c r="M1512" s="2">
        <v>9.4168041992408517E-5</v>
      </c>
      <c r="N1512" s="2">
        <v>-3.8864581217053143E-5</v>
      </c>
      <c r="O1512" s="2">
        <v>1.052886866167744E-6</v>
      </c>
      <c r="Q1512">
        <v>7.4280000000000008</v>
      </c>
      <c r="R1512">
        <v>4.8829568788501029E-3</v>
      </c>
      <c r="S1512">
        <v>1.0737865516000001E-2</v>
      </c>
      <c r="T1512">
        <v>0.65681004524230957</v>
      </c>
    </row>
    <row r="1513" spans="1:20" x14ac:dyDescent="0.25">
      <c r="A1513">
        <v>15.11</v>
      </c>
      <c r="B1513">
        <v>-4.1917733354509845E-13</v>
      </c>
      <c r="C1513">
        <v>5.5730535674734875E-14</v>
      </c>
      <c r="D1513">
        <v>-2.2892308761090394E-14</v>
      </c>
      <c r="F1513" s="1">
        <v>7.2850000000000001</v>
      </c>
      <c r="G1513">
        <f>(-0.0162422997946612*(-1))*-1</f>
        <v>-1.6242299794661189E-2</v>
      </c>
      <c r="H1513">
        <v>-9.2038847279999995E-3</v>
      </c>
      <c r="I1513">
        <v>-0.64367586374282837</v>
      </c>
      <c r="L1513" s="2">
        <v>15.11</v>
      </c>
      <c r="M1513" s="2">
        <v>9.3683689405448423E-5</v>
      </c>
      <c r="N1513" s="2">
        <v>-3.8664681542714498E-5</v>
      </c>
      <c r="O1513" s="2">
        <v>1.0474713515600646E-6</v>
      </c>
      <c r="Q1513">
        <v>7.4320000000000004</v>
      </c>
      <c r="R1513">
        <v>5.0102669404517453E-3</v>
      </c>
      <c r="S1513">
        <v>1.0737865516000001E-2</v>
      </c>
      <c r="T1513">
        <v>0.66228103637695313</v>
      </c>
    </row>
    <row r="1514" spans="1:20" x14ac:dyDescent="0.25">
      <c r="A1514">
        <v>15.120000000000001</v>
      </c>
      <c r="B1514">
        <v>-4.110594895701384E-13</v>
      </c>
      <c r="C1514">
        <v>5.4651250710964799E-14</v>
      </c>
      <c r="D1514">
        <v>-2.2448973265877705E-14</v>
      </c>
      <c r="F1514" s="1">
        <v>7.2889999999999997</v>
      </c>
      <c r="G1514">
        <f>(-0.0162833675564682*(-1))*-1</f>
        <v>-1.6283367556468174E-2</v>
      </c>
      <c r="H1514">
        <v>-7.6699039400000002E-3</v>
      </c>
      <c r="I1514">
        <v>-0.88285857439041138</v>
      </c>
      <c r="L1514" s="2">
        <v>15.120000000000001</v>
      </c>
      <c r="M1514" s="2">
        <v>9.3201828081980269E-5</v>
      </c>
      <c r="N1514" s="2">
        <v>-3.846581005077844E-5</v>
      </c>
      <c r="O1514" s="2">
        <v>1.0420836915925491E-6</v>
      </c>
      <c r="Q1514">
        <v>7.4359999999999999</v>
      </c>
      <c r="R1514">
        <v>5.1293634496919916E-3</v>
      </c>
      <c r="S1514">
        <v>1.0737865516000001E-2</v>
      </c>
      <c r="T1514">
        <v>0.66480302810668945</v>
      </c>
    </row>
    <row r="1515" spans="1:20" x14ac:dyDescent="0.25">
      <c r="A1515">
        <v>15.13</v>
      </c>
      <c r="B1515">
        <v>-4.0309885684094004E-13</v>
      </c>
      <c r="C1515">
        <v>5.3592867323304068E-14</v>
      </c>
      <c r="D1515">
        <v>-2.2014223464810883E-14</v>
      </c>
      <c r="F1515" s="1">
        <v>7.2929999999999993</v>
      </c>
      <c r="G1515">
        <f>(-0.0163203285420945*(-1))*-1</f>
        <v>-1.6320328542094455E-2</v>
      </c>
      <c r="H1515">
        <v>-7.6699039400000002E-3</v>
      </c>
      <c r="I1515">
        <v>-0.84925180673599243</v>
      </c>
      <c r="L1515" s="2">
        <v>15.13</v>
      </c>
      <c r="M1515" s="2">
        <v>9.272244520821594E-5</v>
      </c>
      <c r="N1515" s="2">
        <v>-3.8267961452797508E-5</v>
      </c>
      <c r="O1515" s="2">
        <v>1.0367237429954042E-6</v>
      </c>
      <c r="Q1515">
        <v>7.4399999999999995</v>
      </c>
      <c r="R1515">
        <v>5.2361396303901436E-3</v>
      </c>
      <c r="S1515">
        <v>1.0737865516000001E-2</v>
      </c>
      <c r="T1515">
        <v>0.66181468963623047</v>
      </c>
    </row>
    <row r="1516" spans="1:20" x14ac:dyDescent="0.25">
      <c r="A1516">
        <v>15.14</v>
      </c>
      <c r="B1516">
        <v>-3.9529239078361536E-13</v>
      </c>
      <c r="C1516">
        <v>5.255498072905069E-14</v>
      </c>
      <c r="D1516">
        <v>-2.1587893086195553E-14</v>
      </c>
      <c r="F1516" s="1">
        <v>7.2970000000000006</v>
      </c>
      <c r="G1516">
        <f>(-0.01635318275154*(-1))*-1</f>
        <v>-1.6353182751540039E-2</v>
      </c>
      <c r="H1516">
        <v>-7.6699039400000002E-3</v>
      </c>
      <c r="I1516">
        <v>-0.82913893461227417</v>
      </c>
      <c r="L1516" s="2">
        <v>15.14</v>
      </c>
      <c r="M1516" s="2">
        <v>9.2245528036274125E-5</v>
      </c>
      <c r="N1516" s="2">
        <v>-3.8071130487525314E-5</v>
      </c>
      <c r="O1516" s="2">
        <v>1.0313913632357383E-6</v>
      </c>
      <c r="Q1516">
        <v>7.4440000000000008</v>
      </c>
      <c r="R1516">
        <v>5.3347022587268995E-3</v>
      </c>
      <c r="S1516">
        <v>1.0737865516000001E-2</v>
      </c>
      <c r="T1516">
        <v>0.65588277578353882</v>
      </c>
    </row>
    <row r="1517" spans="1:20" x14ac:dyDescent="0.25">
      <c r="A1517">
        <v>15.15</v>
      </c>
      <c r="B1517">
        <v>-3.8763710578589927E-13</v>
      </c>
      <c r="C1517">
        <v>5.15371939845783E-14</v>
      </c>
      <c r="D1517">
        <v>-2.1169819078377077E-14</v>
      </c>
      <c r="F1517" s="1">
        <v>7.3019999999999996</v>
      </c>
      <c r="G1517">
        <f>(-0.0163983572895277*(-1))*-1</f>
        <v>-1.639835728952772E-2</v>
      </c>
      <c r="H1517">
        <v>-7.6699039400000002E-3</v>
      </c>
      <c r="I1517">
        <v>-0.79336696863174438</v>
      </c>
      <c r="L1517" s="2">
        <v>15.15</v>
      </c>
      <c r="M1517" s="2">
        <v>9.1771063883842917E-5</v>
      </c>
      <c r="N1517" s="2">
        <v>-3.7875311920776621E-5</v>
      </c>
      <c r="O1517" s="2">
        <v>1.0260864105137698E-6</v>
      </c>
      <c r="Q1517">
        <v>7.4489999999999998</v>
      </c>
      <c r="R1517">
        <v>5.4373716632443534E-3</v>
      </c>
      <c r="S1517">
        <v>1.0737865516000001E-2</v>
      </c>
      <c r="T1517">
        <v>0.64588433504104614</v>
      </c>
    </row>
    <row r="1518" spans="1:20" x14ac:dyDescent="0.25">
      <c r="A1518">
        <v>15.16</v>
      </c>
      <c r="B1518">
        <v>-3.8013007405529033E-13</v>
      </c>
      <c r="C1518">
        <v>5.0539117833523584E-14</v>
      </c>
      <c r="D1518">
        <v>-2.0759841547380843E-14</v>
      </c>
      <c r="F1518" s="1">
        <v>7.3070000000000004</v>
      </c>
      <c r="G1518">
        <f>(-0.0164476386036961*(-1))*-1</f>
        <v>-1.6447638603696097E-2</v>
      </c>
      <c r="H1518">
        <v>-7.6699039400000002E-3</v>
      </c>
      <c r="I1518">
        <v>-0.76434516906738281</v>
      </c>
      <c r="L1518" s="2">
        <v>15.16</v>
      </c>
      <c r="M1518" s="2">
        <v>9.1299040133841327E-5</v>
      </c>
      <c r="N1518" s="2">
        <v>-3.7680500545288179E-5</v>
      </c>
      <c r="O1518" s="2">
        <v>1.0208087437590572E-6</v>
      </c>
      <c r="Q1518">
        <v>7.452</v>
      </c>
      <c r="R1518">
        <v>5.5071868583162218E-3</v>
      </c>
      <c r="S1518">
        <v>1.0737865516000001E-2</v>
      </c>
      <c r="T1518">
        <v>0.6319994330406189</v>
      </c>
    </row>
    <row r="1519" spans="1:20" x14ac:dyDescent="0.25">
      <c r="A1519">
        <v>15.17</v>
      </c>
      <c r="B1519">
        <v>-3.7276842449930616E-13</v>
      </c>
      <c r="C1519">
        <v>4.9560370557913698E-14</v>
      </c>
      <c r="D1519">
        <v>-2.0357803695760209E-14</v>
      </c>
      <c r="F1519" s="1">
        <v>7.3109999999999999</v>
      </c>
      <c r="G1519">
        <f>(-0.0164845995893224*(-1))*-1</f>
        <v>-1.6484599589322382E-2</v>
      </c>
      <c r="H1519">
        <v>-7.6699039400000002E-3</v>
      </c>
      <c r="I1519">
        <v>-0.99636369943618774</v>
      </c>
      <c r="L1519" s="2">
        <v>15.17</v>
      </c>
      <c r="M1519" s="2">
        <v>9.0829444234084042E-5</v>
      </c>
      <c r="N1519" s="2">
        <v>-3.7486691180580231E-5</v>
      </c>
      <c r="O1519" s="2">
        <v>1.0155582226267478E-6</v>
      </c>
      <c r="Q1519">
        <v>7.4580000000000002</v>
      </c>
      <c r="R1519">
        <v>5.5852156057494863E-3</v>
      </c>
      <c r="S1519">
        <v>1.0737865516000001E-2</v>
      </c>
      <c r="T1519">
        <v>0.60283535718917847</v>
      </c>
    </row>
    <row r="1520" spans="1:20" x14ac:dyDescent="0.25">
      <c r="A1520">
        <v>15.18</v>
      </c>
      <c r="B1520">
        <v>-3.6554934162742276E-13</v>
      </c>
      <c r="C1520">
        <v>4.8600577832176828E-14</v>
      </c>
      <c r="D1520">
        <v>-1.9963551762628733E-14</v>
      </c>
      <c r="F1520" s="1">
        <v>7.3149999999999995</v>
      </c>
      <c r="G1520">
        <f>(-0.016517453798768*(-1))*-1</f>
        <v>-1.6517453798767966E-2</v>
      </c>
      <c r="H1520">
        <v>-6.135923152E-3</v>
      </c>
      <c r="I1520">
        <v>-0.96030342578887939</v>
      </c>
      <c r="L1520" s="2">
        <v>15.18</v>
      </c>
      <c r="M1520" s="2">
        <v>9.0362263696947497E-5</v>
      </c>
      <c r="N1520" s="2">
        <v>-3.7293878672818774E-5</v>
      </c>
      <c r="O1520" s="2">
        <v>1.0103347074938457E-6</v>
      </c>
      <c r="Q1520">
        <v>7.4619999999999997</v>
      </c>
      <c r="R1520">
        <v>5.6098562628336757E-3</v>
      </c>
      <c r="S1520">
        <v>1.0737865516000001E-2</v>
      </c>
      <c r="T1520">
        <v>0.57757502794265747</v>
      </c>
    </row>
    <row r="1521" spans="1:20" x14ac:dyDescent="0.25">
      <c r="A1521">
        <v>15.19</v>
      </c>
      <c r="B1521">
        <v>-3.5847006447428072E-13</v>
      </c>
      <c r="C1521">
        <v>4.7659372579979955E-14</v>
      </c>
      <c r="D1521">
        <v>-1.9576934964853741E-14</v>
      </c>
      <c r="F1521" s="1">
        <v>7.32</v>
      </c>
      <c r="G1521">
        <f>(-0.016570841889117*(-1))*-1</f>
        <v>-1.6570841889117043E-2</v>
      </c>
      <c r="H1521">
        <v>-6.135923152E-3</v>
      </c>
      <c r="I1521">
        <v>-0.93645596504211426</v>
      </c>
      <c r="L1521" s="2">
        <v>15.19</v>
      </c>
      <c r="M1521" s="2">
        <v>8.9897486099037782E-5</v>
      </c>
      <c r="N1521" s="2">
        <v>-3.7102057894678497E-5</v>
      </c>
      <c r="O1521" s="2">
        <v>1.0051380594554994E-6</v>
      </c>
      <c r="Q1521">
        <v>7.4700000000000006</v>
      </c>
      <c r="R1521">
        <v>5.6427104722792604E-3</v>
      </c>
      <c r="S1521">
        <v>9.2038847279999995E-3</v>
      </c>
      <c r="T1521">
        <v>0.78611725568771362</v>
      </c>
    </row>
    <row r="1522" spans="1:20" x14ac:dyDescent="0.25">
      <c r="A1522">
        <v>15.200000000000001</v>
      </c>
      <c r="B1522">
        <v>-3.5152788554374139E-13</v>
      </c>
      <c r="C1522">
        <v>4.673639483383912E-14</v>
      </c>
      <c r="D1522">
        <v>-1.9197805439388759E-14</v>
      </c>
      <c r="F1522" s="1">
        <v>7.3249999999999993</v>
      </c>
      <c r="G1522">
        <f>(-0.016611909650924*(-1))*-1</f>
        <v>-1.6611909650924024E-2</v>
      </c>
      <c r="H1522">
        <v>-6.135923152E-3</v>
      </c>
      <c r="I1522">
        <v>-0.91360574960708618</v>
      </c>
      <c r="L1522" s="2">
        <v>15.200000000000001</v>
      </c>
      <c r="M1522" s="2">
        <v>8.9435099080861801E-5</v>
      </c>
      <c r="N1522" s="2">
        <v>-3.6911223745206417E-5</v>
      </c>
      <c r="O1522" s="2">
        <v>9.9996814032130734E-7</v>
      </c>
      <c r="Q1522">
        <v>7.4749999999999996</v>
      </c>
      <c r="R1522">
        <v>5.6468172484599594E-3</v>
      </c>
      <c r="S1522">
        <v>9.2038847279999995E-3</v>
      </c>
      <c r="T1522">
        <v>0.7303587794303894</v>
      </c>
    </row>
    <row r="1523" spans="1:20" x14ac:dyDescent="0.25">
      <c r="A1523">
        <v>15.21</v>
      </c>
      <c r="B1523">
        <v>-3.4472014977339881E-13</v>
      </c>
      <c r="C1523">
        <v>4.5831291597448521E-14</v>
      </c>
      <c r="D1523">
        <v>-1.882601818672273E-14</v>
      </c>
      <c r="F1523" s="1">
        <v>7.3279999999999994</v>
      </c>
      <c r="G1523">
        <f>(-0.0166570841889117*(-1))*-1</f>
        <v>-1.6657084188911705E-2</v>
      </c>
      <c r="H1523">
        <v>-6.135923152E-3</v>
      </c>
      <c r="I1523">
        <v>-0.89300459623336792</v>
      </c>
      <c r="L1523" s="2">
        <v>15.21</v>
      </c>
      <c r="M1523" s="2">
        <v>8.8975090346495836E-5</v>
      </c>
      <c r="N1523" s="2">
        <v>-3.6721371149686271E-5</v>
      </c>
      <c r="O1523" s="2">
        <v>9.9482481261164418E-7</v>
      </c>
      <c r="Q1523">
        <v>7.4809999999999999</v>
      </c>
      <c r="R1523">
        <v>5.6591375770020536E-3</v>
      </c>
      <c r="S1523">
        <v>9.2038847279999995E-3</v>
      </c>
      <c r="T1523">
        <v>0.9472382664680481</v>
      </c>
    </row>
    <row r="1524" spans="1:20" x14ac:dyDescent="0.25">
      <c r="A1524">
        <v>15.22</v>
      </c>
      <c r="B1524">
        <v>-3.3804425351913659E-13</v>
      </c>
      <c r="C1524">
        <v>4.4943716710675761E-14</v>
      </c>
      <c r="D1524">
        <v>-1.8461431015424407E-14</v>
      </c>
      <c r="F1524" s="1">
        <v>7.3320000000000007</v>
      </c>
      <c r="G1524">
        <f>(-0.0167063655030801*(-1))*-1</f>
        <v>-1.6706365503080082E-2</v>
      </c>
      <c r="H1524">
        <v>-6.135923152E-3</v>
      </c>
      <c r="I1524">
        <v>-0.87455660104751587</v>
      </c>
      <c r="L1524" s="2">
        <v>15.22</v>
      </c>
      <c r="M1524" s="2">
        <v>8.8517447663261149E-5</v>
      </c>
      <c r="N1524" s="2">
        <v>-3.6532495059503525E-5</v>
      </c>
      <c r="O1524" s="2">
        <v>9.8970793955400394E-7</v>
      </c>
      <c r="Q1524">
        <v>7.4849999999999994</v>
      </c>
      <c r="R1524">
        <v>5.6632443531827517E-3</v>
      </c>
      <c r="S1524">
        <v>7.6699039400000002E-3</v>
      </c>
      <c r="T1524">
        <v>0.90750652551651001</v>
      </c>
    </row>
    <row r="1525" spans="1:20" x14ac:dyDescent="0.25">
      <c r="A1525">
        <v>15.23</v>
      </c>
      <c r="B1525">
        <v>-3.3149764355935699E-13</v>
      </c>
      <c r="C1525">
        <v>4.4073330717171582E-14</v>
      </c>
      <c r="D1525">
        <v>-1.8103904487760701E-14</v>
      </c>
      <c r="F1525" s="1">
        <v>7.3369999999999997</v>
      </c>
      <c r="G1525">
        <f>(-0.0167597535934292*(-1))*-1</f>
        <v>-1.6759753593429159E-2</v>
      </c>
      <c r="H1525">
        <v>-6.135923152E-3</v>
      </c>
      <c r="I1525">
        <v>-0.85821688175201416</v>
      </c>
      <c r="L1525" s="2">
        <v>15.23</v>
      </c>
      <c r="M1525" s="2">
        <v>8.8062158861396882E-5</v>
      </c>
      <c r="N1525" s="2">
        <v>-3.634459045201116E-5</v>
      </c>
      <c r="O1525" s="2">
        <v>9.8461738507936416E-7</v>
      </c>
      <c r="Q1525">
        <v>7.4890000000000008</v>
      </c>
      <c r="R1525">
        <v>5.6673511293634498E-3</v>
      </c>
      <c r="S1525">
        <v>7.6699039400000002E-3</v>
      </c>
      <c r="T1525">
        <v>0.87086087465286255</v>
      </c>
    </row>
    <row r="1526" spans="1:20" x14ac:dyDescent="0.25">
      <c r="A1526">
        <v>15.24</v>
      </c>
      <c r="B1526">
        <v>-3.2507781611849085E-13</v>
      </c>
      <c r="C1526">
        <v>4.3219800734543518E-14</v>
      </c>
      <c r="D1526">
        <v>-1.7753301866368208E-14</v>
      </c>
      <c r="F1526" s="1">
        <v>7.3409999999999993</v>
      </c>
      <c r="G1526">
        <f>(-0.0168131416837782*(-1))*-1</f>
        <v>-1.6813141683778236E-2</v>
      </c>
      <c r="H1526">
        <v>-6.135923152E-3</v>
      </c>
      <c r="I1526">
        <v>-0.84256863594055176</v>
      </c>
      <c r="L1526" s="2">
        <v>15.24</v>
      </c>
      <c r="M1526" s="2">
        <v>8.7609211833737394E-5</v>
      </c>
      <c r="N1526" s="2">
        <v>-3.6157652330396073E-5</v>
      </c>
      <c r="O1526" s="2">
        <v>9.7955301381856653E-7</v>
      </c>
      <c r="Q1526">
        <v>7.4939999999999998</v>
      </c>
      <c r="R1526">
        <v>5.6878850102669402E-3</v>
      </c>
      <c r="S1526">
        <v>7.6699039400000002E-3</v>
      </c>
      <c r="T1526">
        <v>0.83863502740859985</v>
      </c>
    </row>
    <row r="1527" spans="1:20" x14ac:dyDescent="0.25">
      <c r="A1527">
        <v>15.25</v>
      </c>
      <c r="B1527">
        <v>-3.1878231590942048E-13</v>
      </c>
      <c r="C1527">
        <v>4.2382800327043782E-14</v>
      </c>
      <c r="D1527">
        <v>-1.7409489061957485E-14</v>
      </c>
      <c r="F1527" s="1">
        <v>7.3450000000000006</v>
      </c>
      <c r="G1527">
        <f>(-0.016870636550308*(-1))*-1</f>
        <v>-1.6870636550308009E-2</v>
      </c>
      <c r="H1527">
        <v>-4.6019423639999998E-3</v>
      </c>
      <c r="I1527">
        <v>-1.0774093866348267</v>
      </c>
      <c r="L1527" s="2">
        <v>15.25</v>
      </c>
      <c r="M1527" s="2">
        <v>8.7158594535390044E-5</v>
      </c>
      <c r="N1527" s="2">
        <v>-3.5971675723546235E-5</v>
      </c>
      <c r="O1527" s="2">
        <v>9.7451469109871828E-7</v>
      </c>
      <c r="Q1527">
        <v>7.4979999999999993</v>
      </c>
      <c r="R1527">
        <v>5.7166324435318277E-3</v>
      </c>
      <c r="S1527">
        <v>7.6699039400000002E-3</v>
      </c>
      <c r="T1527">
        <v>0.80315089225769043</v>
      </c>
    </row>
    <row r="1528" spans="1:20" x14ac:dyDescent="0.25">
      <c r="A1528">
        <v>15.26</v>
      </c>
      <c r="B1528">
        <v>-3.1260873519444391E-13</v>
      </c>
      <c r="C1528">
        <v>4.1562009380722675E-14</v>
      </c>
      <c r="D1528">
        <v>-1.7072334582030089E-14</v>
      </c>
      <c r="F1528" s="1">
        <v>7.3490000000000002</v>
      </c>
      <c r="G1528">
        <f>(-0.0169281314168378*(-1))*-1</f>
        <v>-1.6928131416837782E-2</v>
      </c>
      <c r="H1528">
        <v>-4.6019423639999998E-3</v>
      </c>
      <c r="I1528">
        <v>-1.0602214336395264</v>
      </c>
      <c r="L1528" s="2">
        <v>15.26</v>
      </c>
      <c r="M1528" s="2">
        <v>8.6710294983414907E-5</v>
      </c>
      <c r="N1528" s="2">
        <v>-3.5786655685918469E-5</v>
      </c>
      <c r="O1528" s="2">
        <v>9.695022829396107E-7</v>
      </c>
      <c r="Q1528">
        <v>7.5030000000000001</v>
      </c>
      <c r="R1528">
        <v>5.7330595482546201E-3</v>
      </c>
      <c r="S1528">
        <v>6.135923152E-3</v>
      </c>
      <c r="T1528">
        <v>1.0400394201278687</v>
      </c>
    </row>
    <row r="1529" spans="1:20" x14ac:dyDescent="0.25">
      <c r="A1529">
        <v>15.27</v>
      </c>
      <c r="B1529">
        <v>-3.0655471286442909E-13</v>
      </c>
      <c r="C1529">
        <v>4.0757113980999815E-14</v>
      </c>
      <c r="D1529">
        <v>-1.6741709480588791E-14</v>
      </c>
      <c r="F1529" s="1">
        <v>7.3529999999999998</v>
      </c>
      <c r="G1529">
        <f>(-0.0170184804928131*(-1))*-1</f>
        <v>-1.701848049281314E-2</v>
      </c>
      <c r="H1529">
        <v>-4.6019423639999998E-3</v>
      </c>
      <c r="I1529">
        <v>-1.047723650932312</v>
      </c>
      <c r="L1529" s="2">
        <v>15.27</v>
      </c>
      <c r="M1529" s="2">
        <v>8.6264301256506245E-5</v>
      </c>
      <c r="N1529" s="2">
        <v>-3.560258729740695E-5</v>
      </c>
      <c r="O1529" s="2">
        <v>9.645156560501565E-7</v>
      </c>
      <c r="Q1529">
        <v>7.5069999999999997</v>
      </c>
      <c r="R1529">
        <v>5.7535934291581105E-3</v>
      </c>
      <c r="S1529">
        <v>6.135923152E-3</v>
      </c>
      <c r="T1529">
        <v>1.0073797702789307</v>
      </c>
    </row>
    <row r="1530" spans="1:20" x14ac:dyDescent="0.25">
      <c r="A1530">
        <v>15.280000000000001</v>
      </c>
      <c r="B1530">
        <v>-3.0061793353579564E-13</v>
      </c>
      <c r="C1530">
        <v>3.9967806292606316E-14</v>
      </c>
      <c r="D1530">
        <v>-1.6417487308821688E-14</v>
      </c>
      <c r="F1530" s="1">
        <v>7.3569999999999993</v>
      </c>
      <c r="G1530">
        <f>(-0.0171129363449692*(-1))*-1</f>
        <v>-1.7112936344969198E-2</v>
      </c>
      <c r="H1530">
        <v>-4.6019423639999998E-3</v>
      </c>
      <c r="I1530">
        <v>-1.0423407554626465</v>
      </c>
      <c r="L1530" s="2">
        <v>15.280000000000001</v>
      </c>
      <c r="M1530" s="2">
        <v>8.582060149467548E-5</v>
      </c>
      <c r="N1530" s="2">
        <v>-3.5419465663212371E-5</v>
      </c>
      <c r="O1530" s="2">
        <v>9.595546778248444E-7</v>
      </c>
      <c r="Q1530">
        <v>7.511000000000001</v>
      </c>
      <c r="R1530">
        <v>5.7864476386036961E-3</v>
      </c>
      <c r="S1530">
        <v>6.135923152E-3</v>
      </c>
      <c r="T1530">
        <v>0.9740186333656311</v>
      </c>
    </row>
    <row r="1531" spans="1:20" x14ac:dyDescent="0.25">
      <c r="A1531">
        <v>15.290000000000001</v>
      </c>
      <c r="B1531">
        <v>-2.9479612666499063E-13</v>
      </c>
      <c r="C1531">
        <v>3.9193784441852045E-14</v>
      </c>
      <c r="D1531">
        <v>-1.6099544066741383E-14</v>
      </c>
      <c r="F1531" s="1">
        <v>7.3610000000000007</v>
      </c>
      <c r="G1531">
        <f>(-0.017223819301848*(-1))*-1</f>
        <v>-1.7223819301848048E-2</v>
      </c>
      <c r="H1531">
        <v>-4.6019423639999998E-3</v>
      </c>
      <c r="I1531">
        <v>-1.0425231456756592</v>
      </c>
      <c r="L1531" s="2">
        <v>15.290000000000001</v>
      </c>
      <c r="M1531" s="2">
        <v>8.5379183898934828E-5</v>
      </c>
      <c r="N1531" s="2">
        <v>-3.5237285913711775E-5</v>
      </c>
      <c r="O1531" s="2">
        <v>9.5461921634021478E-7</v>
      </c>
      <c r="Q1531">
        <v>7.5150000000000006</v>
      </c>
      <c r="R1531">
        <v>5.8234086242299797E-3</v>
      </c>
      <c r="S1531">
        <v>6.135923152E-3</v>
      </c>
      <c r="T1531">
        <v>0.951529860496521</v>
      </c>
    </row>
    <row r="1532" spans="1:20" x14ac:dyDescent="0.25">
      <c r="A1532">
        <v>15.3</v>
      </c>
      <c r="B1532">
        <v>-2.8908706568010869E-13</v>
      </c>
      <c r="C1532">
        <v>3.8434752401172887E-14</v>
      </c>
      <c r="D1532">
        <v>-1.5787758155760716E-14</v>
      </c>
      <c r="F1532" s="1">
        <v>7.3650000000000002</v>
      </c>
      <c r="G1532">
        <f>(-0.0173429158110883*(-1))*-1</f>
        <v>-1.7342915811088294E-2</v>
      </c>
      <c r="H1532">
        <v>-4.6019423639999998E-3</v>
      </c>
      <c r="I1532">
        <v>-1.0454270839691162</v>
      </c>
      <c r="L1532" s="2">
        <v>15.3</v>
      </c>
      <c r="M1532" s="2">
        <v>8.4940036730985586E-5</v>
      </c>
      <c r="N1532" s="2">
        <v>-3.5056043204329062E-5</v>
      </c>
      <c r="O1532" s="2">
        <v>9.497091403513498E-7</v>
      </c>
      <c r="Q1532">
        <v>7.5210000000000008</v>
      </c>
      <c r="R1532">
        <v>5.9096509240246405E-3</v>
      </c>
      <c r="S1532">
        <v>6.135923152E-3</v>
      </c>
      <c r="T1532">
        <v>0.93288177251815796</v>
      </c>
    </row>
    <row r="1533" spans="1:20" x14ac:dyDescent="0.25">
      <c r="A1533">
        <v>15.31</v>
      </c>
      <c r="B1533">
        <v>-2.8348856712933338E-13</v>
      </c>
      <c r="C1533">
        <v>3.7690419875913898E-14</v>
      </c>
      <c r="D1533">
        <v>-1.5482010332186937E-14</v>
      </c>
      <c r="F1533" s="1">
        <v>7.3699999999999992</v>
      </c>
      <c r="G1533">
        <f>(-0.0174702258726899*(-1))*-1</f>
        <v>-1.747022587268994E-2</v>
      </c>
      <c r="H1533">
        <v>-6.135923152E-3</v>
      </c>
      <c r="I1533">
        <v>-0.80160552263259888</v>
      </c>
      <c r="L1533" s="2">
        <v>15.31</v>
      </c>
      <c r="M1533" s="2">
        <v>8.4503148312904154E-5</v>
      </c>
      <c r="N1533" s="2">
        <v>-3.4875732715406151E-5</v>
      </c>
      <c r="O1533" s="2">
        <v>9.4482431928838482E-7</v>
      </c>
      <c r="Q1533">
        <v>7.5269999999999992</v>
      </c>
      <c r="R1533">
        <v>6.0328542094455848E-3</v>
      </c>
      <c r="S1533">
        <v>6.135923152E-3</v>
      </c>
      <c r="T1533">
        <v>0.91562026739120483</v>
      </c>
    </row>
    <row r="1534" spans="1:20" x14ac:dyDescent="0.25">
      <c r="A1534">
        <v>15.32</v>
      </c>
      <c r="B1534">
        <v>-2.7799848984586439E-13</v>
      </c>
      <c r="C1534">
        <v>3.6960502193305006E-14</v>
      </c>
      <c r="D1534">
        <v>-1.5182183661616505E-14</v>
      </c>
      <c r="F1534" s="1">
        <v>7.375</v>
      </c>
      <c r="G1534">
        <f>(-0.0176386036960986*(-1))*-1</f>
        <v>-1.7638603696098563E-2</v>
      </c>
      <c r="H1534">
        <v>-6.135923152E-3</v>
      </c>
      <c r="I1534">
        <v>-0.81519418954849243</v>
      </c>
      <c r="L1534" s="2">
        <v>15.32</v>
      </c>
      <c r="M1534" s="2">
        <v>8.4068507026831946E-5</v>
      </c>
      <c r="N1534" s="2">
        <v>-3.4696349652074839E-5</v>
      </c>
      <c r="O1534" s="2">
        <v>9.3996462325303552E-7</v>
      </c>
      <c r="Q1534">
        <v>7.532</v>
      </c>
      <c r="R1534">
        <v>6.1232032854209445E-3</v>
      </c>
      <c r="S1534">
        <v>6.135923152E-3</v>
      </c>
      <c r="T1534">
        <v>0.91242682933807373</v>
      </c>
    </row>
    <row r="1535" spans="1:20" x14ac:dyDescent="0.25">
      <c r="A1535">
        <v>15.33</v>
      </c>
      <c r="B1535">
        <v>-2.7261473412902397E-13</v>
      </c>
      <c r="C1535">
        <v>3.6244720193586865E-14</v>
      </c>
      <c r="D1535">
        <v>-1.4888163474213086E-14</v>
      </c>
      <c r="F1535" s="1">
        <v>7.3789999999999996</v>
      </c>
      <c r="G1535">
        <f>(-0.0177700205338809*(-1))*-1</f>
        <v>-1.7770020533880902E-2</v>
      </c>
      <c r="H1535">
        <v>-6.135923152E-3</v>
      </c>
      <c r="I1535">
        <v>-0.83000439405441284</v>
      </c>
      <c r="L1535" s="2">
        <v>15.33</v>
      </c>
      <c r="M1535" s="2">
        <v>8.3636101314667807E-5</v>
      </c>
      <c r="N1535" s="2">
        <v>-3.4517889244129268E-5</v>
      </c>
      <c r="O1535" s="2">
        <v>9.3512992301514428E-7</v>
      </c>
      <c r="Q1535">
        <v>7.5359999999999996</v>
      </c>
      <c r="R1535">
        <v>6.2422997946611908E-3</v>
      </c>
      <c r="S1535">
        <v>6.135923152E-3</v>
      </c>
      <c r="T1535">
        <v>0.91374123096466064</v>
      </c>
    </row>
    <row r="1536" spans="1:20" x14ac:dyDescent="0.25">
      <c r="A1536">
        <v>15.34</v>
      </c>
      <c r="B1536">
        <v>-2.6733524094121607E-13</v>
      </c>
      <c r="C1536">
        <v>3.554280012324514E-14</v>
      </c>
      <c r="D1536">
        <v>-1.4599837320851642E-14</v>
      </c>
      <c r="F1536" s="1">
        <v>7.3829999999999991</v>
      </c>
      <c r="G1536">
        <f>(-0.0179014373716632*(-1))*-1</f>
        <v>-1.7901437371663245E-2</v>
      </c>
      <c r="H1536">
        <v>-6.135923152E-3</v>
      </c>
      <c r="I1536">
        <v>-0.84149080514907837</v>
      </c>
      <c r="L1536" s="2">
        <v>15.34</v>
      </c>
      <c r="M1536" s="2">
        <v>8.3205919677758144E-5</v>
      </c>
      <c r="N1536" s="2">
        <v>-3.434034674589909E-5</v>
      </c>
      <c r="O1536" s="2">
        <v>9.3032009000924318E-7</v>
      </c>
      <c r="Q1536">
        <v>7.5419999999999998</v>
      </c>
      <c r="R1536">
        <v>6.3737166324435322E-3</v>
      </c>
      <c r="S1536">
        <v>6.135923152E-3</v>
      </c>
      <c r="T1536">
        <v>0.92034411430358887</v>
      </c>
    </row>
    <row r="1537" spans="1:20" x14ac:dyDescent="0.25">
      <c r="A1537">
        <v>15.35</v>
      </c>
      <c r="B1537">
        <v>-2.6215799112044137E-13</v>
      </c>
      <c r="C1537">
        <v>3.4854473530312457E-14</v>
      </c>
      <c r="D1537">
        <v>-1.4317094930111838E-14</v>
      </c>
      <c r="F1537" s="1">
        <v>7.3870000000000005</v>
      </c>
      <c r="G1537">
        <f>(-0.0180328542094456*(-1))*-1</f>
        <v>-1.8032854209445587E-2</v>
      </c>
      <c r="H1537">
        <v>-6.135923152E-3</v>
      </c>
      <c r="I1537">
        <v>-0.85267072916030884</v>
      </c>
      <c r="L1537" s="2">
        <v>15.35</v>
      </c>
      <c r="M1537" s="2">
        <v>8.2777950676593244E-5</v>
      </c>
      <c r="N1537" s="2">
        <v>-3.4163717436123264E-5</v>
      </c>
      <c r="O1537" s="2">
        <v>9.2553499633113564E-7</v>
      </c>
      <c r="Q1537">
        <v>7.5470000000000006</v>
      </c>
      <c r="R1537">
        <v>6.5133470225872689E-3</v>
      </c>
      <c r="S1537">
        <v>6.135923152E-3</v>
      </c>
      <c r="T1537">
        <v>0.92809140682220459</v>
      </c>
    </row>
    <row r="1538" spans="1:20" x14ac:dyDescent="0.25">
      <c r="A1538">
        <v>15.36</v>
      </c>
      <c r="B1538">
        <v>-2.5708100460805918E-13</v>
      </c>
      <c r="C1538">
        <v>3.417947716169793E-14</v>
      </c>
      <c r="D1538">
        <v>-1.4039828166104334E-14</v>
      </c>
      <c r="F1538" s="1">
        <v>7.4</v>
      </c>
      <c r="G1538">
        <f>(-0.0184517453798768*(-1))*-1</f>
        <v>-1.8451745379876795E-2</v>
      </c>
      <c r="H1538">
        <v>-7.6699039400000002E-3</v>
      </c>
      <c r="I1538">
        <v>-0.63337957859039307</v>
      </c>
      <c r="L1538" s="2">
        <v>15.36</v>
      </c>
      <c r="M1538" s="2">
        <v>8.2352182930502506E-5</v>
      </c>
      <c r="N1538" s="2">
        <v>-3.3987996617824513E-5</v>
      </c>
      <c r="O1538" s="2">
        <v>9.2077451473449532E-7</v>
      </c>
      <c r="Q1538">
        <v>7.5510000000000002</v>
      </c>
      <c r="R1538">
        <v>6.624229979466119E-3</v>
      </c>
      <c r="S1538">
        <v>6.135923152E-3</v>
      </c>
      <c r="T1538">
        <v>0.93541133403778076</v>
      </c>
    </row>
    <row r="1539" spans="1:20" x14ac:dyDescent="0.25">
      <c r="A1539">
        <v>15.370000000000001</v>
      </c>
      <c r="B1539">
        <v>-2.5210233969150835E-13</v>
      </c>
      <c r="C1539">
        <v>3.3517552862505038E-14</v>
      </c>
      <c r="D1539">
        <v>-1.3767930987113794E-14</v>
      </c>
      <c r="F1539" s="1">
        <v>7.4049999999999994</v>
      </c>
      <c r="G1539">
        <f>(-0.018611909650924*(-1))*-1</f>
        <v>-1.8611909650924026E-2</v>
      </c>
      <c r="H1539">
        <v>-7.6699039400000002E-3</v>
      </c>
      <c r="I1539">
        <v>-0.64769983291625977</v>
      </c>
      <c r="L1539" s="2">
        <v>15.370000000000001</v>
      </c>
      <c r="M1539" s="2">
        <v>8.1928605117350967E-5</v>
      </c>
      <c r="N1539" s="2">
        <v>-3.3813179618184411E-5</v>
      </c>
      <c r="O1539" s="2">
        <v>9.1603851862748218E-7</v>
      </c>
      <c r="Q1539">
        <v>7.5549999999999997</v>
      </c>
      <c r="R1539">
        <v>6.7392197125256672E-3</v>
      </c>
      <c r="S1539">
        <v>6.135923152E-3</v>
      </c>
      <c r="T1539">
        <v>0.94264340400695801</v>
      </c>
    </row>
    <row r="1540" spans="1:20" x14ac:dyDescent="0.25">
      <c r="A1540">
        <v>15.38</v>
      </c>
      <c r="B1540">
        <v>-2.4722009226169138E-13</v>
      </c>
      <c r="C1540">
        <v>3.2868447477299311E-14</v>
      </c>
      <c r="D1540">
        <v>-1.3501299405042844E-14</v>
      </c>
      <c r="F1540" s="1">
        <v>7.4090000000000007</v>
      </c>
      <c r="G1540">
        <f>(-0.0187268993839836*(-1))*-1</f>
        <v>-1.8726899383983572E-2</v>
      </c>
      <c r="H1540">
        <v>-7.6699039400000002E-3</v>
      </c>
      <c r="I1540">
        <v>-0.65767538547515869</v>
      </c>
      <c r="L1540" s="2">
        <v>15.38</v>
      </c>
      <c r="M1540" s="2">
        <v>8.150720597323931E-5</v>
      </c>
      <c r="N1540" s="2">
        <v>-3.363926178841913E-5</v>
      </c>
      <c r="O1540" s="2">
        <v>9.1132688206937641E-7</v>
      </c>
      <c r="Q1540">
        <v>7.5589999999999993</v>
      </c>
      <c r="R1540">
        <v>6.887063655030801E-3</v>
      </c>
      <c r="S1540">
        <v>6.135923152E-3</v>
      </c>
      <c r="T1540">
        <v>0.94977796077728271</v>
      </c>
    </row>
    <row r="1541" spans="1:20" x14ac:dyDescent="0.25">
      <c r="A1541">
        <v>15.39</v>
      </c>
      <c r="B1541">
        <v>-2.4243239508474056E-13</v>
      </c>
      <c r="C1541">
        <v>3.2231912753288076E-14</v>
      </c>
      <c r="D1541">
        <v>-1.3239831445641429E-14</v>
      </c>
      <c r="F1541" s="1">
        <v>7.4130000000000003</v>
      </c>
      <c r="G1541">
        <f>(-0.0188377823408624*(-1))*-1</f>
        <v>-1.8837782340862422E-2</v>
      </c>
      <c r="H1541">
        <v>-7.6699039400000002E-3</v>
      </c>
      <c r="I1541">
        <v>-0.6671413779258728</v>
      </c>
      <c r="L1541" s="2">
        <v>15.39</v>
      </c>
      <c r="M1541" s="2">
        <v>8.1087974292203642E-5</v>
      </c>
      <c r="N1541" s="2">
        <v>-3.3466238503655811E-5</v>
      </c>
      <c r="O1541" s="2">
        <v>9.0663947976722951E-7</v>
      </c>
      <c r="Q1541">
        <v>7.5640000000000001</v>
      </c>
      <c r="R1541">
        <v>7.0143737166324435E-3</v>
      </c>
      <c r="S1541">
        <v>7.6699039400000002E-3</v>
      </c>
      <c r="T1541">
        <v>0.69493883848190308</v>
      </c>
    </row>
    <row r="1542" spans="1:20" x14ac:dyDescent="0.25">
      <c r="A1542">
        <v>15.4</v>
      </c>
      <c r="B1542">
        <v>-2.3773741708788717E-13</v>
      </c>
      <c r="C1542">
        <v>3.1607705245375254E-14</v>
      </c>
      <c r="D1542">
        <v>-1.298342710950638E-14</v>
      </c>
      <c r="F1542" s="1">
        <v>7.4179999999999993</v>
      </c>
      <c r="G1542">
        <f>(-0.0189609856262834*(-1))*-1</f>
        <v>-1.8960985626283369E-2</v>
      </c>
      <c r="H1542">
        <v>-7.6699039400000002E-3</v>
      </c>
      <c r="I1542">
        <v>-0.67139178514480591</v>
      </c>
      <c r="L1542" s="2">
        <v>15.4</v>
      </c>
      <c r="M1542" s="2">
        <v>8.0670898925918537E-5</v>
      </c>
      <c r="N1542" s="2">
        <v>-3.3294105162809589E-5</v>
      </c>
      <c r="O1542" s="2">
        <v>9.0197618707253262E-7</v>
      </c>
      <c r="Q1542">
        <v>7.5690000000000008</v>
      </c>
      <c r="R1542">
        <v>7.1745379876796715E-3</v>
      </c>
      <c r="S1542">
        <v>7.6699039400000002E-3</v>
      </c>
      <c r="T1542">
        <v>0.71663784980773926</v>
      </c>
    </row>
    <row r="1543" spans="1:20" x14ac:dyDescent="0.25">
      <c r="A1543">
        <v>15.41</v>
      </c>
      <c r="B1543">
        <v>-2.3313336265916185E-13</v>
      </c>
      <c r="C1543">
        <v>3.099558622305487E-14</v>
      </c>
      <c r="D1543">
        <v>-1.2731988333836264E-14</v>
      </c>
      <c r="F1543" s="1">
        <v>7.4209999999999994</v>
      </c>
      <c r="G1543">
        <f>(-0.0190308008213552*(-1))*-1</f>
        <v>-1.9030800821355238E-2</v>
      </c>
      <c r="H1543">
        <v>-7.6699039400000002E-3</v>
      </c>
      <c r="I1543">
        <v>-0.67427998781204224</v>
      </c>
      <c r="L1543" s="2">
        <v>15.41</v>
      </c>
      <c r="M1543" s="2">
        <v>8.025596878339931E-5</v>
      </c>
      <c r="N1543" s="2">
        <v>-3.3122857188461236E-5</v>
      </c>
      <c r="O1543" s="2">
        <v>8.9733687997790115E-7</v>
      </c>
      <c r="Q1543">
        <v>7.5730000000000004</v>
      </c>
      <c r="R1543">
        <v>7.2895277207392197E-3</v>
      </c>
      <c r="S1543">
        <v>7.6699039400000002E-3</v>
      </c>
      <c r="T1543">
        <v>0.73173254728317261</v>
      </c>
    </row>
    <row r="1544" spans="1:20" x14ac:dyDescent="0.25">
      <c r="A1544">
        <v>15.42</v>
      </c>
      <c r="B1544">
        <v>-2.2861847096065525E-13</v>
      </c>
      <c r="C1544">
        <v>3.0395321579107661E-14</v>
      </c>
      <c r="D1544">
        <v>-1.2485418954926899E-14</v>
      </c>
      <c r="F1544" s="1">
        <v>7.4250000000000007</v>
      </c>
      <c r="G1544">
        <f>(-0.0191375770020534*(-1))*-1</f>
        <v>-1.9137577002053388E-2</v>
      </c>
      <c r="H1544">
        <v>-7.6699039400000002E-3</v>
      </c>
      <c r="I1544">
        <v>-0.67322558164596558</v>
      </c>
      <c r="L1544" s="2">
        <v>15.42</v>
      </c>
      <c r="M1544" s="2">
        <v>7.9843172830707334E-5</v>
      </c>
      <c r="N1544" s="2">
        <v>-3.2952490026735429E-5</v>
      </c>
      <c r="O1544" s="2">
        <v>8.9272143511377832E-7</v>
      </c>
      <c r="Q1544">
        <v>7.5779999999999994</v>
      </c>
      <c r="R1544">
        <v>7.4291581108829573E-3</v>
      </c>
      <c r="S1544">
        <v>7.6699039400000002E-3</v>
      </c>
      <c r="T1544">
        <v>0.742012619972229</v>
      </c>
    </row>
    <row r="1545" spans="1:20" x14ac:dyDescent="0.25">
      <c r="A1545">
        <v>15.43</v>
      </c>
      <c r="B1545">
        <v>-2.2419101525507887E-13</v>
      </c>
      <c r="C1545">
        <v>2.9806681740065901E-14</v>
      </c>
      <c r="D1545">
        <v>-1.2243624671393186E-14</v>
      </c>
      <c r="F1545" s="1">
        <v>7.43</v>
      </c>
      <c r="G1545">
        <f>(-0.019211498973306*(-1))*-1</f>
        <v>-1.9211498973305954E-2</v>
      </c>
      <c r="H1545">
        <v>-7.6699039400000002E-3</v>
      </c>
      <c r="I1545">
        <v>-0.66967380046844482</v>
      </c>
      <c r="L1545" s="2">
        <v>15.43</v>
      </c>
      <c r="M1545" s="2">
        <v>7.9432500090656543E-5</v>
      </c>
      <c r="N1545" s="2">
        <v>-3.2782999147179664E-5</v>
      </c>
      <c r="O1545" s="2">
        <v>8.8812972974515402E-7</v>
      </c>
      <c r="Q1545">
        <v>7.5820000000000007</v>
      </c>
      <c r="R1545">
        <v>7.5277207392197122E-3</v>
      </c>
      <c r="S1545">
        <v>7.6699039400000002E-3</v>
      </c>
      <c r="T1545">
        <v>0.74904543161392212</v>
      </c>
    </row>
    <row r="1546" spans="1:20" x14ac:dyDescent="0.25">
      <c r="A1546">
        <v>15.44</v>
      </c>
      <c r="B1546">
        <v>-2.1984930224536816E-13</v>
      </c>
      <c r="C1546">
        <v>2.9229441578412163E-14</v>
      </c>
      <c r="D1546">
        <v>-1.2006513008103186E-14</v>
      </c>
      <c r="F1546" s="1">
        <v>7.4339999999999993</v>
      </c>
      <c r="G1546">
        <f>(-0.0192895277207392*(-1))*-1</f>
        <v>-1.9289527720739219E-2</v>
      </c>
      <c r="H1546">
        <v>-7.6699039400000002E-3</v>
      </c>
      <c r="I1546">
        <v>-0.66097390651702881</v>
      </c>
      <c r="L1546" s="2">
        <v>15.44</v>
      </c>
      <c r="M1546" s="2">
        <v>7.9023939642523192E-5</v>
      </c>
      <c r="N1546" s="2">
        <v>-3.2614380042643775E-5</v>
      </c>
      <c r="O1546" s="2">
        <v>8.835616417683011E-7</v>
      </c>
      <c r="Q1546">
        <v>7.5860000000000003</v>
      </c>
      <c r="R1546">
        <v>7.6427104722792604E-3</v>
      </c>
      <c r="S1546">
        <v>7.6699039400000002E-3</v>
      </c>
      <c r="T1546">
        <v>0.75164371728897095</v>
      </c>
    </row>
    <row r="1547" spans="1:20" x14ac:dyDescent="0.25">
      <c r="A1547">
        <v>15.450000000000001</v>
      </c>
      <c r="B1547">
        <v>-2.155916714270742E-13</v>
      </c>
      <c r="C1547">
        <v>2.8663380326478465E-14</v>
      </c>
      <c r="D1547">
        <v>-1.1773993280810662E-14</v>
      </c>
      <c r="F1547" s="1">
        <v>7.4380000000000006</v>
      </c>
      <c r="G1547">
        <f>(-0.0193305954825462*(-1))*-1</f>
        <v>-1.93305954825462E-2</v>
      </c>
      <c r="H1547">
        <v>-7.6699039400000002E-3</v>
      </c>
      <c r="I1547">
        <v>-0.65019381046295166</v>
      </c>
      <c r="L1547" s="2">
        <v>15.450000000000001</v>
      </c>
      <c r="M1547" s="2">
        <v>7.861748062175356E-5</v>
      </c>
      <c r="N1547" s="2">
        <v>-3.2446628229160073E-5</v>
      </c>
      <c r="O1547" s="2">
        <v>8.7901704970752819E-7</v>
      </c>
      <c r="Q1547">
        <v>7.5909999999999993</v>
      </c>
      <c r="R1547">
        <v>7.7248459958932239E-3</v>
      </c>
      <c r="S1547">
        <v>7.6699039400000002E-3</v>
      </c>
      <c r="T1547">
        <v>0.7512657642364502</v>
      </c>
    </row>
    <row r="1548" spans="1:20" x14ac:dyDescent="0.25">
      <c r="A1548">
        <v>15.46</v>
      </c>
      <c r="B1548">
        <v>-2.114164944532993E-13</v>
      </c>
      <c r="C1548">
        <v>2.8108281492012821E-14</v>
      </c>
      <c r="D1548">
        <v>-1.1545976561472545E-14</v>
      </c>
      <c r="F1548" s="1">
        <v>7.4420000000000002</v>
      </c>
      <c r="G1548">
        <f>(-0.0193675564681725*(-1))*-1</f>
        <v>-1.9367556468172484E-2</v>
      </c>
      <c r="H1548">
        <v>-7.6699039400000002E-3</v>
      </c>
      <c r="I1548">
        <v>-0.62975651025772095</v>
      </c>
      <c r="L1548" s="2">
        <v>15.46</v>
      </c>
      <c r="M1548" s="2">
        <v>7.8213112219675438E-5</v>
      </c>
      <c r="N1548" s="2">
        <v>-3.2279739245824115E-5</v>
      </c>
      <c r="O1548" s="2">
        <v>8.744958327119498E-7</v>
      </c>
      <c r="Q1548">
        <v>7.5950000000000006</v>
      </c>
      <c r="R1548">
        <v>7.8069815195071866E-3</v>
      </c>
      <c r="S1548">
        <v>7.6699039400000002E-3</v>
      </c>
      <c r="T1548">
        <v>0.74967491626739502</v>
      </c>
    </row>
    <row r="1549" spans="1:20" x14ac:dyDescent="0.25">
      <c r="A1549">
        <v>15.47</v>
      </c>
      <c r="B1549">
        <v>-2.073221745119271E-13</v>
      </c>
      <c r="C1549">
        <v>2.7563932775380992E-14</v>
      </c>
      <c r="D1549">
        <v>-1.1322375644238074E-14</v>
      </c>
      <c r="F1549" s="1">
        <v>7.4480000000000004</v>
      </c>
      <c r="G1549">
        <f>(-0.0194168377823409*(-1))*-1</f>
        <v>-1.9416837782340862E-2</v>
      </c>
      <c r="H1549">
        <v>-7.6699039400000002E-3</v>
      </c>
      <c r="I1549">
        <v>-0.617420494556427</v>
      </c>
      <c r="L1549" s="2">
        <v>15.47</v>
      </c>
      <c r="M1549" s="2">
        <v>7.7810823683210602E-5</v>
      </c>
      <c r="N1549" s="2">
        <v>-3.2113708654676087E-5</v>
      </c>
      <c r="O1549" s="2">
        <v>8.6999787055227282E-7</v>
      </c>
      <c r="Q1549">
        <v>7.5990000000000002</v>
      </c>
      <c r="R1549">
        <v>7.8809034907597539E-3</v>
      </c>
      <c r="S1549">
        <v>7.6699039400000002E-3</v>
      </c>
      <c r="T1549">
        <v>0.74830359220504761</v>
      </c>
    </row>
    <row r="1550" spans="1:20" x14ac:dyDescent="0.25">
      <c r="A1550">
        <v>15.48</v>
      </c>
      <c r="B1550">
        <v>-2.033071457149173E-13</v>
      </c>
      <c r="C1550">
        <v>2.7030125988371684E-14</v>
      </c>
      <c r="D1550">
        <v>-1.1103105012096588E-14</v>
      </c>
      <c r="F1550" s="1">
        <v>7.452</v>
      </c>
      <c r="G1550">
        <f>(-0.0194373716632444*(-1))*-1</f>
        <v>-1.9437371663244354E-2</v>
      </c>
      <c r="H1550">
        <v>-6.135923152E-3</v>
      </c>
      <c r="I1550">
        <v>-0.85329413414001465</v>
      </c>
      <c r="L1550" s="2">
        <v>15.48</v>
      </c>
      <c r="M1550" s="2">
        <v>7.7410604314589776E-5</v>
      </c>
      <c r="N1550" s="2">
        <v>-3.1948532040582766E-5</v>
      </c>
      <c r="O1550" s="2">
        <v>8.6552304361759942E-7</v>
      </c>
      <c r="Q1550">
        <v>7.604000000000001</v>
      </c>
      <c r="R1550">
        <v>7.9753593429158116E-3</v>
      </c>
      <c r="S1550">
        <v>7.6699039400000002E-3</v>
      </c>
      <c r="T1550">
        <v>0.74565458297729492</v>
      </c>
    </row>
    <row r="1551" spans="1:20" x14ac:dyDescent="0.25">
      <c r="A1551">
        <v>15.49</v>
      </c>
      <c r="B1551">
        <v>-1.9936987249942593E-13</v>
      </c>
      <c r="C1551">
        <v>2.6506656974574175E-14</v>
      </c>
      <c r="D1551">
        <v>-1.0888080804171225E-14</v>
      </c>
      <c r="F1551" s="1">
        <v>7.4559999999999995</v>
      </c>
      <c r="G1551">
        <f>(-0.0194496919917864*(-1))*-1</f>
        <v>-1.9449691991786446E-2</v>
      </c>
      <c r="H1551">
        <v>-6.135923152E-3</v>
      </c>
      <c r="I1551">
        <v>-0.82768934965133667</v>
      </c>
      <c r="L1551" s="2">
        <v>15.49</v>
      </c>
      <c r="M1551" s="2">
        <v>7.7012443471066944E-5</v>
      </c>
      <c r="N1551" s="2">
        <v>-3.1784205011120133E-5</v>
      </c>
      <c r="O1551" s="2">
        <v>8.6107123291224627E-7</v>
      </c>
      <c r="Q1551">
        <v>7.6080000000000005</v>
      </c>
      <c r="R1551">
        <v>8.0780287474332656E-3</v>
      </c>
      <c r="S1551">
        <v>7.6699039400000002E-3</v>
      </c>
      <c r="T1551">
        <v>0.74636942148208618</v>
      </c>
    </row>
    <row r="1552" spans="1:20" x14ac:dyDescent="0.25">
      <c r="A1552">
        <v>15.5</v>
      </c>
      <c r="B1552">
        <v>-1.9550884904052265E-13</v>
      </c>
      <c r="C1552">
        <v>2.5993325531297945E-14</v>
      </c>
      <c r="D1552">
        <v>-1.0677220783646013E-14</v>
      </c>
      <c r="F1552" s="1">
        <v>7.4589999999999996</v>
      </c>
      <c r="G1552">
        <f>(-0.0194620123203285*(-1))*-1</f>
        <v>-1.9462012320328542E-2</v>
      </c>
      <c r="H1552">
        <v>-6.135923152E-3</v>
      </c>
      <c r="I1552">
        <v>-0.80443382263183594</v>
      </c>
      <c r="L1552" s="2">
        <v>15.5</v>
      </c>
      <c r="M1552" s="2">
        <v>7.6616330564637457E-5</v>
      </c>
      <c r="N1552" s="2">
        <v>-3.1620723196456556E-5</v>
      </c>
      <c r="O1552" s="2">
        <v>8.5664232005258007E-7</v>
      </c>
      <c r="Q1552">
        <v>7.6120000000000001</v>
      </c>
      <c r="R1552">
        <v>8.1601642710472273E-3</v>
      </c>
      <c r="S1552">
        <v>7.6699039400000002E-3</v>
      </c>
      <c r="T1552">
        <v>0.74709868431091309</v>
      </c>
    </row>
    <row r="1553" spans="1:20" x14ac:dyDescent="0.25">
      <c r="A1553">
        <v>15.51</v>
      </c>
      <c r="B1553">
        <v>-1.9172259867528388E-13</v>
      </c>
      <c r="C1553">
        <v>2.548993533300439E-14</v>
      </c>
      <c r="D1553">
        <v>-1.0470444306314094E-14</v>
      </c>
      <c r="F1553" s="1">
        <v>7.4629999999999992</v>
      </c>
      <c r="G1553">
        <f>(-0.0194866529774127*(-1))*-1</f>
        <v>-1.9486652977412731E-2</v>
      </c>
      <c r="H1553">
        <v>-6.135923152E-3</v>
      </c>
      <c r="I1553">
        <v>-0.78471946716308594</v>
      </c>
      <c r="L1553" s="2">
        <v>15.51</v>
      </c>
      <c r="M1553" s="2">
        <v>7.6222255061755492E-5</v>
      </c>
      <c r="N1553" s="2">
        <v>-3.1458082249236592E-5</v>
      </c>
      <c r="O1553" s="2">
        <v>8.5223618726386977E-7</v>
      </c>
      <c r="Q1553">
        <v>7.6170000000000009</v>
      </c>
      <c r="R1553">
        <v>8.2422997946611908E-3</v>
      </c>
      <c r="S1553">
        <v>7.6699039400000002E-3</v>
      </c>
      <c r="T1553">
        <v>0.74797582626342773</v>
      </c>
    </row>
    <row r="1554" spans="1:20" x14ac:dyDescent="0.25">
      <c r="A1554">
        <v>15.52</v>
      </c>
      <c r="B1554">
        <v>-1.880096733380352E-13</v>
      </c>
      <c r="C1554">
        <v>2.49962938562214E-14</v>
      </c>
      <c r="D1554">
        <v>-1.0267672289735042E-14</v>
      </c>
      <c r="F1554" s="1">
        <v>7.4670000000000005</v>
      </c>
      <c r="G1554">
        <f>(-0.0195154004106776*(-1))*-1</f>
        <v>-1.9515400410677619E-2</v>
      </c>
      <c r="H1554">
        <v>-6.135923152E-3</v>
      </c>
      <c r="I1554">
        <v>-0.76843923330307007</v>
      </c>
      <c r="L1554" s="2">
        <v>15.52</v>
      </c>
      <c r="M1554" s="2">
        <v>7.5830206483054109E-5</v>
      </c>
      <c r="N1554" s="2">
        <v>-3.1296277844465385E-5</v>
      </c>
      <c r="O1554" s="2">
        <v>8.4785271737715483E-7</v>
      </c>
      <c r="Q1554">
        <v>7.6289999999999996</v>
      </c>
      <c r="R1554">
        <v>8.4804928131416834E-3</v>
      </c>
      <c r="S1554">
        <v>9.2038847279999995E-3</v>
      </c>
      <c r="T1554">
        <v>0.48664090037345886</v>
      </c>
    </row>
    <row r="1555" spans="1:20" x14ac:dyDescent="0.25">
      <c r="A1555">
        <v>15.530000000000001</v>
      </c>
      <c r="B1555">
        <v>-1.8436865300653587E-13</v>
      </c>
      <c r="C1555">
        <v>2.4512212305912014E-14</v>
      </c>
      <c r="D1555">
        <v>-1.0068827182989484E-14</v>
      </c>
      <c r="F1555" s="1">
        <v>7.4710000000000001</v>
      </c>
      <c r="G1555">
        <f>(-0.0195482546201232*(-1))*-1</f>
        <v>-1.9548254620123204E-2</v>
      </c>
      <c r="H1555">
        <v>-6.135923152E-3</v>
      </c>
      <c r="I1555">
        <v>-0.75667572021484375</v>
      </c>
      <c r="L1555" s="2">
        <v>15.530000000000001</v>
      </c>
      <c r="M1555" s="2">
        <v>7.5440174403067586E-5</v>
      </c>
      <c r="N1555" s="2">
        <v>-3.1135305679393641E-5</v>
      </c>
      <c r="O1555" s="2">
        <v>8.4349179382612927E-7</v>
      </c>
      <c r="Q1555">
        <v>7.6340000000000003</v>
      </c>
      <c r="R1555">
        <v>8.5503080082135526E-3</v>
      </c>
      <c r="S1555">
        <v>9.2038847279999995E-3</v>
      </c>
      <c r="T1555">
        <v>0.48068401217460632</v>
      </c>
    </row>
    <row r="1556" spans="1:20" x14ac:dyDescent="0.25">
      <c r="A1556">
        <v>15.540000000000001</v>
      </c>
      <c r="B1556">
        <v>-1.807981451588838E-13</v>
      </c>
      <c r="C1556">
        <v>2.4037505543269067E-14</v>
      </c>
      <c r="D1556">
        <v>-9.8738329370194682E-15</v>
      </c>
      <c r="F1556" s="1">
        <v>7.4749999999999996</v>
      </c>
      <c r="G1556">
        <f>(-0.0195893223819302*(-1))*-1</f>
        <v>-1.9589322381930185E-2</v>
      </c>
      <c r="H1556">
        <v>-6.135923152E-3</v>
      </c>
      <c r="I1556">
        <v>-0.74418294429779053</v>
      </c>
      <c r="L1556" s="2">
        <v>15.540000000000001</v>
      </c>
      <c r="M1556" s="2">
        <v>7.5052148449952891E-5</v>
      </c>
      <c r="N1556" s="2">
        <v>-3.0975161473403219E-5</v>
      </c>
      <c r="O1556" s="2">
        <v>8.3915330064404187E-7</v>
      </c>
      <c r="Q1556">
        <v>7.6389999999999993</v>
      </c>
      <c r="R1556">
        <v>8.5913757700205335E-3</v>
      </c>
      <c r="S1556">
        <v>9.2038847279999995E-3</v>
      </c>
      <c r="T1556">
        <v>0.46630799770355225</v>
      </c>
    </row>
    <row r="1557" spans="1:20" x14ac:dyDescent="0.25">
      <c r="A1557">
        <v>15.55</v>
      </c>
      <c r="B1557">
        <v>-1.7729678424094128E-13</v>
      </c>
      <c r="C1557">
        <v>2.3571992014908141E-14</v>
      </c>
      <c r="D1557">
        <v>-9.6826149755432077E-15</v>
      </c>
      <c r="F1557" s="1">
        <v>7.4779999999999998</v>
      </c>
      <c r="G1557">
        <f>(-0.0196221765913758*(-1))*-1</f>
        <v>-1.9622176591375769E-2</v>
      </c>
      <c r="H1557">
        <v>-6.135923152E-3</v>
      </c>
      <c r="I1557">
        <v>-0.73222768306732178</v>
      </c>
      <c r="L1557" s="2">
        <v>15.55</v>
      </c>
      <c r="M1557" s="2">
        <v>7.4666118305215484E-5</v>
      </c>
      <c r="N1557" s="2">
        <v>-3.0815840967893294E-5</v>
      </c>
      <c r="O1557" s="2">
        <v>8.3483712246061251E-7</v>
      </c>
      <c r="Q1557">
        <v>7.6440000000000001</v>
      </c>
      <c r="R1557">
        <v>8.6078028747433259E-3</v>
      </c>
      <c r="S1557">
        <v>7.6699039400000002E-3</v>
      </c>
      <c r="T1557">
        <v>0.70878583192825317</v>
      </c>
    </row>
    <row r="1558" spans="1:20" x14ac:dyDescent="0.25">
      <c r="A1558">
        <v>15.56</v>
      </c>
      <c r="B1558">
        <v>-1.7386323114407471E-13</v>
      </c>
      <c r="C1558">
        <v>2.3115493683431807E-14</v>
      </c>
      <c r="D1558">
        <v>-9.4951001665331022E-15</v>
      </c>
      <c r="F1558" s="1">
        <v>7.4819999999999993</v>
      </c>
      <c r="G1558">
        <f>(-0.0196673511293635*(-1))*-1</f>
        <v>-1.966735112936345E-2</v>
      </c>
      <c r="H1558">
        <v>-6.135923152E-3</v>
      </c>
      <c r="I1558">
        <v>-0.72340768575668335</v>
      </c>
      <c r="L1558" s="2">
        <v>15.56</v>
      </c>
      <c r="M1558" s="2">
        <v>7.4282073703432197E-5</v>
      </c>
      <c r="N1558" s="2">
        <v>-3.0657339926167118E-5</v>
      </c>
      <c r="O1558" s="2">
        <v>8.3054314449896482E-7</v>
      </c>
      <c r="Q1558">
        <v>7.6479999999999997</v>
      </c>
      <c r="R1558">
        <v>8.616016427104722E-3</v>
      </c>
      <c r="S1558">
        <v>7.6699039400000002E-3</v>
      </c>
      <c r="T1558">
        <v>0.68534964323043823</v>
      </c>
    </row>
    <row r="1559" spans="1:20" x14ac:dyDescent="0.25">
      <c r="A1559">
        <v>15.57</v>
      </c>
      <c r="B1559">
        <v>-1.704961726930047E-13</v>
      </c>
      <c r="C1559">
        <v>2.2667835959338544E-14</v>
      </c>
      <c r="D1559">
        <v>-9.3112167942461247E-15</v>
      </c>
      <c r="F1559" s="1">
        <v>7.4870000000000001</v>
      </c>
      <c r="G1559">
        <f>(-0.0197289527720739*(-1))*-1</f>
        <v>-1.9728952772073923E-2</v>
      </c>
      <c r="H1559">
        <v>-6.135923152E-3</v>
      </c>
      <c r="I1559">
        <v>-0.71498984098434448</v>
      </c>
      <c r="L1559" s="2">
        <v>15.57</v>
      </c>
      <c r="M1559" s="2">
        <v>7.3900004431981048E-5</v>
      </c>
      <c r="N1559" s="2">
        <v>-3.0499654133319357E-5</v>
      </c>
      <c r="O1559" s="2">
        <v>8.2627125257257335E-7</v>
      </c>
      <c r="Q1559">
        <v>7.6549999999999994</v>
      </c>
      <c r="R1559">
        <v>8.6365503080082142E-3</v>
      </c>
      <c r="S1559">
        <v>7.6699039400000002E-3</v>
      </c>
      <c r="T1559">
        <v>0.65492582321166992</v>
      </c>
    </row>
    <row r="1560" spans="1:20" x14ac:dyDescent="0.25">
      <c r="A1560">
        <v>15.58</v>
      </c>
      <c r="B1560">
        <v>-1.6719432114357969E-13</v>
      </c>
      <c r="C1560">
        <v>2.222884763425033E-14</v>
      </c>
      <c r="D1560">
        <v>-9.1308945317958619E-15</v>
      </c>
      <c r="F1560" s="1">
        <v>7.4930000000000003</v>
      </c>
      <c r="G1560">
        <f>(-0.0198193018480493*(-1))*-1</f>
        <v>-1.9819301848049281E-2</v>
      </c>
      <c r="H1560">
        <v>-6.135923152E-3</v>
      </c>
      <c r="I1560">
        <v>-0.70246988534927368</v>
      </c>
      <c r="L1560" s="2">
        <v>15.58</v>
      </c>
      <c r="M1560" s="2">
        <v>7.3519900330768569E-5</v>
      </c>
      <c r="N1560" s="2">
        <v>-3.0342779396124E-5</v>
      </c>
      <c r="O1560" s="2">
        <v>8.2202133308222743E-7</v>
      </c>
      <c r="Q1560">
        <v>7.6590000000000007</v>
      </c>
      <c r="R1560">
        <v>8.6488706365503085E-3</v>
      </c>
      <c r="S1560">
        <v>7.6699039400000002E-3</v>
      </c>
      <c r="T1560">
        <v>0.63076072931289673</v>
      </c>
    </row>
    <row r="1561" spans="1:20" x14ac:dyDescent="0.25">
      <c r="A1561">
        <v>15.59</v>
      </c>
      <c r="B1561">
        <v>-1.6395641369027268E-13</v>
      </c>
      <c r="C1561">
        <v>2.1798360815433358E-14</v>
      </c>
      <c r="D1561">
        <v>-8.9540644142557336E-15</v>
      </c>
      <c r="F1561" s="1">
        <v>7.4969999999999999</v>
      </c>
      <c r="G1561">
        <f>(-0.0198685831622177*(-1))*-1</f>
        <v>-1.9868583162217658E-2</v>
      </c>
      <c r="H1561">
        <v>-6.135923152E-3</v>
      </c>
      <c r="I1561">
        <v>-0.69503110647201538</v>
      </c>
      <c r="L1561" s="2">
        <v>15.59</v>
      </c>
      <c r="M1561" s="2">
        <v>7.3141751291958533E-5</v>
      </c>
      <c r="N1561" s="2">
        <v>-3.0186711542922854E-5</v>
      </c>
      <c r="O1561" s="2">
        <v>8.1779327301301041E-7</v>
      </c>
      <c r="Q1561">
        <v>7.6639999999999997</v>
      </c>
      <c r="R1561">
        <v>8.6652977412731008E-3</v>
      </c>
      <c r="S1561">
        <v>7.6699039400000002E-3</v>
      </c>
      <c r="T1561">
        <v>0.61199218034744263</v>
      </c>
    </row>
    <row r="1562" spans="1:20" x14ac:dyDescent="0.25">
      <c r="A1562">
        <v>15.6</v>
      </c>
      <c r="B1562">
        <v>-1.6078121198321633E-13</v>
      </c>
      <c r="C1562">
        <v>2.1376210861586822E-14</v>
      </c>
      <c r="D1562">
        <v>-8.7806588122830972E-15</v>
      </c>
      <c r="F1562" s="1">
        <v>7.5009999999999994</v>
      </c>
      <c r="G1562">
        <f>(-0.0199055441478439*(-1))*-1</f>
        <v>-1.9905544147843943E-2</v>
      </c>
      <c r="H1562">
        <v>-6.135923152E-3</v>
      </c>
      <c r="I1562">
        <v>-0.68794059753417969</v>
      </c>
      <c r="L1562" s="2">
        <v>15.6</v>
      </c>
      <c r="M1562" s="2">
        <v>7.2765547259705894E-5</v>
      </c>
      <c r="N1562" s="2">
        <v>-3.0031446423514611E-5</v>
      </c>
      <c r="O1562" s="2">
        <v>8.1358695993129436E-7</v>
      </c>
      <c r="Q1562">
        <v>7.67</v>
      </c>
      <c r="R1562">
        <v>8.6817248459958932E-3</v>
      </c>
      <c r="S1562">
        <v>7.6699039400000002E-3</v>
      </c>
      <c r="T1562">
        <v>0.57915639877319336</v>
      </c>
    </row>
    <row r="1563" spans="1:20" x14ac:dyDescent="0.25">
      <c r="A1563">
        <v>15.610000000000001</v>
      </c>
      <c r="B1563">
        <v>-1.5766750165459164E-13</v>
      </c>
      <c r="C1563">
        <v>2.0962236319875241E-14</v>
      </c>
      <c r="D1563">
        <v>-8.6106114062541502E-15</v>
      </c>
      <c r="F1563" s="1">
        <v>7.5060000000000002</v>
      </c>
      <c r="G1563">
        <f>(-0.0199630390143737*(-1))*-1</f>
        <v>-1.9963039014373716E-2</v>
      </c>
      <c r="H1563">
        <v>-6.135923152E-3</v>
      </c>
      <c r="I1563">
        <v>-0.67985671758651733</v>
      </c>
      <c r="L1563" s="2">
        <v>15.610000000000001</v>
      </c>
      <c r="M1563" s="2">
        <v>7.2391278229886388E-5</v>
      </c>
      <c r="N1563" s="2">
        <v>-2.9876979909044485E-5</v>
      </c>
      <c r="O1563" s="2">
        <v>8.094022819817502E-7</v>
      </c>
      <c r="Q1563">
        <v>7.6739999999999995</v>
      </c>
      <c r="R1563">
        <v>8.6858316221765913E-3</v>
      </c>
      <c r="S1563">
        <v>6.135923152E-3</v>
      </c>
      <c r="T1563">
        <v>0.82740569114685059</v>
      </c>
    </row>
    <row r="1564" spans="1:20" x14ac:dyDescent="0.25">
      <c r="A1564">
        <v>15.620000000000001</v>
      </c>
      <c r="B1564">
        <v>-1.5461409185418779E-13</v>
      </c>
      <c r="C1564">
        <v>2.0556278864180212E-14</v>
      </c>
      <c r="D1564">
        <v>-8.4438571608997444E-15</v>
      </c>
      <c r="F1564" s="1">
        <v>7.5109999999999992</v>
      </c>
      <c r="G1564">
        <f>(-0.0200205338809035*(-1))*-1</f>
        <v>-2.0020533880903489E-2</v>
      </c>
      <c r="H1564">
        <v>-6.135923152E-3</v>
      </c>
      <c r="I1564">
        <v>-0.67059242725372314</v>
      </c>
      <c r="L1564" s="2">
        <v>15.620000000000001</v>
      </c>
      <c r="M1564" s="2">
        <v>7.2018934249832634E-5</v>
      </c>
      <c r="N1564" s="2">
        <v>-2.9723307891894417E-5</v>
      </c>
      <c r="O1564" s="2">
        <v>8.0523912788437322E-7</v>
      </c>
      <c r="Q1564">
        <v>7.6790000000000003</v>
      </c>
      <c r="R1564">
        <v>8.6858316221765913E-3</v>
      </c>
      <c r="S1564">
        <v>6.135923152E-3</v>
      </c>
      <c r="T1564">
        <v>0.79633867740631104</v>
      </c>
    </row>
    <row r="1565" spans="1:20" x14ac:dyDescent="0.25">
      <c r="A1565">
        <v>15.63</v>
      </c>
      <c r="B1565">
        <v>-1.5161981479395761E-13</v>
      </c>
      <c r="C1565">
        <v>2.0158183234547994E-14</v>
      </c>
      <c r="D1565">
        <v>-8.2803323004324005E-15</v>
      </c>
      <c r="F1565" s="1">
        <v>7.5150000000000006</v>
      </c>
      <c r="G1565">
        <f>(-0.0200657084188912*(-1))*-1</f>
        <v>-2.006570841889117E-2</v>
      </c>
      <c r="H1565">
        <v>-6.135923152E-3</v>
      </c>
      <c r="I1565">
        <v>-0.91579324007034302</v>
      </c>
      <c r="L1565" s="2">
        <v>15.63</v>
      </c>
      <c r="M1565" s="2">
        <v>7.1648505418067969E-5</v>
      </c>
      <c r="N1565" s="2">
        <v>-2.9570426285573843E-5</v>
      </c>
      <c r="O1565" s="2">
        <v>8.0109738693152437E-7</v>
      </c>
      <c r="Q1565">
        <v>7.6829999999999998</v>
      </c>
      <c r="R1565">
        <v>8.7022587268993836E-3</v>
      </c>
      <c r="S1565">
        <v>6.135923152E-3</v>
      </c>
      <c r="T1565">
        <v>0.77587085962295532</v>
      </c>
    </row>
    <row r="1566" spans="1:20" x14ac:dyDescent="0.25">
      <c r="A1566">
        <v>15.64</v>
      </c>
      <c r="B1566">
        <v>-1.4868352530139285E-13</v>
      </c>
      <c r="C1566">
        <v>1.9767797177809753E-14</v>
      </c>
      <c r="D1566">
        <v>-8.1199742841550181E-15</v>
      </c>
      <c r="F1566" s="1">
        <v>7.5190000000000001</v>
      </c>
      <c r="G1566">
        <f>(-0.0201108829568789*(-1))*-1</f>
        <v>-2.0110882956878851E-2</v>
      </c>
      <c r="H1566">
        <v>-6.135923152E-3</v>
      </c>
      <c r="I1566">
        <v>-0.6508018970489502</v>
      </c>
      <c r="L1566" s="2">
        <v>15.64</v>
      </c>
      <c r="M1566" s="2">
        <v>7.1279981884044713E-5</v>
      </c>
      <c r="N1566" s="2">
        <v>-2.9418331024611027E-5</v>
      </c>
      <c r="O1566" s="2">
        <v>7.9697694898498589E-7</v>
      </c>
      <c r="Q1566">
        <v>7.6890000000000001</v>
      </c>
      <c r="R1566">
        <v>8.7268993839835721E-3</v>
      </c>
      <c r="S1566">
        <v>6.135923152E-3</v>
      </c>
      <c r="T1566">
        <v>0.75040578842163086</v>
      </c>
    </row>
    <row r="1567" spans="1:20" x14ac:dyDescent="0.25">
      <c r="A1567">
        <v>15.65</v>
      </c>
      <c r="B1567">
        <v>-1.4580410038154825E-13</v>
      </c>
      <c r="C1567">
        <v>1.938497138935176E-14</v>
      </c>
      <c r="D1567">
        <v>-7.9627217825419534E-15</v>
      </c>
      <c r="F1567" s="1">
        <v>7.5229999999999997</v>
      </c>
      <c r="G1567">
        <f>(-0.0201601642710472*(-1))*-1</f>
        <v>-2.0160164271047228E-2</v>
      </c>
      <c r="H1567">
        <v>-4.6019423639999998E-3</v>
      </c>
      <c r="I1567">
        <v>-0.89682453870773315</v>
      </c>
      <c r="L1567" s="2">
        <v>15.65</v>
      </c>
      <c r="M1567" s="2">
        <v>7.0913353847880172E-5</v>
      </c>
      <c r="N1567" s="2">
        <v>-2.9267018064444952E-5</v>
      </c>
      <c r="O1567" s="2">
        <v>7.9287770447303262E-7</v>
      </c>
      <c r="Q1567">
        <v>7.6989999999999998</v>
      </c>
      <c r="R1567">
        <v>8.8008213552361395E-3</v>
      </c>
      <c r="S1567">
        <v>6.135923152E-3</v>
      </c>
      <c r="T1567">
        <v>0.72461366653442383</v>
      </c>
    </row>
    <row r="1568" spans="1:20" x14ac:dyDescent="0.25">
      <c r="A1568">
        <v>15.66</v>
      </c>
      <c r="B1568">
        <v>-1.4298043878754768E-13</v>
      </c>
      <c r="C1568">
        <v>1.9009559456013295E-14</v>
      </c>
      <c r="D1568">
        <v>-7.8085146537833101E-15</v>
      </c>
      <c r="F1568" s="1">
        <v>7.5269999999999992</v>
      </c>
      <c r="G1568">
        <f>(-0.0202135523613963*(-1))*-1</f>
        <v>-2.0213552361396304E-2</v>
      </c>
      <c r="H1568">
        <v>-4.6019423639999998E-3</v>
      </c>
      <c r="I1568">
        <v>-0.8903200626373291</v>
      </c>
      <c r="L1568" s="2">
        <v>15.66</v>
      </c>
      <c r="M1568" s="2">
        <v>7.0548611560098382E-5</v>
      </c>
      <c r="N1568" s="2">
        <v>-2.9116483381317758E-5</v>
      </c>
      <c r="O1568" s="2">
        <v>7.8879954438751875E-7</v>
      </c>
      <c r="Q1568">
        <v>7.7050000000000001</v>
      </c>
      <c r="R1568">
        <v>8.8542094455852163E-3</v>
      </c>
      <c r="S1568">
        <v>6.135923152E-3</v>
      </c>
      <c r="T1568">
        <v>0.7089393138885498</v>
      </c>
    </row>
    <row r="1569" spans="1:20" x14ac:dyDescent="0.25">
      <c r="A1569">
        <v>15.67</v>
      </c>
      <c r="B1569">
        <v>-1.4021146059940855E-13</v>
      </c>
      <c r="C1569">
        <v>1.8641417800090372E-14</v>
      </c>
      <c r="D1569">
        <v>-7.6572939207834796E-15</v>
      </c>
      <c r="F1569" s="1">
        <v>7.5299999999999994</v>
      </c>
      <c r="G1569">
        <f>(-0.0202628336755647*(-1))*-1</f>
        <v>-2.0262833675564682E-2</v>
      </c>
      <c r="H1569">
        <v>-4.6019423639999998E-3</v>
      </c>
      <c r="I1569">
        <v>-0.88551926612854004</v>
      </c>
      <c r="L1569" s="2">
        <v>15.67</v>
      </c>
      <c r="M1569" s="2">
        <v>7.0185745321369353E-5</v>
      </c>
      <c r="N1569" s="2">
        <v>-2.8966722972167749E-5</v>
      </c>
      <c r="O1569" s="2">
        <v>7.8474236028097831E-7</v>
      </c>
      <c r="Q1569">
        <v>7.718</v>
      </c>
      <c r="R1569">
        <v>8.9815195071868588E-3</v>
      </c>
      <c r="S1569">
        <v>6.135923152E-3</v>
      </c>
      <c r="T1569">
        <v>0.68972349166870117</v>
      </c>
    </row>
    <row r="1570" spans="1:20" x14ac:dyDescent="0.25">
      <c r="A1570">
        <v>15.68</v>
      </c>
      <c r="B1570">
        <v>-1.374961068110224E-13</v>
      </c>
      <c r="C1570">
        <v>1.8280405624423911E-14</v>
      </c>
      <c r="D1570">
        <v>-7.5090017486051275E-15</v>
      </c>
      <c r="F1570" s="1">
        <v>7.5340000000000007</v>
      </c>
      <c r="G1570">
        <f>(-0.0203326488706366*(-1))*-1</f>
        <v>-2.0332648870636551E-2</v>
      </c>
      <c r="H1570">
        <v>-6.135923152E-3</v>
      </c>
      <c r="I1570">
        <v>-0.63253384828567505</v>
      </c>
      <c r="L1570" s="2">
        <v>15.68</v>
      </c>
      <c r="M1570" s="2">
        <v>6.982474548225114E-5</v>
      </c>
      <c r="N1570" s="2">
        <v>-2.8817732854522942E-5</v>
      </c>
      <c r="O1570" s="2">
        <v>7.8070604426374203E-7</v>
      </c>
      <c r="Q1570">
        <v>7.7230000000000008</v>
      </c>
      <c r="R1570">
        <v>9.0308008213552358E-3</v>
      </c>
      <c r="S1570">
        <v>6.135923152E-3</v>
      </c>
      <c r="T1570">
        <v>0.6824718713760376</v>
      </c>
    </row>
    <row r="1571" spans="1:20" x14ac:dyDescent="0.25">
      <c r="A1571">
        <v>15.69</v>
      </c>
      <c r="B1571">
        <v>-1.3483333892513352E-13</v>
      </c>
      <c r="C1571">
        <v>1.7926384858551333E-14</v>
      </c>
      <c r="D1571">
        <v>-7.3635814223500042E-15</v>
      </c>
      <c r="F1571" s="1">
        <v>7.5370000000000008</v>
      </c>
      <c r="G1571">
        <f>(-0.0204106776180698*(-1))*-1</f>
        <v>-2.0410677618069816E-2</v>
      </c>
      <c r="H1571">
        <v>-6.135923152E-3</v>
      </c>
      <c r="I1571">
        <v>-0.63603246212005615</v>
      </c>
      <c r="L1571" s="2">
        <v>15.69</v>
      </c>
      <c r="M1571" s="2">
        <v>6.9465602442933755E-5</v>
      </c>
      <c r="N1571" s="2">
        <v>-2.8669509066395164E-5</v>
      </c>
      <c r="O1571" s="2">
        <v>7.7669048900106803E-7</v>
      </c>
      <c r="Q1571">
        <v>7.7309999999999999</v>
      </c>
      <c r="R1571">
        <v>9.1088295687885013E-3</v>
      </c>
      <c r="S1571">
        <v>6.135923152E-3</v>
      </c>
      <c r="T1571">
        <v>0.66679471731185913</v>
      </c>
    </row>
    <row r="1572" spans="1:20" x14ac:dyDescent="0.25">
      <c r="A1572">
        <v>15.700000000000001</v>
      </c>
      <c r="B1572">
        <v>-1.3222213855616299E-13</v>
      </c>
      <c r="C1572">
        <v>1.7579220105900996E-14</v>
      </c>
      <c r="D1572">
        <v>-7.2209773254681224E-15</v>
      </c>
      <c r="F1572" s="1">
        <v>7.5410000000000004</v>
      </c>
      <c r="G1572">
        <f>(-0.0204887063655031*(-1))*-1</f>
        <v>-2.0488706365503082E-2</v>
      </c>
      <c r="H1572">
        <v>-6.135923152E-3</v>
      </c>
      <c r="I1572">
        <v>-0.64102500677108765</v>
      </c>
      <c r="L1572" s="2">
        <v>15.700000000000001</v>
      </c>
      <c r="M1572" s="2">
        <v>6.9108306652983838E-5</v>
      </c>
      <c r="N1572" s="2">
        <v>-2.8522047666174687E-5</v>
      </c>
      <c r="O1572" s="2">
        <v>7.7269558771028753E-7</v>
      </c>
      <c r="Q1572">
        <v>7.7360000000000007</v>
      </c>
      <c r="R1572">
        <v>9.141683778234086E-3</v>
      </c>
      <c r="S1572">
        <v>6.135923152E-3</v>
      </c>
      <c r="T1572">
        <v>0.65804612636566162</v>
      </c>
    </row>
    <row r="1573" spans="1:20" x14ac:dyDescent="0.25">
      <c r="A1573">
        <v>15.71</v>
      </c>
      <c r="B1573">
        <v>-1.2966150704072068E-13</v>
      </c>
      <c r="C1573">
        <v>1.7238778592009271E-14</v>
      </c>
      <c r="D1573">
        <v>-7.081134918486997E-15</v>
      </c>
      <c r="F1573" s="1">
        <v>7.5449999999999999</v>
      </c>
      <c r="G1573">
        <f>(-0.0205585215605749*(-1))*-1</f>
        <v>-2.0558521560574947E-2</v>
      </c>
      <c r="H1573">
        <v>-6.135923152E-3</v>
      </c>
      <c r="I1573">
        <v>-0.64328914880752563</v>
      </c>
      <c r="L1573" s="2">
        <v>15.71</v>
      </c>
      <c r="M1573" s="2">
        <v>6.8752848611090844E-5</v>
      </c>
      <c r="N1573" s="2">
        <v>-2.8375344732525419E-5</v>
      </c>
      <c r="O1573" s="2">
        <v>7.6872123415796571E-7</v>
      </c>
      <c r="Q1573">
        <v>7.7590000000000003</v>
      </c>
      <c r="R1573">
        <v>9.2402464065708418E-3</v>
      </c>
      <c r="S1573">
        <v>6.135923152E-3</v>
      </c>
      <c r="T1573">
        <v>0.59089970588684082</v>
      </c>
    </row>
    <row r="1574" spans="1:20" x14ac:dyDescent="0.25">
      <c r="A1574">
        <v>15.72</v>
      </c>
      <c r="B1574">
        <v>-1.271504650556666E-13</v>
      </c>
      <c r="C1574">
        <v>1.6904930113740438E-14</v>
      </c>
      <c r="D1574">
        <v>-6.9440007181528166E-15</v>
      </c>
      <c r="F1574" s="1">
        <v>7.5489999999999995</v>
      </c>
      <c r="G1574">
        <f>(-0.0206036960985626*(-1))*-1</f>
        <v>-2.0603696098562628E-2</v>
      </c>
      <c r="H1574">
        <v>-6.135923152E-3</v>
      </c>
      <c r="I1574">
        <v>-0.64268243312835693</v>
      </c>
      <c r="L1574" s="2">
        <v>15.72</v>
      </c>
      <c r="M1574" s="2">
        <v>6.8399218864813121E-5</v>
      </c>
      <c r="N1574" s="2">
        <v>-2.8229396364280627E-5</v>
      </c>
      <c r="O1574" s="2">
        <v>7.6476732265707608E-7</v>
      </c>
      <c r="Q1574">
        <v>7.7769999999999992</v>
      </c>
      <c r="R1574">
        <v>9.2443531827515399E-3</v>
      </c>
      <c r="S1574">
        <v>6.135923152E-3</v>
      </c>
      <c r="T1574">
        <v>0.52708280086517334</v>
      </c>
    </row>
    <row r="1575" spans="1:20" x14ac:dyDescent="0.25">
      <c r="A1575">
        <v>15.73</v>
      </c>
      <c r="B1575">
        <v>-1.2468805224356159E-13</v>
      </c>
      <c r="C1575">
        <v>1.6577546989490019E-14</v>
      </c>
      <c r="D1575">
        <v>-6.8095222769755758E-15</v>
      </c>
      <c r="F1575" s="1">
        <v>7.5530000000000008</v>
      </c>
      <c r="G1575">
        <f>(-0.0206776180698152*(-1))*-1</f>
        <v>-2.0677618069815194E-2</v>
      </c>
      <c r="H1575">
        <v>-6.135923152E-3</v>
      </c>
      <c r="I1575">
        <v>-0.64133608341217041</v>
      </c>
      <c r="L1575" s="2">
        <v>15.73</v>
      </c>
      <c r="M1575" s="2">
        <v>6.8047408010328764E-5</v>
      </c>
      <c r="N1575" s="2">
        <v>-2.808419868033919E-5</v>
      </c>
      <c r="O1575" s="2">
        <v>7.6083374806419081E-7</v>
      </c>
      <c r="Q1575">
        <v>7.7850000000000001</v>
      </c>
      <c r="R1575">
        <v>9.2443531827515399E-3</v>
      </c>
      <c r="S1575">
        <v>6.135923152E-3</v>
      </c>
      <c r="T1575">
        <v>0.50479030609130859</v>
      </c>
    </row>
    <row r="1576" spans="1:20" x14ac:dyDescent="0.25">
      <c r="A1576">
        <v>15.74</v>
      </c>
      <c r="B1576">
        <v>-1.222733268453763E-13</v>
      </c>
      <c r="C1576">
        <v>1.6256504010352468E-14</v>
      </c>
      <c r="D1576">
        <v>-6.6776481631703337E-15</v>
      </c>
      <c r="F1576" s="1">
        <v>7.5570000000000004</v>
      </c>
      <c r="G1576">
        <f>(-0.0207310061601643*(-1))*-1</f>
        <v>-2.073100616016427E-2</v>
      </c>
      <c r="H1576">
        <v>-6.135923152E-3</v>
      </c>
      <c r="I1576">
        <v>-0.63855987787246704</v>
      </c>
      <c r="L1576" s="2">
        <v>15.74</v>
      </c>
      <c r="M1576" s="2">
        <v>6.769740669218332E-5</v>
      </c>
      <c r="N1576" s="2">
        <v>-2.79397478195624E-5</v>
      </c>
      <c r="O1576" s="2">
        <v>7.5692040577668466E-7</v>
      </c>
      <c r="Q1576">
        <v>7.7900000000000009</v>
      </c>
      <c r="R1576">
        <v>9.2443531827515399E-3</v>
      </c>
      <c r="S1576">
        <v>6.135923152E-3</v>
      </c>
      <c r="T1576">
        <v>0.48694092035293579</v>
      </c>
    </row>
    <row r="1577" spans="1:20" x14ac:dyDescent="0.25">
      <c r="A1577">
        <v>15.75</v>
      </c>
      <c r="B1577">
        <v>-1.1990536534031236E-13</v>
      </c>
      <c r="C1577">
        <v>1.5941678392234545E-14</v>
      </c>
      <c r="D1577">
        <v>-6.5483279409869336E-15</v>
      </c>
      <c r="F1577" s="1">
        <v>7.5609999999999999</v>
      </c>
      <c r="G1577">
        <f>(-0.0207679671457906*(-1))*-1</f>
        <v>-2.0767967145790555E-2</v>
      </c>
      <c r="H1577">
        <v>-6.135923152E-3</v>
      </c>
      <c r="I1577">
        <v>-0.63332229852676392</v>
      </c>
      <c r="L1577" s="2">
        <v>15.75</v>
      </c>
      <c r="M1577" s="2">
        <v>6.7349205603042805E-5</v>
      </c>
      <c r="N1577" s="2">
        <v>-2.779603994067128E-5</v>
      </c>
      <c r="O1577" s="2">
        <v>7.5302719172995297E-7</v>
      </c>
      <c r="Q1577">
        <v>7.7959999999999994</v>
      </c>
      <c r="R1577">
        <v>9.2443531827515399E-3</v>
      </c>
      <c r="S1577">
        <v>4.6019423639999998E-3</v>
      </c>
      <c r="T1577">
        <v>0.73210567235946655</v>
      </c>
    </row>
    <row r="1578" spans="1:20" x14ac:dyDescent="0.25">
      <c r="A1578">
        <v>15.76</v>
      </c>
      <c r="B1578">
        <v>-1.1758326209259808E-13</v>
      </c>
      <c r="C1578">
        <v>1.5632949728896086E-14</v>
      </c>
      <c r="D1578">
        <v>-6.4215121514206644E-15</v>
      </c>
      <c r="F1578" s="1">
        <v>7.5649999999999995</v>
      </c>
      <c r="G1578">
        <f>(-0.0208172484599589*(-1))*-1</f>
        <v>-2.0817248459958932E-2</v>
      </c>
      <c r="H1578">
        <v>-6.135923152E-3</v>
      </c>
      <c r="I1578">
        <v>-0.62703782320022583</v>
      </c>
      <c r="L1578" s="2">
        <v>15.76</v>
      </c>
      <c r="M1578" s="2">
        <v>6.7002795483444666E-5</v>
      </c>
      <c r="N1578" s="2">
        <v>-2.7653071222144438E-5</v>
      </c>
      <c r="O1578" s="2">
        <v>7.4915400239464458E-7</v>
      </c>
      <c r="Q1578">
        <v>7.8010000000000002</v>
      </c>
      <c r="R1578">
        <v>9.248459958932238E-3</v>
      </c>
      <c r="S1578">
        <v>4.6019423639999998E-3</v>
      </c>
      <c r="T1578">
        <v>0.7173038125038147</v>
      </c>
    </row>
    <row r="1579" spans="1:20" x14ac:dyDescent="0.25">
      <c r="A1579">
        <v>15.77</v>
      </c>
      <c r="B1579">
        <v>-1.1530612900512434E-13</v>
      </c>
      <c r="C1579">
        <v>1.5330199945900189E-14</v>
      </c>
      <c r="D1579">
        <v>-6.2971522932964744E-15</v>
      </c>
      <c r="F1579" s="1">
        <v>7.5690000000000008</v>
      </c>
      <c r="G1579">
        <f>(-0.0208418891170431*(-1))*-1</f>
        <v>-2.0841889117043121E-2</v>
      </c>
      <c r="H1579">
        <v>-6.135923152E-3</v>
      </c>
      <c r="I1579">
        <v>-0.61844044923782349</v>
      </c>
      <c r="L1579" s="2">
        <v>15.77</v>
      </c>
      <c r="M1579" s="2">
        <v>6.6658167121552746E-5</v>
      </c>
      <c r="N1579" s="2">
        <v>-2.7510837862116438E-5</v>
      </c>
      <c r="O1579" s="2">
        <v>7.4530073477390891E-7</v>
      </c>
      <c r="Q1579">
        <v>7.8060000000000009</v>
      </c>
      <c r="R1579">
        <v>9.2566735112936342E-3</v>
      </c>
      <c r="S1579">
        <v>4.6019423639999998E-3</v>
      </c>
      <c r="T1579">
        <v>0.69845092296600342</v>
      </c>
    </row>
    <row r="1580" spans="1:20" x14ac:dyDescent="0.25">
      <c r="A1580">
        <v>15.780000000000001</v>
      </c>
      <c r="B1580">
        <v>-1.1307309517978865E-13</v>
      </c>
      <c r="C1580">
        <v>1.5033313255455189E-14</v>
      </c>
      <c r="D1580">
        <v>-6.175200804719517E-15</v>
      </c>
      <c r="F1580" s="1">
        <v>7.5730000000000004</v>
      </c>
      <c r="G1580">
        <f>(-0.020870636550308*(-1))*-1</f>
        <v>-2.0870636550308009E-2</v>
      </c>
      <c r="H1580">
        <v>-6.135923152E-3</v>
      </c>
      <c r="I1580">
        <v>-0.60628432035446167</v>
      </c>
      <c r="L1580" s="2">
        <v>15.780000000000001</v>
      </c>
      <c r="M1580" s="2">
        <v>6.6315311352911827E-5</v>
      </c>
      <c r="N1580" s="2">
        <v>-2.7369336078276711E-5</v>
      </c>
      <c r="O1580" s="2">
        <v>7.414672864006571E-7</v>
      </c>
      <c r="Q1580">
        <v>7.8140000000000001</v>
      </c>
      <c r="R1580">
        <v>9.2772073921971246E-3</v>
      </c>
      <c r="S1580">
        <v>4.6019423639999998E-3</v>
      </c>
      <c r="T1580">
        <v>0.67868775129318237</v>
      </c>
    </row>
    <row r="1581" spans="1:20" x14ac:dyDescent="0.25">
      <c r="A1581">
        <v>15.790000000000001</v>
      </c>
      <c r="B1581">
        <v>-1.1088330658441703E-13</v>
      </c>
      <c r="C1581">
        <v>1.4742176112131196E-14</v>
      </c>
      <c r="D1581">
        <v>-6.0556110448849261E-15</v>
      </c>
      <c r="F1581" s="1">
        <v>7.577</v>
      </c>
      <c r="G1581">
        <f>(-0.0208829568788501*(-1))*-1</f>
        <v>-2.0882956878850101E-2</v>
      </c>
      <c r="H1581">
        <v>-6.135923152E-3</v>
      </c>
      <c r="I1581">
        <v>-0.59330278635025024</v>
      </c>
      <c r="L1581" s="2">
        <v>15.790000000000001</v>
      </c>
      <c r="M1581" s="2">
        <v>6.5974219060204115E-5</v>
      </c>
      <c r="N1581" s="2">
        <v>-2.7228562107768966E-5</v>
      </c>
      <c r="O1581" s="2">
        <v>7.3765355533483691E-7</v>
      </c>
      <c r="Q1581">
        <v>7.8190000000000008</v>
      </c>
      <c r="R1581">
        <v>9.2854209445585208E-3</v>
      </c>
      <c r="S1581">
        <v>4.6019423639999998E-3</v>
      </c>
      <c r="T1581">
        <v>0.66417205333709717</v>
      </c>
    </row>
    <row r="1582" spans="1:20" x14ac:dyDescent="0.25">
      <c r="A1582">
        <v>15.8</v>
      </c>
      <c r="B1582">
        <v>-1.0873592572613601E-13</v>
      </c>
      <c r="C1582">
        <v>1.4456677169434206E-14</v>
      </c>
      <c r="D1582">
        <v>-5.9383372762398628E-15</v>
      </c>
      <c r="F1582" s="1">
        <v>7.5809999999999995</v>
      </c>
      <c r="G1582">
        <f>(-0.0208952772073922*(-1))*-1</f>
        <v>-2.0895277207392197E-2</v>
      </c>
      <c r="H1582">
        <v>-4.6019423639999998E-3</v>
      </c>
      <c r="I1582">
        <v>-0.82930999994277954</v>
      </c>
      <c r="L1582" s="2">
        <v>15.8</v>
      </c>
      <c r="M1582" s="2">
        <v>6.5634881173005943E-5</v>
      </c>
      <c r="N1582" s="2">
        <v>-2.7088512207091129E-5</v>
      </c>
      <c r="O1582" s="2">
        <v>7.3385944016072229E-7</v>
      </c>
      <c r="Q1582">
        <v>7.8230000000000004</v>
      </c>
      <c r="R1582">
        <v>9.2936344969199187E-3</v>
      </c>
      <c r="S1582">
        <v>4.6019423639999998E-3</v>
      </c>
      <c r="T1582">
        <v>0.65189164876937866</v>
      </c>
    </row>
    <row r="1583" spans="1:20" x14ac:dyDescent="0.25">
      <c r="A1583">
        <v>15.81</v>
      </c>
      <c r="B1583">
        <v>-1.0663013133107075E-13</v>
      </c>
      <c r="C1583">
        <v>1.4176707237221227E-14</v>
      </c>
      <c r="D1583">
        <v>-5.8233346469910185E-15</v>
      </c>
      <c r="F1583" s="1">
        <v>7.5849999999999991</v>
      </c>
      <c r="G1583">
        <f>(-0.0208952772073922*(-1))*-1</f>
        <v>-2.0895277207392197E-2</v>
      </c>
      <c r="H1583">
        <v>-4.6019423639999998E-3</v>
      </c>
      <c r="I1583">
        <v>-0.81227445602416992</v>
      </c>
      <c r="L1583" s="2">
        <v>15.81</v>
      </c>
      <c r="M1583" s="2">
        <v>6.5297288667547841E-5</v>
      </c>
      <c r="N1583" s="2">
        <v>-2.6949182651995798E-5</v>
      </c>
      <c r="O1583" s="2">
        <v>7.3008483998421667E-7</v>
      </c>
      <c r="Q1583">
        <v>7.8290000000000006</v>
      </c>
      <c r="R1583">
        <v>9.3018480492813149E-3</v>
      </c>
      <c r="S1583">
        <v>4.6019423639999998E-3</v>
      </c>
      <c r="T1583">
        <v>0.63731896877288818</v>
      </c>
    </row>
    <row r="1584" spans="1:20" x14ac:dyDescent="0.25">
      <c r="A1584">
        <v>15.82</v>
      </c>
      <c r="B1584">
        <v>-1.045651180302454E-13</v>
      </c>
      <c r="C1584">
        <v>1.3902159239940091E-14</v>
      </c>
      <c r="D1584">
        <v>-5.7105591739508769E-15</v>
      </c>
      <c r="F1584" s="1">
        <v>7.5890000000000004</v>
      </c>
      <c r="G1584">
        <f>(-0.0209034907597536*(-1))*-1</f>
        <v>-2.0903490759753594E-2</v>
      </c>
      <c r="H1584">
        <v>-4.6019423639999998E-3</v>
      </c>
      <c r="I1584">
        <v>-0.79295092821121216</v>
      </c>
      <c r="L1584" s="2">
        <v>15.82</v>
      </c>
      <c r="M1584" s="2">
        <v>6.4961432566474167E-5</v>
      </c>
      <c r="N1584" s="2">
        <v>-2.6810569737391206E-5</v>
      </c>
      <c r="O1584" s="2">
        <v>7.2632965443016963E-7</v>
      </c>
      <c r="Q1584">
        <v>7.8330000000000002</v>
      </c>
      <c r="R1584">
        <v>9.310061601642711E-3</v>
      </c>
      <c r="S1584">
        <v>4.6019423639999998E-3</v>
      </c>
      <c r="T1584">
        <v>0.62496334314346313</v>
      </c>
    </row>
    <row r="1585" spans="1:20" x14ac:dyDescent="0.25">
      <c r="A1585">
        <v>15.83</v>
      </c>
      <c r="B1585">
        <v>-1.0254009605156635E-13</v>
      </c>
      <c r="C1585">
        <v>1.3632928175678013E-14</v>
      </c>
      <c r="D1585">
        <v>-5.599967725716179E-15</v>
      </c>
      <c r="F1585" s="1">
        <v>7.593</v>
      </c>
      <c r="G1585">
        <f>(-0.0209199178644764*(-1))*-1</f>
        <v>-2.0919917864476386E-2</v>
      </c>
      <c r="H1585">
        <v>-4.6019423639999998E-3</v>
      </c>
      <c r="I1585">
        <v>-0.77702850103378296</v>
      </c>
      <c r="L1585" s="2">
        <v>15.83</v>
      </c>
      <c r="M1585" s="2">
        <v>6.4627303938603496E-5</v>
      </c>
      <c r="N1585" s="2">
        <v>-2.6672669777242689E-5</v>
      </c>
      <c r="O1585" s="2">
        <v>7.2259378363970774E-7</v>
      </c>
      <c r="Q1585">
        <v>7.838000000000001</v>
      </c>
      <c r="R1585">
        <v>9.310061601642711E-3</v>
      </c>
      <c r="S1585">
        <v>4.6019423639999998E-3</v>
      </c>
      <c r="T1585">
        <v>0.61182552576065063</v>
      </c>
    </row>
    <row r="1586" spans="1:20" x14ac:dyDescent="0.25">
      <c r="A1586">
        <v>15.84</v>
      </c>
      <c r="B1586">
        <v>-1.0055429091777213E-13</v>
      </c>
      <c r="C1586">
        <v>1.3368911076003209E-14</v>
      </c>
      <c r="D1586">
        <v>-5.4915180061721559E-15</v>
      </c>
      <c r="F1586" s="1">
        <v>7.5969999999999995</v>
      </c>
      <c r="G1586">
        <f>(-0.0209363449691992*(-1))*-1</f>
        <v>-2.0936344969199178E-2</v>
      </c>
      <c r="H1586">
        <v>-4.6019423639999998E-3</v>
      </c>
      <c r="I1586">
        <v>-0.76175230741500854</v>
      </c>
      <c r="L1586" s="2">
        <v>15.84</v>
      </c>
      <c r="M1586" s="2">
        <v>6.4294893898692918E-5</v>
      </c>
      <c r="N1586" s="2">
        <v>-2.653547910447467E-5</v>
      </c>
      <c r="O1586" s="2">
        <v>7.1887712826757903E-7</v>
      </c>
      <c r="Q1586">
        <v>7.8439999999999994</v>
      </c>
      <c r="R1586">
        <v>9.3141683778234091E-3</v>
      </c>
      <c r="S1586">
        <v>4.6019423639999998E-3</v>
      </c>
      <c r="T1586">
        <v>0.59516674280166626</v>
      </c>
    </row>
    <row r="1587" spans="1:20" x14ac:dyDescent="0.25">
      <c r="A1587">
        <v>15.85</v>
      </c>
      <c r="B1587">
        <v>-9.8606943150230125E-14</v>
      </c>
      <c r="C1587">
        <v>1.3110006966584236E-14</v>
      </c>
      <c r="D1587">
        <v>-5.3851685383162215E-15</v>
      </c>
      <c r="F1587" s="1">
        <v>7.6</v>
      </c>
      <c r="G1587">
        <f>(-0.0209486652977413*(-1))*-1</f>
        <v>-2.0948665297741274E-2</v>
      </c>
      <c r="H1587">
        <v>-4.6019423639999998E-3</v>
      </c>
      <c r="I1587">
        <v>-0.74709558486938477</v>
      </c>
      <c r="L1587" s="2">
        <v>15.85</v>
      </c>
      <c r="M1587" s="2">
        <v>6.3964193607199404E-5</v>
      </c>
      <c r="N1587" s="2">
        <v>-2.6398994070873143E-5</v>
      </c>
      <c r="O1587" s="2">
        <v>7.1517958947951204E-7</v>
      </c>
      <c r="Q1587">
        <v>7.8490000000000002</v>
      </c>
      <c r="R1587">
        <v>9.3141683778234091E-3</v>
      </c>
      <c r="S1587">
        <v>4.6019423639999998E-3</v>
      </c>
      <c r="T1587">
        <v>0.58206659555435181</v>
      </c>
    </row>
    <row r="1588" spans="1:20" x14ac:dyDescent="0.25">
      <c r="A1588">
        <v>15.860000000000001</v>
      </c>
      <c r="B1588">
        <v>-9.6697307978472301E-14</v>
      </c>
      <c r="C1588">
        <v>1.285611682857198E-14</v>
      </c>
      <c r="D1588">
        <v>-5.2808786483949364E-15</v>
      </c>
      <c r="F1588" s="1">
        <v>7.6129999999999995</v>
      </c>
      <c r="G1588">
        <f>(-0.0209856262833676*(-1))*-1</f>
        <v>-2.0985626283367555E-2</v>
      </c>
      <c r="H1588">
        <v>-4.6019423639999998E-3</v>
      </c>
      <c r="I1588">
        <v>-0.69702059030532837</v>
      </c>
      <c r="L1588" s="2">
        <v>15.860000000000001</v>
      </c>
      <c r="M1588" s="2">
        <v>6.3635194270046701E-5</v>
      </c>
      <c r="N1588" s="2">
        <v>-2.6263211046988664E-5</v>
      </c>
      <c r="O1588" s="2">
        <v>7.1150106894958656E-7</v>
      </c>
      <c r="Q1588">
        <v>7.8559999999999999</v>
      </c>
      <c r="R1588">
        <v>9.3141683778234091E-3</v>
      </c>
      <c r="S1588">
        <v>4.6019423639999998E-3</v>
      </c>
      <c r="T1588">
        <v>0.56485134363174438</v>
      </c>
    </row>
    <row r="1589" spans="1:20" x14ac:dyDescent="0.25">
      <c r="A1589">
        <v>15.870000000000001</v>
      </c>
      <c r="B1589">
        <v>-9.4824655055354541E-14</v>
      </c>
      <c r="C1589">
        <v>1.2607143560729527E-14</v>
      </c>
      <c r="D1589">
        <v>-5.1786084503481774E-15</v>
      </c>
      <c r="F1589" s="1">
        <v>7.6180000000000003</v>
      </c>
      <c r="G1589">
        <f>(-0.0209897330595483*(-1))*-1</f>
        <v>-2.0989733059548255E-2</v>
      </c>
      <c r="H1589">
        <v>-4.6019423639999998E-3</v>
      </c>
      <c r="I1589">
        <v>-0.68102395534515381</v>
      </c>
      <c r="L1589" s="2">
        <v>15.870000000000001</v>
      </c>
      <c r="M1589" s="2">
        <v>6.3307887138391145E-5</v>
      </c>
      <c r="N1589" s="2">
        <v>-2.6128126422039823E-5</v>
      </c>
      <c r="O1589" s="2">
        <v>7.0784146885761958E-7</v>
      </c>
      <c r="Q1589">
        <v>7.8629999999999995</v>
      </c>
      <c r="R1589">
        <v>9.3141683778234091E-3</v>
      </c>
      <c r="S1589">
        <v>4.6019423639999998E-3</v>
      </c>
      <c r="T1589">
        <v>0.55107879638671875</v>
      </c>
    </row>
    <row r="1590" spans="1:20" x14ac:dyDescent="0.25">
      <c r="A1590">
        <v>15.88</v>
      </c>
      <c r="B1590">
        <v>-9.2988268177732545E-14</v>
      </c>
      <c r="C1590">
        <v>1.2362991942295423E-14</v>
      </c>
      <c r="D1590">
        <v>-5.0783188305545663E-15</v>
      </c>
      <c r="F1590" s="1">
        <v>7.6219999999999999</v>
      </c>
      <c r="G1590">
        <f>(-0.020993839835729*(-1))*-1</f>
        <v>-2.0993839835728952E-2</v>
      </c>
      <c r="H1590">
        <v>-4.6019423639999998E-3</v>
      </c>
      <c r="I1590">
        <v>-0.91552150249481201</v>
      </c>
      <c r="L1590" s="2">
        <v>15.88</v>
      </c>
      <c r="M1590" s="2">
        <v>6.2982263508387691E-5</v>
      </c>
      <c r="N1590" s="2">
        <v>-2.5993736603817238E-5</v>
      </c>
      <c r="O1590" s="2">
        <v>7.0420069188656369E-7</v>
      </c>
      <c r="Q1590">
        <v>7.8670000000000009</v>
      </c>
      <c r="R1590">
        <v>9.3141683778234091E-3</v>
      </c>
      <c r="S1590">
        <v>4.6019423639999998E-3</v>
      </c>
      <c r="T1590">
        <v>0.54025453329086304</v>
      </c>
    </row>
    <row r="1591" spans="1:20" x14ac:dyDescent="0.25">
      <c r="A1591">
        <v>15.89</v>
      </c>
      <c r="B1591">
        <v>-9.1187445012547344E-14</v>
      </c>
      <c r="C1591">
        <v>1.2123568596566141E-14</v>
      </c>
      <c r="D1591">
        <v>-4.979971432872316E-15</v>
      </c>
      <c r="F1591" s="1">
        <v>7.6259999999999994</v>
      </c>
      <c r="G1591">
        <f>(-0.020993839835729*(-1))*-1</f>
        <v>-2.0993839835728952E-2</v>
      </c>
      <c r="H1591">
        <v>-3.067961576E-3</v>
      </c>
      <c r="I1591">
        <v>-0.89398699998855591</v>
      </c>
      <c r="L1591" s="2">
        <v>15.89</v>
      </c>
      <c r="M1591" s="2">
        <v>6.265831472096028E-5</v>
      </c>
      <c r="N1591" s="2">
        <v>-2.5860038018588023E-5</v>
      </c>
      <c r="O1591" s="2">
        <v>7.0057864121991965E-7</v>
      </c>
      <c r="Q1591">
        <v>7.8719999999999999</v>
      </c>
      <c r="R1591">
        <v>9.3141683778234091E-3</v>
      </c>
      <c r="S1591">
        <v>4.6019423639999998E-3</v>
      </c>
      <c r="T1591">
        <v>0.52999264001846313</v>
      </c>
    </row>
    <row r="1592" spans="1:20" x14ac:dyDescent="0.25">
      <c r="A1592">
        <v>15.9</v>
      </c>
      <c r="B1592">
        <v>-8.9421496828215265E-14</v>
      </c>
      <c r="C1592">
        <v>1.1888781955183815E-14</v>
      </c>
      <c r="D1592">
        <v>-4.8835286439697817E-15</v>
      </c>
      <c r="F1592" s="1">
        <v>7.6300000000000008</v>
      </c>
      <c r="G1592">
        <f>(-0.020993839835729*(-1))*-1</f>
        <v>-2.0993839835728952E-2</v>
      </c>
      <c r="H1592">
        <v>-3.067961576E-3</v>
      </c>
      <c r="I1592">
        <v>-0.87839484214782715</v>
      </c>
      <c r="L1592" s="2">
        <v>15.9</v>
      </c>
      <c r="M1592" s="2">
        <v>6.2336032161570357E-5</v>
      </c>
      <c r="N1592" s="2">
        <v>-2.5727027111000754E-5</v>
      </c>
      <c r="O1592" s="2">
        <v>6.9697522053916163E-7</v>
      </c>
      <c r="Q1592">
        <v>7.8770000000000007</v>
      </c>
      <c r="R1592">
        <v>9.3141683778234091E-3</v>
      </c>
      <c r="S1592">
        <v>4.6019423639999998E-3</v>
      </c>
      <c r="T1592">
        <v>0.52026569843292236</v>
      </c>
    </row>
    <row r="1593" spans="1:20" x14ac:dyDescent="0.25">
      <c r="A1593">
        <v>15.91</v>
      </c>
      <c r="B1593">
        <v>-8.7689748231220216E-14</v>
      </c>
      <c r="C1593">
        <v>1.1658542223115567E-14</v>
      </c>
      <c r="D1593">
        <v>-4.7889535789400999E-15</v>
      </c>
      <c r="F1593" s="1">
        <v>7.6329999999999991</v>
      </c>
      <c r="G1593">
        <f>(-0.021006160164271*(-1))*-1</f>
        <v>-2.1006160164271048E-2</v>
      </c>
      <c r="H1593">
        <v>-3.067961576E-3</v>
      </c>
      <c r="I1593">
        <v>-0.86225664615631104</v>
      </c>
      <c r="L1593" s="2">
        <v>15.91</v>
      </c>
      <c r="M1593" s="2">
        <v>6.2015407259988328E-5</v>
      </c>
      <c r="N1593" s="2">
        <v>-2.5594700343990926E-5</v>
      </c>
      <c r="O1593" s="2">
        <v>6.9339033402117602E-7</v>
      </c>
      <c r="Q1593">
        <v>7.8840000000000003</v>
      </c>
      <c r="R1593">
        <v>9.3141683778234091E-3</v>
      </c>
      <c r="S1593">
        <v>4.6019423639999998E-3</v>
      </c>
      <c r="T1593">
        <v>0.5092625617980957</v>
      </c>
    </row>
    <row r="1594" spans="1:20" x14ac:dyDescent="0.25">
      <c r="A1594">
        <v>15.92</v>
      </c>
      <c r="B1594">
        <v>-8.599153690780656E-14</v>
      </c>
      <c r="C1594">
        <v>1.1432761344311066E-14</v>
      </c>
      <c r="D1594">
        <v>-4.6962100671944176E-15</v>
      </c>
      <c r="F1594" s="1">
        <v>7.6370000000000005</v>
      </c>
      <c r="G1594">
        <f>(-0.0210143737166324*(-1))*-1</f>
        <v>-2.1014373716632444E-2</v>
      </c>
      <c r="H1594">
        <v>-3.067961576E-3</v>
      </c>
      <c r="I1594">
        <v>-0.84675663709640503</v>
      </c>
      <c r="L1594" s="2">
        <v>15.92</v>
      </c>
      <c r="M1594" s="2">
        <v>6.169643149006468E-5</v>
      </c>
      <c r="N1594" s="2">
        <v>-2.54630541986869E-5</v>
      </c>
      <c r="O1594" s="2">
        <v>6.8982388633571323E-7</v>
      </c>
      <c r="Q1594">
        <v>7.8879999999999999</v>
      </c>
      <c r="R1594">
        <v>9.3141683778234091E-3</v>
      </c>
      <c r="S1594">
        <v>4.6019423639999998E-3</v>
      </c>
      <c r="T1594">
        <v>0.50062191486358643</v>
      </c>
    </row>
    <row r="1595" spans="1:20" x14ac:dyDescent="0.25">
      <c r="A1595">
        <v>15.93</v>
      </c>
      <c r="B1595">
        <v>-8.4326213370675111E-14</v>
      </c>
      <c r="C1595">
        <v>1.1211352968025162E-14</v>
      </c>
      <c r="D1595">
        <v>-4.605262638628315E-15</v>
      </c>
      <c r="F1595" s="1">
        <v>7.641</v>
      </c>
      <c r="G1595">
        <f>(-0.0210308008213552*(-1))*-1</f>
        <v>-2.1030800821355236E-2</v>
      </c>
      <c r="H1595">
        <v>-3.067961576E-3</v>
      </c>
      <c r="I1595">
        <v>-0.8365330696105957</v>
      </c>
      <c r="L1595" s="2">
        <v>15.93</v>
      </c>
      <c r="M1595" s="2">
        <v>6.1379096369505769E-5</v>
      </c>
      <c r="N1595" s="2">
        <v>-2.5332085174316318E-5</v>
      </c>
      <c r="O1595" s="2">
        <v>6.8627578264285251E-7</v>
      </c>
      <c r="Q1595">
        <v>7.8919999999999995</v>
      </c>
      <c r="R1595">
        <v>9.3141683778234091E-3</v>
      </c>
      <c r="S1595">
        <v>4.6019423639999998E-3</v>
      </c>
      <c r="T1595">
        <v>0.49565756320953369</v>
      </c>
    </row>
    <row r="1596" spans="1:20" x14ac:dyDescent="0.25">
      <c r="A1596">
        <v>15.94</v>
      </c>
      <c r="B1596">
        <v>-8.2693140710584133E-14</v>
      </c>
      <c r="C1596">
        <v>1.0994232415792714E-14</v>
      </c>
      <c r="D1596">
        <v>-4.5160765100561303E-15</v>
      </c>
      <c r="F1596" s="1">
        <v>7.6449999999999996</v>
      </c>
      <c r="G1596">
        <f>(-0.021047227926078*(-1))*-1</f>
        <v>-2.1047227926078028E-2</v>
      </c>
      <c r="H1596">
        <v>-3.067961576E-3</v>
      </c>
      <c r="I1596">
        <v>-0.82338851690292358</v>
      </c>
      <c r="L1596" s="2">
        <v>15.94</v>
      </c>
      <c r="M1596" s="2">
        <v>6.1063393459644729E-5</v>
      </c>
      <c r="N1596" s="2">
        <v>-2.5201789788113013E-5</v>
      </c>
      <c r="O1596" s="2">
        <v>6.8274592859048011E-7</v>
      </c>
      <c r="Q1596">
        <v>7.8960000000000008</v>
      </c>
      <c r="R1596">
        <v>9.3141683778234091E-3</v>
      </c>
      <c r="S1596">
        <v>4.6019423639999998E-3</v>
      </c>
      <c r="T1596">
        <v>0.48773479461669922</v>
      </c>
    </row>
    <row r="1597" spans="1:20" x14ac:dyDescent="0.25">
      <c r="A1597">
        <v>15.950000000000001</v>
      </c>
      <c r="B1597">
        <v>-8.1091694352760569E-14</v>
      </c>
      <c r="C1597">
        <v>1.0781316649042995E-14</v>
      </c>
      <c r="D1597">
        <v>-4.4286175719079999E-15</v>
      </c>
      <c r="F1597" s="1">
        <v>7.6489999999999991</v>
      </c>
      <c r="G1597">
        <f>(-0.0210636550308008*(-1))*-1</f>
        <v>-2.1063655030800821E-2</v>
      </c>
      <c r="H1597">
        <v>-3.067961576E-3</v>
      </c>
      <c r="I1597">
        <v>-0.81078076362609863</v>
      </c>
      <c r="L1597" s="2">
        <v>15.950000000000001</v>
      </c>
      <c r="M1597" s="2">
        <v>6.0749314365219861E-5</v>
      </c>
      <c r="N1597" s="2">
        <v>-2.50721645752244E-5</v>
      </c>
      <c r="O1597" s="2">
        <v>6.7923423031178041E-7</v>
      </c>
      <c r="Q1597">
        <v>7.9</v>
      </c>
      <c r="R1597">
        <v>9.3141683778234091E-3</v>
      </c>
      <c r="S1597">
        <v>4.6019423639999998E-3</v>
      </c>
      <c r="T1597">
        <v>0.48170018196105957</v>
      </c>
    </row>
    <row r="1598" spans="1:20" x14ac:dyDescent="0.25">
      <c r="A1598">
        <v>15.96</v>
      </c>
      <c r="B1598">
        <v>-7.9521261818029894E-14</v>
      </c>
      <c r="C1598">
        <v>1.0572524237341286E-14</v>
      </c>
      <c r="D1598">
        <v>-4.3428523751845251E-15</v>
      </c>
      <c r="F1598" s="1">
        <v>7.6519999999999992</v>
      </c>
      <c r="G1598">
        <f>(-0.0210759753593429*(-1))*-1</f>
        <v>-2.1075975359342917E-2</v>
      </c>
      <c r="H1598">
        <v>-3.067961576E-3</v>
      </c>
      <c r="I1598">
        <v>-0.79738420248031616</v>
      </c>
      <c r="L1598" s="2">
        <v>15.96</v>
      </c>
      <c r="M1598" s="2">
        <v>6.043685073415031E-5</v>
      </c>
      <c r="N1598" s="2">
        <v>-2.494320608861933E-5</v>
      </c>
      <c r="O1598" s="2">
        <v>6.7574059442273988E-7</v>
      </c>
      <c r="Q1598">
        <v>7.9039999999999999</v>
      </c>
      <c r="R1598">
        <v>9.3141683778234091E-3</v>
      </c>
      <c r="S1598">
        <v>4.6019423639999998E-3</v>
      </c>
      <c r="T1598">
        <v>0.47592392563819885</v>
      </c>
    </row>
    <row r="1599" spans="1:20" x14ac:dyDescent="0.25">
      <c r="A1599">
        <v>15.97</v>
      </c>
      <c r="B1599">
        <v>-7.798124248857044E-14</v>
      </c>
      <c r="C1599">
        <v>1.0367775327245485E-14</v>
      </c>
      <c r="D1599">
        <v>-4.2587481186640778E-15</v>
      </c>
      <c r="F1599" s="1">
        <v>7.6560000000000006</v>
      </c>
      <c r="G1599">
        <f>(-0.0210841889117043*(-1))*-1</f>
        <v>-2.1084188911704313E-2</v>
      </c>
      <c r="H1599">
        <v>-3.067961576E-3</v>
      </c>
      <c r="I1599">
        <v>-0.78321444988250732</v>
      </c>
      <c r="L1599" s="2">
        <v>15.97</v>
      </c>
      <c r="M1599" s="2">
        <v>6.0125994257313807E-5</v>
      </c>
      <c r="N1599" s="2">
        <v>-2.4814910898996429E-5</v>
      </c>
      <c r="O1599" s="2">
        <v>6.7226492801966328E-7</v>
      </c>
      <c r="Q1599">
        <v>7.9079999999999995</v>
      </c>
      <c r="R1599">
        <v>9.3141683778234091E-3</v>
      </c>
      <c r="S1599">
        <v>4.6019423639999998E-3</v>
      </c>
      <c r="T1599">
        <v>0.47039580345153809</v>
      </c>
    </row>
    <row r="1600" spans="1:20" x14ac:dyDescent="0.25">
      <c r="A1600">
        <v>15.98</v>
      </c>
      <c r="B1600">
        <v>-7.6471047378205157E-14</v>
      </c>
      <c r="C1600">
        <v>1.0166991611765871E-14</v>
      </c>
      <c r="D1600">
        <v>-4.1762726363578488E-15</v>
      </c>
      <c r="F1600" s="1">
        <v>7.66</v>
      </c>
      <c r="G1600">
        <f>(-0.0210841889117043*(-1))*-1</f>
        <v>-2.1084188911704313E-2</v>
      </c>
      <c r="H1600">
        <v>-3.067961576E-3</v>
      </c>
      <c r="I1600">
        <v>-0.76832079887390137</v>
      </c>
      <c r="L1600" s="2">
        <v>15.98</v>
      </c>
      <c r="M1600" s="2">
        <v>5.981673666832592E-5</v>
      </c>
      <c r="N1600" s="2">
        <v>-2.468727559469291E-5</v>
      </c>
      <c r="O1600" s="2">
        <v>6.6880713867670374E-7</v>
      </c>
      <c r="Q1600">
        <v>7.9130000000000003</v>
      </c>
      <c r="R1600">
        <v>9.3141683778234091E-3</v>
      </c>
      <c r="S1600">
        <v>4.6019423639999998E-3</v>
      </c>
      <c r="T1600">
        <v>0.46510604023933411</v>
      </c>
    </row>
    <row r="1601" spans="1:20" x14ac:dyDescent="0.25">
      <c r="A1601">
        <v>15.99</v>
      </c>
      <c r="B1601">
        <v>-7.4990098907141737E-14</v>
      </c>
      <c r="C1601">
        <v>9.9700963004162984E-15</v>
      </c>
      <c r="D1601">
        <v>-4.0953943852078448E-15</v>
      </c>
      <c r="F1601" s="1">
        <v>7.6639999999999997</v>
      </c>
      <c r="G1601">
        <f>(-0.021088295687885*(-1))*-1</f>
        <v>-2.1088295687885009E-2</v>
      </c>
      <c r="H1601">
        <v>-3.067961576E-3</v>
      </c>
      <c r="I1601">
        <v>-0.75269120931625366</v>
      </c>
      <c r="L1601" s="2">
        <v>15.99</v>
      </c>
      <c r="M1601" s="2">
        <v>5.9509069743320618E-5</v>
      </c>
      <c r="N1601" s="2">
        <v>-2.456029678159384E-5</v>
      </c>
      <c r="O1601" s="2">
        <v>6.6536713444340472E-7</v>
      </c>
      <c r="Q1601">
        <v>7.9169999999999998</v>
      </c>
      <c r="R1601">
        <v>9.3141683778234091E-3</v>
      </c>
      <c r="S1601">
        <v>4.6019423639999998E-3</v>
      </c>
      <c r="T1601">
        <v>0.4588148295879364</v>
      </c>
    </row>
    <row r="1602" spans="1:20" x14ac:dyDescent="0.25">
      <c r="A1602">
        <v>16</v>
      </c>
      <c r="B1602">
        <v>-7.3537830681074707E-14</v>
      </c>
      <c r="C1602">
        <v>9.7770140898453848E-15</v>
      </c>
      <c r="D1602">
        <v>-4.0160824330231279E-15</v>
      </c>
      <c r="F1602" s="1">
        <v>7.6669999999999998</v>
      </c>
      <c r="G1602">
        <f>(-0.021088295687885*(-1))*-1</f>
        <v>-2.1088295687885009E-2</v>
      </c>
      <c r="H1602">
        <v>-3.067961576E-3</v>
      </c>
      <c r="I1602">
        <v>-0.74137449264526367</v>
      </c>
      <c r="L1602" s="2">
        <v>16</v>
      </c>
      <c r="M1602" s="2">
        <v>5.9202985300731473E-5</v>
      </c>
      <c r="N1602" s="2">
        <v>-2.4433971083041885E-5</v>
      </c>
      <c r="O1602" s="2">
        <v>6.6194482384225466E-7</v>
      </c>
      <c r="Q1602">
        <v>7.9220000000000006</v>
      </c>
      <c r="R1602">
        <v>9.3141683778234091E-3</v>
      </c>
      <c r="S1602">
        <v>4.6019423639999998E-3</v>
      </c>
      <c r="T1602">
        <v>0.4528639018535614</v>
      </c>
    </row>
    <row r="1603" spans="1:20" x14ac:dyDescent="0.25">
      <c r="A1603">
        <v>16.010000000000002</v>
      </c>
      <c r="B1603">
        <v>-7.2113687274566263E-14</v>
      </c>
      <c r="C1603">
        <v>9.5876711350364632E-15</v>
      </c>
      <c r="D1603">
        <v>-3.9383064466496822E-15</v>
      </c>
      <c r="F1603" s="1">
        <v>7.6709999999999994</v>
      </c>
      <c r="G1603">
        <f>(-0.021088295687885*(-1))*-1</f>
        <v>-2.1088295687885009E-2</v>
      </c>
      <c r="H1603">
        <v>-3.067961576E-3</v>
      </c>
      <c r="I1603">
        <v>-0.73039394617080688</v>
      </c>
      <c r="L1603" s="2">
        <v>16.010000000000002</v>
      </c>
      <c r="M1603" s="2">
        <v>5.8898475201072981E-5</v>
      </c>
      <c r="N1603" s="2">
        <v>-2.4308295139747523E-5</v>
      </c>
      <c r="O1603" s="2">
        <v>6.5854011586625505E-7</v>
      </c>
      <c r="Q1603">
        <v>7.9290000000000003</v>
      </c>
      <c r="R1603">
        <v>9.3141683778234091E-3</v>
      </c>
      <c r="S1603">
        <v>4.6019423639999998E-3</v>
      </c>
      <c r="T1603">
        <v>0.44614854454994202</v>
      </c>
    </row>
    <row r="1604" spans="1:20" x14ac:dyDescent="0.25">
      <c r="A1604">
        <v>16.02</v>
      </c>
      <c r="B1604">
        <v>-7.0717124018621548E-14</v>
      </c>
      <c r="C1604">
        <v>9.401995021065278E-15</v>
      </c>
      <c r="D1604">
        <v>-3.8620366803693854E-15</v>
      </c>
      <c r="F1604" s="1">
        <v>7.6760000000000002</v>
      </c>
      <c r="G1604">
        <f>(-0.021088295687885*(-1))*-1</f>
        <v>-2.1088295687885009E-2</v>
      </c>
      <c r="H1604">
        <v>-3.067961576E-3</v>
      </c>
      <c r="I1604">
        <v>-0.70940154790878296</v>
      </c>
      <c r="L1604" s="2">
        <v>16.02</v>
      </c>
      <c r="M1604" s="2">
        <v>5.8595531346725669E-5</v>
      </c>
      <c r="N1604" s="2">
        <v>-2.4183265609699706E-5</v>
      </c>
      <c r="O1604" s="2">
        <v>6.5515291997650002E-7</v>
      </c>
      <c r="Q1604">
        <v>7.9339999999999993</v>
      </c>
      <c r="R1604">
        <v>9.3141683778234091E-3</v>
      </c>
      <c r="S1604">
        <v>4.6019423639999998E-3</v>
      </c>
      <c r="T1604">
        <v>0.43987196683883667</v>
      </c>
    </row>
    <row r="1605" spans="1:20" x14ac:dyDescent="0.25">
      <c r="A1605">
        <v>16.03</v>
      </c>
      <c r="B1605">
        <v>-6.9347606792377475E-14</v>
      </c>
      <c r="C1605">
        <v>9.2199147354046252E-15</v>
      </c>
      <c r="D1605">
        <v>-3.7872439645236476E-15</v>
      </c>
      <c r="F1605" s="1">
        <v>7.68</v>
      </c>
      <c r="G1605">
        <f>(-0.021088295687885*(-1))*-1</f>
        <v>-2.1088295687885009E-2</v>
      </c>
      <c r="H1605">
        <v>-1.533980788E-3</v>
      </c>
      <c r="I1605">
        <v>-0.94715869426727295</v>
      </c>
      <c r="L1605" s="2">
        <v>16.03</v>
      </c>
      <c r="M1605" s="2">
        <v>5.8294145681719693E-5</v>
      </c>
      <c r="N1605" s="2">
        <v>-2.4058879168076999E-5</v>
      </c>
      <c r="O1605" s="2">
        <v>6.5178314609976852E-7</v>
      </c>
      <c r="Q1605">
        <v>7.9390000000000001</v>
      </c>
      <c r="R1605">
        <v>9.3141683778234091E-3</v>
      </c>
      <c r="S1605">
        <v>4.6019423639999998E-3</v>
      </c>
      <c r="T1605">
        <v>0.43495810031890869</v>
      </c>
    </row>
    <row r="1606" spans="1:20" x14ac:dyDescent="0.25">
      <c r="A1606">
        <v>16.04</v>
      </c>
      <c r="B1606">
        <v>-6.8004611818826812E-14</v>
      </c>
      <c r="C1606">
        <v>9.0413606407653447E-15</v>
      </c>
      <c r="D1606">
        <v>-3.7138996943573662E-15</v>
      </c>
      <c r="F1606" s="1">
        <v>7.6839999999999993</v>
      </c>
      <c r="G1606">
        <f>(-0.021088295687885*(-1))*-1</f>
        <v>-2.1088295687885009E-2</v>
      </c>
      <c r="H1606">
        <v>-1.533980788E-3</v>
      </c>
      <c r="I1606">
        <v>-0.9288364052772522</v>
      </c>
      <c r="L1606" s="2">
        <v>16.04</v>
      </c>
      <c r="M1606" s="2">
        <v>5.7994310191521571E-5</v>
      </c>
      <c r="N1606" s="2">
        <v>-2.3935132507159146E-5</v>
      </c>
      <c r="O1606" s="2">
        <v>6.484307046261294E-7</v>
      </c>
      <c r="Q1606">
        <v>7.9450000000000003</v>
      </c>
      <c r="R1606">
        <v>9.3141683778234091E-3</v>
      </c>
      <c r="S1606">
        <v>4.6019423639999998E-3</v>
      </c>
      <c r="T1606">
        <v>0.42942032217979431</v>
      </c>
    </row>
    <row r="1607" spans="1:20" x14ac:dyDescent="0.25">
      <c r="A1607">
        <v>16.05</v>
      </c>
      <c r="B1607">
        <v>-6.6687625464497655E-14</v>
      </c>
      <c r="C1607">
        <v>8.8662644484632767E-15</v>
      </c>
      <c r="D1607">
        <v>-3.6419758190789276E-15</v>
      </c>
      <c r="F1607" s="1">
        <v>7.6880000000000006</v>
      </c>
      <c r="G1607">
        <f>(-0.0210924024640657*(-1))*-1</f>
        <v>-2.1092402464065709E-2</v>
      </c>
      <c r="H1607">
        <v>-1.533980788E-3</v>
      </c>
      <c r="I1607">
        <v>-0.91385424137115479</v>
      </c>
      <c r="L1607" s="2">
        <v>16.05</v>
      </c>
      <c r="M1607" s="2">
        <v>5.769601690281984E-5</v>
      </c>
      <c r="N1607" s="2">
        <v>-2.3812022336239129E-5</v>
      </c>
      <c r="O1607" s="2">
        <v>6.4509550640655811E-7</v>
      </c>
      <c r="Q1607">
        <v>7.9489999999999998</v>
      </c>
      <c r="R1607">
        <v>9.3141683778234091E-3</v>
      </c>
      <c r="S1607">
        <v>4.6019423639999998E-3</v>
      </c>
      <c r="T1607">
        <v>0.425935298204422</v>
      </c>
    </row>
    <row r="1608" spans="1:20" x14ac:dyDescent="0.25">
      <c r="A1608">
        <v>16.059999999999999</v>
      </c>
      <c r="B1608">
        <v>-6.5396144043011919E-14</v>
      </c>
      <c r="C1608">
        <v>8.6945591923019986E-15</v>
      </c>
      <c r="D1608">
        <v>-3.5714448311320795E-15</v>
      </c>
      <c r="F1608" s="1">
        <v>7.6929999999999996</v>
      </c>
      <c r="G1608">
        <f>(-0.0211088295687885*(-1))*-1</f>
        <v>-2.1108829568788502E-2</v>
      </c>
      <c r="H1608">
        <v>-1.533980788E-3</v>
      </c>
      <c r="I1608">
        <v>-0.89660698175430298</v>
      </c>
      <c r="L1608" s="2">
        <v>16.059999999999999</v>
      </c>
      <c r="M1608" s="2">
        <v>5.7399257883314066E-5</v>
      </c>
      <c r="N1608" s="2">
        <v>-2.3689545381535651E-5</v>
      </c>
      <c r="O1608" s="2">
        <v>6.4177746275056672E-7</v>
      </c>
      <c r="Q1608">
        <v>7.9540000000000006</v>
      </c>
      <c r="R1608">
        <v>9.3141683778234091E-3</v>
      </c>
      <c r="S1608">
        <v>4.6019423639999998E-3</v>
      </c>
      <c r="T1608">
        <v>0.42180031538009644</v>
      </c>
    </row>
    <row r="1609" spans="1:20" x14ac:dyDescent="0.25">
      <c r="A1609">
        <v>16.07</v>
      </c>
      <c r="B1609">
        <v>-6.4129673622449337E-14</v>
      </c>
      <c r="C1609">
        <v>8.5261792029613501E-15</v>
      </c>
      <c r="D1609">
        <v>-3.5022797556755614E-15</v>
      </c>
      <c r="F1609" s="1">
        <v>7.6969999999999992</v>
      </c>
      <c r="G1609">
        <f>(-0.0211211498973306*(-1))*-1</f>
        <v>-2.1121149897330594E-2</v>
      </c>
      <c r="H1609">
        <v>-1.533980788E-3</v>
      </c>
      <c r="I1609">
        <v>-0.88420861959457397</v>
      </c>
      <c r="L1609" s="2">
        <v>16.07</v>
      </c>
      <c r="M1609" s="2">
        <v>5.7104025241503536E-5</v>
      </c>
      <c r="N1609" s="2">
        <v>-2.3567698386106084E-5</v>
      </c>
      <c r="O1609" s="2">
        <v>6.3847648542384464E-7</v>
      </c>
      <c r="Q1609">
        <v>7.9600000000000009</v>
      </c>
      <c r="R1609">
        <v>9.3141683778234091E-3</v>
      </c>
      <c r="S1609">
        <v>4.6019423639999998E-3</v>
      </c>
      <c r="T1609">
        <v>0.4178999662399292</v>
      </c>
    </row>
    <row r="1610" spans="1:20" x14ac:dyDescent="0.25">
      <c r="A1610">
        <v>16.080000000000002</v>
      </c>
      <c r="B1610">
        <v>-6.2887729836440372E-14</v>
      </c>
      <c r="C1610">
        <v>8.3610600828819584E-15</v>
      </c>
      <c r="D1610">
        <v>-3.4344541402664741E-15</v>
      </c>
      <c r="F1610" s="1">
        <v>7.7010000000000005</v>
      </c>
      <c r="G1610">
        <f>(-0.0211334702258727*(-1))*-1</f>
        <v>-2.113347022587269E-2</v>
      </c>
      <c r="H1610">
        <v>-1.533980788E-3</v>
      </c>
      <c r="I1610">
        <v>-0.87624043226242065</v>
      </c>
      <c r="L1610" s="2">
        <v>16.080000000000002</v>
      </c>
      <c r="M1610" s="2">
        <v>5.6810311126477032E-5</v>
      </c>
      <c r="N1610" s="2">
        <v>-2.3446478109759854E-5</v>
      </c>
      <c r="O1610" s="2">
        <v>6.3519248664591316E-7</v>
      </c>
      <c r="Q1610">
        <v>7.9649999999999999</v>
      </c>
      <c r="R1610">
        <v>9.3141683778234091E-3</v>
      </c>
      <c r="S1610">
        <v>6.135923152E-3</v>
      </c>
      <c r="T1610">
        <v>0.15013007819652557</v>
      </c>
    </row>
    <row r="1611" spans="1:20" x14ac:dyDescent="0.25">
      <c r="A1611">
        <v>16.09</v>
      </c>
      <c r="B1611">
        <v>-6.1669837698919139E-14</v>
      </c>
      <c r="C1611">
        <v>8.1991386816361476E-15</v>
      </c>
      <c r="D1611">
        <v>-3.3679420447434459E-15</v>
      </c>
      <c r="F1611" s="1">
        <v>7.7050000000000001</v>
      </c>
      <c r="G1611">
        <f>(-0.0211498973305955*(-1))*-1</f>
        <v>-2.1149897330595482E-2</v>
      </c>
      <c r="H1611">
        <v>-1.533980788E-3</v>
      </c>
      <c r="I1611">
        <v>-0.86599987745285034</v>
      </c>
      <c r="L1611" s="2">
        <v>16.09</v>
      </c>
      <c r="M1611" s="2">
        <v>5.6518107727704988E-5</v>
      </c>
      <c r="N1611" s="2">
        <v>-2.3325881328972283E-5</v>
      </c>
      <c r="O1611" s="2">
        <v>6.319253790877904E-7</v>
      </c>
      <c r="Q1611">
        <v>7.9689999999999994</v>
      </c>
      <c r="R1611">
        <v>9.3141683778234091E-3</v>
      </c>
      <c r="S1611">
        <v>6.135923152E-3</v>
      </c>
      <c r="T1611">
        <v>0.15312290191650391</v>
      </c>
    </row>
    <row r="1612" spans="1:20" x14ac:dyDescent="0.25">
      <c r="A1612">
        <v>16.100000000000001</v>
      </c>
      <c r="B1612">
        <v>-6.0475531422463175E-14</v>
      </c>
      <c r="C1612">
        <v>8.0403530717758198E-15</v>
      </c>
      <c r="D1612">
        <v>-3.3027180313057187E-15</v>
      </c>
      <c r="F1612" s="1">
        <v>7.7089999999999996</v>
      </c>
      <c r="G1612">
        <f>(-0.0211622176591376*(-1))*-1</f>
        <v>-2.1162217659137578E-2</v>
      </c>
      <c r="H1612">
        <v>-1.533980788E-3</v>
      </c>
      <c r="I1612">
        <v>-0.85488903522491455</v>
      </c>
      <c r="L1612" s="2">
        <v>16.100000000000001</v>
      </c>
      <c r="M1612" s="2">
        <v>5.6227407274830562E-5</v>
      </c>
      <c r="N1612" s="2">
        <v>-2.3205904836798863E-5</v>
      </c>
      <c r="O1612" s="2">
        <v>6.2867507586966971E-7</v>
      </c>
      <c r="Q1612">
        <v>7.9740000000000002</v>
      </c>
      <c r="R1612">
        <v>9.3141683778234091E-3</v>
      </c>
      <c r="S1612">
        <v>6.135923152E-3</v>
      </c>
      <c r="T1612">
        <v>0.15601836144924164</v>
      </c>
    </row>
    <row r="1613" spans="1:20" x14ac:dyDescent="0.25">
      <c r="A1613">
        <v>16.11</v>
      </c>
      <c r="B1613">
        <v>-5.9304354240151243E-14</v>
      </c>
      <c r="C1613">
        <v>7.8846425251480706E-15</v>
      </c>
      <c r="D1613">
        <v>-3.238757154784366E-15</v>
      </c>
      <c r="F1613" s="1">
        <v>7.7129999999999992</v>
      </c>
      <c r="G1613">
        <f>(-0.0211786447638604*(-1))*-1</f>
        <v>-2.1178644763860371E-2</v>
      </c>
      <c r="H1613">
        <v>-1.533980788E-3</v>
      </c>
      <c r="I1613">
        <v>-0.84191292524337769</v>
      </c>
      <c r="L1613" s="2">
        <v>16.11</v>
      </c>
      <c r="M1613" s="2">
        <v>5.5938202037464401E-5</v>
      </c>
      <c r="N1613" s="2">
        <v>-2.3086545442789976E-5</v>
      </c>
      <c r="O1613" s="2">
        <v>6.2544149055860862E-7</v>
      </c>
      <c r="Q1613">
        <v>7.9779999999999998</v>
      </c>
      <c r="R1613">
        <v>9.310061601642711E-3</v>
      </c>
      <c r="S1613">
        <v>6.135923152E-3</v>
      </c>
      <c r="T1613">
        <v>0.15803174674510956</v>
      </c>
    </row>
    <row r="1614" spans="1:20" x14ac:dyDescent="0.25">
      <c r="A1614">
        <v>16.12</v>
      </c>
      <c r="B1614">
        <v>-5.8155858230870875E-14</v>
      </c>
      <c r="C1614">
        <v>7.7319474896694801E-15</v>
      </c>
      <c r="D1614">
        <v>-3.176034953101919E-15</v>
      </c>
      <c r="F1614" s="1">
        <v>7.7170000000000005</v>
      </c>
      <c r="G1614">
        <f>(-0.0211868583162218*(-1))*-1</f>
        <v>-2.1186858316221767E-2</v>
      </c>
      <c r="H1614">
        <v>-1.533980788E-3</v>
      </c>
      <c r="I1614">
        <v>-0.83175981044769287</v>
      </c>
      <c r="L1614" s="2">
        <v>16.12</v>
      </c>
      <c r="M1614" s="2">
        <v>5.5650484324977554E-5</v>
      </c>
      <c r="N1614" s="2">
        <v>-2.2967799972906059E-5</v>
      </c>
      <c r="O1614" s="2">
        <v>6.2222453716623129E-7</v>
      </c>
      <c r="Q1614">
        <v>7.9830000000000005</v>
      </c>
      <c r="R1614">
        <v>9.310061601642711E-3</v>
      </c>
      <c r="S1614">
        <v>6.135923152E-3</v>
      </c>
      <c r="T1614">
        <v>0.16077330708503723</v>
      </c>
    </row>
    <row r="1615" spans="1:20" x14ac:dyDescent="0.25">
      <c r="A1615">
        <v>16.13</v>
      </c>
      <c r="B1615">
        <v>-5.7029604148009547E-14</v>
      </c>
      <c r="C1615">
        <v>7.5822095665501936E-15</v>
      </c>
      <c r="D1615">
        <v>-3.1145274379167546E-15</v>
      </c>
      <c r="F1615" s="1">
        <v>7.7210000000000001</v>
      </c>
      <c r="G1615">
        <f>(-0.0211991786447639*(-1))*-1</f>
        <v>-2.1199178644763859E-2</v>
      </c>
      <c r="H1615">
        <v>-1.533980788E-3</v>
      </c>
      <c r="I1615">
        <v>-0.82070440053939819</v>
      </c>
      <c r="L1615" s="2">
        <v>16.13</v>
      </c>
      <c r="M1615" s="2">
        <v>5.5364246486298298E-5</v>
      </c>
      <c r="N1615" s="2">
        <v>-2.2849665269433191E-5</v>
      </c>
      <c r="O1615" s="2">
        <v>6.190241301464413E-7</v>
      </c>
      <c r="Q1615">
        <v>7.9870000000000001</v>
      </c>
      <c r="R1615">
        <v>9.310061601642711E-3</v>
      </c>
      <c r="S1615">
        <v>6.135923152E-3</v>
      </c>
      <c r="T1615">
        <v>0.16407762467861176</v>
      </c>
    </row>
    <row r="1616" spans="1:20" x14ac:dyDescent="0.25">
      <c r="A1616">
        <v>16.14</v>
      </c>
      <c r="B1616">
        <v>-5.5925161251462712E-14</v>
      </c>
      <c r="C1616">
        <v>7.4353714879590856E-15</v>
      </c>
      <c r="D1616">
        <v>-3.0542110854486625E-15</v>
      </c>
      <c r="F1616" s="1">
        <v>7.7249999999999996</v>
      </c>
      <c r="G1616">
        <f>(-0.0212032854209446*(-1))*-1</f>
        <v>-2.1203285420944559E-2</v>
      </c>
      <c r="H1616">
        <v>-1.533980788E-3</v>
      </c>
      <c r="I1616">
        <v>-0.80877912044525146</v>
      </c>
      <c r="L1616" s="2">
        <v>16.14</v>
      </c>
      <c r="M1616" s="2">
        <v>5.5079480909707868E-5</v>
      </c>
      <c r="N1616" s="2">
        <v>-2.2732138190899128E-5</v>
      </c>
      <c r="O1616" s="2">
        <v>6.1584018439314682E-7</v>
      </c>
      <c r="Q1616">
        <v>7.9920000000000009</v>
      </c>
      <c r="R1616">
        <v>9.310061601642711E-3</v>
      </c>
      <c r="S1616">
        <v>6.135923152E-3</v>
      </c>
      <c r="T1616">
        <v>0.16662715375423431</v>
      </c>
    </row>
    <row r="1617" spans="1:20" x14ac:dyDescent="0.25">
      <c r="A1617">
        <v>16.149999999999999</v>
      </c>
      <c r="B1617">
        <v>-5.4842107142896507E-14</v>
      </c>
      <c r="C1617">
        <v>7.2913770951214612E-15</v>
      </c>
      <c r="D1617">
        <v>-2.9950628274820874E-15</v>
      </c>
      <c r="F1617" s="1">
        <v>7.7289999999999992</v>
      </c>
      <c r="G1617">
        <f>(-0.0212073921971253*(-1))*-1</f>
        <v>-2.1207392197125256E-2</v>
      </c>
      <c r="H1617">
        <v>-1.533980788E-3</v>
      </c>
      <c r="I1617">
        <v>-0.79732829332351685</v>
      </c>
      <c r="L1617" s="2">
        <v>16.149999999999999</v>
      </c>
      <c r="M1617" s="2">
        <v>5.4796180022638474E-5</v>
      </c>
      <c r="N1617" s="2">
        <v>-2.2615215611989762E-5</v>
      </c>
      <c r="O1617" s="2">
        <v>6.12672615237998E-7</v>
      </c>
      <c r="Q1617">
        <v>7.9960000000000004</v>
      </c>
      <c r="R1617">
        <v>9.310061601642711E-3</v>
      </c>
      <c r="S1617">
        <v>6.135923152E-3</v>
      </c>
      <c r="T1617">
        <v>0.16970206797122955</v>
      </c>
    </row>
    <row r="1618" spans="1:20" x14ac:dyDescent="0.25">
      <c r="A1618">
        <v>16.16</v>
      </c>
      <c r="B1618">
        <v>-5.3780027604198817E-14</v>
      </c>
      <c r="C1618">
        <v>7.150171316840925E-15</v>
      </c>
      <c r="D1618">
        <v>-2.9370600425436043E-15</v>
      </c>
      <c r="F1618" s="1">
        <v>7.734</v>
      </c>
      <c r="G1618">
        <f>(-0.0212073921971253*(-1))*-1</f>
        <v>-2.1207392197125256E-2</v>
      </c>
      <c r="H1618">
        <v>-1.533980788E-3</v>
      </c>
      <c r="I1618">
        <v>-0.78504180908203125</v>
      </c>
      <c r="L1618" s="2">
        <v>16.16</v>
      </c>
      <c r="M1618" s="2">
        <v>5.4514336291471639E-5</v>
      </c>
      <c r="N1618" s="2">
        <v>-2.249889442346601E-5</v>
      </c>
      <c r="O1618" s="2">
        <v>6.095213384481347E-7</v>
      </c>
      <c r="Q1618">
        <v>8.0020000000000007</v>
      </c>
      <c r="R1618">
        <v>9.310061601642711E-3</v>
      </c>
      <c r="S1618">
        <v>6.135923152E-3</v>
      </c>
      <c r="T1618">
        <v>0.1732356995344162</v>
      </c>
    </row>
    <row r="1619" spans="1:20" x14ac:dyDescent="0.25">
      <c r="A1619">
        <v>16.170000000000002</v>
      </c>
      <c r="B1619">
        <v>-5.2738516439060921E-14</v>
      </c>
      <c r="C1619">
        <v>7.0117001484371907E-15</v>
      </c>
      <c r="D1619">
        <v>-2.8801805472502499E-15</v>
      </c>
      <c r="F1619" s="1">
        <v>7.7379999999999995</v>
      </c>
      <c r="G1619">
        <f>(-0.021211498973306*(-1))*-1</f>
        <v>-2.1211498973305955E-2</v>
      </c>
      <c r="H1619">
        <v>-1.533980788E-3</v>
      </c>
      <c r="I1619">
        <v>-0.77167749404907227</v>
      </c>
      <c r="L1619" s="2">
        <v>16.170000000000002</v>
      </c>
      <c r="M1619" s="2">
        <v>5.4233942221338055E-5</v>
      </c>
      <c r="N1619" s="2">
        <v>-2.2383171532081134E-5</v>
      </c>
      <c r="O1619" s="2">
        <v>6.0638627022394703E-7</v>
      </c>
      <c r="Q1619">
        <v>8.0060000000000002</v>
      </c>
      <c r="R1619">
        <v>9.310061601642711E-3</v>
      </c>
      <c r="S1619">
        <v>6.135923152E-3</v>
      </c>
      <c r="T1619">
        <v>0.17550140619277954</v>
      </c>
    </row>
    <row r="1620" spans="1:20" x14ac:dyDescent="0.25">
      <c r="A1620">
        <v>16.18</v>
      </c>
      <c r="B1620">
        <v>-5.1717175317625683E-14</v>
      </c>
      <c r="C1620">
        <v>6.8759106310917938E-15</v>
      </c>
      <c r="D1620">
        <v>-2.8244025878254046E-15</v>
      </c>
      <c r="F1620" s="1">
        <v>7.7419999999999991</v>
      </c>
      <c r="G1620">
        <f>(-0.021211498973306*(-1))*-1</f>
        <v>-2.1211498973305955E-2</v>
      </c>
      <c r="H1620">
        <v>-1.533980788E-3</v>
      </c>
      <c r="I1620">
        <v>-0.76318180561065674</v>
      </c>
      <c r="L1620" s="2">
        <v>16.18</v>
      </c>
      <c r="M1620" s="2">
        <v>5.3954990355918088E-5</v>
      </c>
      <c r="N1620" s="2">
        <v>-2.2268043860498489E-5</v>
      </c>
      <c r="O1620" s="2">
        <v>6.0326732719684725E-7</v>
      </c>
      <c r="Q1620">
        <v>8.011000000000001</v>
      </c>
      <c r="R1620">
        <v>9.310061601642711E-3</v>
      </c>
      <c r="S1620">
        <v>6.135923152E-3</v>
      </c>
      <c r="T1620">
        <v>0.17769838869571686</v>
      </c>
    </row>
    <row r="1621" spans="1:20" x14ac:dyDescent="0.25">
      <c r="A1621">
        <v>16.190000000000001</v>
      </c>
      <c r="B1621">
        <v>-5.0715613624144986E-14</v>
      </c>
      <c r="C1621">
        <v>6.742750831593787E-15</v>
      </c>
      <c r="D1621">
        <v>-2.7697048317789791E-15</v>
      </c>
      <c r="F1621" s="1">
        <v>7.7460000000000004</v>
      </c>
      <c r="G1621">
        <f>(-0.021211498973306*(-1))*-1</f>
        <v>-2.1211498973305955E-2</v>
      </c>
      <c r="H1621">
        <v>-1.533980788E-3</v>
      </c>
      <c r="I1621">
        <v>-0.74957925081253052</v>
      </c>
      <c r="L1621" s="2">
        <v>16.190000000000001</v>
      </c>
      <c r="M1621" s="2">
        <v>5.3677473277243372E-5</v>
      </c>
      <c r="N1621" s="2">
        <v>-2.2153508347209683E-5</v>
      </c>
      <c r="O1621" s="2">
        <v>6.0016442642705221E-7</v>
      </c>
      <c r="Q1621">
        <v>8.0150000000000006</v>
      </c>
      <c r="R1621">
        <v>9.310061601642711E-3</v>
      </c>
      <c r="S1621">
        <v>6.135923152E-3</v>
      </c>
      <c r="T1621">
        <v>0.18035206198692322</v>
      </c>
    </row>
    <row r="1622" spans="1:20" x14ac:dyDescent="0.25">
      <c r="A1622">
        <v>16.2</v>
      </c>
      <c r="B1622">
        <v>-4.9733448307587151E-14</v>
      </c>
      <c r="C1622">
        <v>6.6121698224776925E-15</v>
      </c>
      <c r="D1622">
        <v>-2.7160663597487244E-15</v>
      </c>
      <c r="F1622" s="1">
        <v>7.75</v>
      </c>
      <c r="G1622">
        <f>(-0.021211498973306*(-1))*-1</f>
        <v>-2.1211498973305955E-2</v>
      </c>
      <c r="H1622">
        <v>0</v>
      </c>
      <c r="I1622">
        <v>-0.9888383150100708</v>
      </c>
      <c r="L1622" s="2">
        <v>16.2</v>
      </c>
      <c r="M1622" s="2">
        <v>5.3401383605500567E-5</v>
      </c>
      <c r="N1622" s="2">
        <v>-2.2039561946453167E-5</v>
      </c>
      <c r="O1622" s="2">
        <v>5.9707748540137803E-7</v>
      </c>
      <c r="Q1622">
        <v>8.0190000000000001</v>
      </c>
      <c r="R1622">
        <v>9.310061601642711E-3</v>
      </c>
      <c r="S1622">
        <v>6.135923152E-3</v>
      </c>
      <c r="T1622">
        <v>0.18240413069725037</v>
      </c>
    </row>
    <row r="1623" spans="1:20" x14ac:dyDescent="0.25">
      <c r="A1623">
        <v>16.21</v>
      </c>
      <c r="B1623">
        <v>-4.8770303735137842E-14</v>
      </c>
      <c r="C1623">
        <v>6.4841176625461004E-15</v>
      </c>
      <c r="D1623">
        <v>-2.6634666574995414E-15</v>
      </c>
      <c r="F1623" s="1">
        <v>7.7539999999999996</v>
      </c>
      <c r="G1623">
        <f>(-0.021211498973306*(-1))*-1</f>
        <v>-2.1211498973305955E-2</v>
      </c>
      <c r="H1623">
        <v>0</v>
      </c>
      <c r="I1623">
        <v>-0.97469168901443481</v>
      </c>
      <c r="L1623" s="2">
        <v>16.21</v>
      </c>
      <c r="M1623" s="2">
        <v>5.3126713998833492E-5</v>
      </c>
      <c r="N1623" s="2">
        <v>-2.1926201628133236E-5</v>
      </c>
      <c r="O1623" s="2">
        <v>5.9400642203104593E-7</v>
      </c>
      <c r="Q1623">
        <v>8.0250000000000004</v>
      </c>
      <c r="R1623">
        <v>9.310061601642711E-3</v>
      </c>
      <c r="S1623">
        <v>6.135923152E-3</v>
      </c>
      <c r="T1623">
        <v>0.18488465249538422</v>
      </c>
    </row>
    <row r="1624" spans="1:20" x14ac:dyDescent="0.25">
      <c r="A1624">
        <v>16.22</v>
      </c>
      <c r="B1624">
        <v>-4.782581154853756E-14</v>
      </c>
      <c r="C1624">
        <v>6.3585453777694698E-15</v>
      </c>
      <c r="D1624">
        <v>-2.6118856080777356E-15</v>
      </c>
      <c r="F1624" s="1">
        <v>7.7579999999999991</v>
      </c>
      <c r="G1624">
        <f>(-0.0212197125256674*(-1))*-1</f>
        <v>-2.1219712525667352E-2</v>
      </c>
      <c r="H1624">
        <v>0</v>
      </c>
      <c r="I1624">
        <v>-0.96476638317108154</v>
      </c>
      <c r="L1624" s="2">
        <v>16.22</v>
      </c>
      <c r="M1624" s="2">
        <v>5.285345715314927E-5</v>
      </c>
      <c r="N1624" s="2">
        <v>-2.1813424377739465E-5</v>
      </c>
      <c r="O1624" s="2">
        <v>5.9095115464949924E-7</v>
      </c>
      <c r="Q1624">
        <v>8.0289999999999999</v>
      </c>
      <c r="R1624">
        <v>9.310061601642711E-3</v>
      </c>
      <c r="S1624">
        <v>6.135923152E-3</v>
      </c>
      <c r="T1624">
        <v>0.18577393889427185</v>
      </c>
    </row>
    <row r="1625" spans="1:20" x14ac:dyDescent="0.25">
      <c r="A1625">
        <v>16.23</v>
      </c>
      <c r="B1625">
        <v>-4.689961052320202E-14</v>
      </c>
      <c r="C1625">
        <v>6.2354049425558267E-15</v>
      </c>
      <c r="D1625">
        <v>-2.5613034841172132E-15</v>
      </c>
      <c r="F1625" s="1">
        <v>7.7609999999999992</v>
      </c>
      <c r="G1625">
        <f>(-0.0212361396303901*(-1))*-1</f>
        <v>-2.1236139630390144E-2</v>
      </c>
      <c r="H1625">
        <v>0</v>
      </c>
      <c r="I1625">
        <v>-0.95548725128173828</v>
      </c>
      <c r="L1625" s="2">
        <v>16.23</v>
      </c>
      <c r="M1625" s="2">
        <v>5.2581605801923278E-5</v>
      </c>
      <c r="N1625" s="2">
        <v>-2.1701227196266535E-5</v>
      </c>
      <c r="O1625" s="2">
        <v>5.8791160201023191E-7</v>
      </c>
      <c r="Q1625">
        <v>8.0340000000000007</v>
      </c>
      <c r="R1625">
        <v>9.3059548254620129E-3</v>
      </c>
      <c r="S1625">
        <v>6.135923152E-3</v>
      </c>
      <c r="T1625">
        <v>0.18814495205879211</v>
      </c>
    </row>
    <row r="1626" spans="1:20" x14ac:dyDescent="0.25">
      <c r="A1626">
        <v>16.240000000000002</v>
      </c>
      <c r="B1626">
        <v>-4.5991346430070184E-14</v>
      </c>
      <c r="C1626">
        <v>6.1146492613831976E-15</v>
      </c>
      <c r="D1626">
        <v>-2.5117009402946739E-15</v>
      </c>
      <c r="F1626" s="1">
        <v>7.766</v>
      </c>
      <c r="G1626">
        <f>(-0.0212525667351129*(-1))*-1</f>
        <v>-2.1252566735112936E-2</v>
      </c>
      <c r="H1626">
        <v>0</v>
      </c>
      <c r="I1626">
        <v>-0.94661527872085571</v>
      </c>
      <c r="L1626" s="2">
        <v>16.240000000000002</v>
      </c>
      <c r="M1626" s="2">
        <v>5.2311152716006271E-5</v>
      </c>
      <c r="N1626" s="2">
        <v>-2.1589607100134487E-5</v>
      </c>
      <c r="O1626" s="2">
        <v>5.8488768328462785E-7</v>
      </c>
      <c r="Q1626">
        <v>8.0389999999999997</v>
      </c>
      <c r="R1626">
        <v>9.3059548254620129E-3</v>
      </c>
      <c r="S1626">
        <v>6.135923152E-3</v>
      </c>
      <c r="T1626">
        <v>0.19087930023670197</v>
      </c>
    </row>
    <row r="1627" spans="1:20" x14ac:dyDescent="0.25">
      <c r="A1627">
        <v>16.25</v>
      </c>
      <c r="B1627">
        <v>-4.5100671900128061E-14</v>
      </c>
      <c r="C1627">
        <v>5.9962321507877482E-15</v>
      </c>
      <c r="D1627">
        <v>-2.4630590059309214E-15</v>
      </c>
      <c r="F1627" s="1">
        <v>7.77</v>
      </c>
      <c r="G1627">
        <f>(-0.0212731006160164*(-1))*-1</f>
        <v>-2.1273100616016428E-2</v>
      </c>
      <c r="H1627">
        <v>0</v>
      </c>
      <c r="I1627">
        <v>-0.93940240144729614</v>
      </c>
      <c r="L1627" s="2">
        <v>16.25</v>
      </c>
      <c r="M1627" s="2">
        <v>5.2042090703432044E-5</v>
      </c>
      <c r="N1627" s="2">
        <v>-2.1478561121109375E-5</v>
      </c>
      <c r="O1627" s="2">
        <v>5.8187931805981168E-7</v>
      </c>
      <c r="Q1627">
        <v>8.0449999999999999</v>
      </c>
      <c r="R1627">
        <v>9.3059548254620129E-3</v>
      </c>
      <c r="S1627">
        <v>6.135923152E-3</v>
      </c>
      <c r="T1627">
        <v>0.19263830780982971</v>
      </c>
    </row>
    <row r="1628" spans="1:20" x14ac:dyDescent="0.25">
      <c r="A1628">
        <v>16.260000000000002</v>
      </c>
      <c r="B1628">
        <v>-4.4227246291556309E-14</v>
      </c>
      <c r="C1628">
        <v>5.8801083217007473E-15</v>
      </c>
      <c r="D1628">
        <v>-2.4153590777354553E-15</v>
      </c>
      <c r="F1628" s="1">
        <v>7.7729999999999997</v>
      </c>
      <c r="G1628">
        <f>(-0.0213018480492813*(-1))*-1</f>
        <v>-2.1301848049281313E-2</v>
      </c>
      <c r="H1628">
        <v>0</v>
      </c>
      <c r="I1628">
        <v>-0.93511521816253662</v>
      </c>
      <c r="L1628" s="2">
        <v>16.260000000000002</v>
      </c>
      <c r="M1628" s="2">
        <v>5.1774412609226282E-5</v>
      </c>
      <c r="N1628" s="2">
        <v>-2.136808630622435E-5</v>
      </c>
      <c r="O1628" s="2">
        <v>5.7888642633651017E-7</v>
      </c>
      <c r="Q1628">
        <v>8.0489999999999995</v>
      </c>
      <c r="R1628">
        <v>9.3059548254620129E-3</v>
      </c>
      <c r="S1628">
        <v>7.6699039400000002E-3</v>
      </c>
      <c r="T1628">
        <v>-7.4598357081413269E-2</v>
      </c>
    </row>
    <row r="1629" spans="1:20" x14ac:dyDescent="0.25">
      <c r="A1629">
        <v>16.27</v>
      </c>
      <c r="B1629">
        <v>-4.337073555945021E-14</v>
      </c>
      <c r="C1629">
        <v>5.7662333621275886E-15</v>
      </c>
      <c r="D1629">
        <v>-2.3685829126915715E-15</v>
      </c>
      <c r="F1629" s="1">
        <v>7.7780000000000005</v>
      </c>
      <c r="G1629">
        <f>(-0.0213347022587269*(-1))*-1</f>
        <v>-2.1334702258726898E-2</v>
      </c>
      <c r="H1629">
        <v>0</v>
      </c>
      <c r="I1629">
        <v>-0.93235558271408081</v>
      </c>
      <c r="L1629" s="2">
        <v>16.27</v>
      </c>
      <c r="M1629" s="2">
        <v>5.1508111315216399E-5</v>
      </c>
      <c r="N1629" s="2">
        <v>-2.1258179717701115E-5</v>
      </c>
      <c r="O1629" s="2">
        <v>5.7590892852692506E-7</v>
      </c>
      <c r="Q1629">
        <v>8.0540000000000003</v>
      </c>
      <c r="R1629">
        <v>9.3059548254620129E-3</v>
      </c>
      <c r="S1629">
        <v>7.6699039400000002E-3</v>
      </c>
      <c r="T1629">
        <v>-6.6962376236915588E-2</v>
      </c>
    </row>
    <row r="1630" spans="1:20" x14ac:dyDescent="0.25">
      <c r="A1630">
        <v>16.28</v>
      </c>
      <c r="B1630">
        <v>-4.2530812128063151E-14</v>
      </c>
      <c r="C1630">
        <v>5.6545637201622587E-15</v>
      </c>
      <c r="D1630">
        <v>-2.3227126210792542E-15</v>
      </c>
      <c r="F1630" s="1">
        <v>7.7810000000000006</v>
      </c>
      <c r="G1630">
        <f>(-0.0213593429158111*(-1))*-1</f>
        <v>-2.1359342915811087E-2</v>
      </c>
      <c r="H1630">
        <v>0</v>
      </c>
      <c r="I1630">
        <v>-0.93104428052902222</v>
      </c>
      <c r="L1630" s="2">
        <v>16.28</v>
      </c>
      <c r="M1630" s="2">
        <v>5.124317973984147E-5</v>
      </c>
      <c r="N1630" s="2">
        <v>-2.1148838432871814E-5</v>
      </c>
      <c r="O1630" s="2">
        <v>5.7294674545261651E-7</v>
      </c>
      <c r="Q1630">
        <v>8.0579999999999998</v>
      </c>
      <c r="R1630">
        <v>9.3059548254620129E-3</v>
      </c>
      <c r="S1630">
        <v>7.6699039400000002E-3</v>
      </c>
      <c r="T1630">
        <v>-5.9311948716640472E-2</v>
      </c>
    </row>
    <row r="1631" spans="1:20" x14ac:dyDescent="0.25">
      <c r="A1631">
        <v>16.29</v>
      </c>
      <c r="B1631">
        <v>-4.1707154765523952E-14</v>
      </c>
      <c r="C1631">
        <v>5.5450566873307472E-15</v>
      </c>
      <c r="D1631">
        <v>-2.2777306596331828E-15</v>
      </c>
      <c r="F1631" s="1">
        <v>7.7850000000000001</v>
      </c>
      <c r="G1631">
        <f>(-0.0214004106776181*(-1))*-1</f>
        <v>-2.1400410677618071E-2</v>
      </c>
      <c r="H1631">
        <v>0</v>
      </c>
      <c r="I1631">
        <v>-0.93043726682662964</v>
      </c>
      <c r="L1631" s="2">
        <v>16.29</v>
      </c>
      <c r="M1631" s="2">
        <v>5.0979610837964995E-5</v>
      </c>
      <c r="N1631" s="2">
        <v>-2.1040059544101307E-5</v>
      </c>
      <c r="O1631" s="2">
        <v>5.6999979834239767E-7</v>
      </c>
      <c r="Q1631">
        <v>8.0630000000000006</v>
      </c>
      <c r="R1631">
        <v>9.2977412731006168E-3</v>
      </c>
      <c r="S1631">
        <v>7.6699039400000002E-3</v>
      </c>
      <c r="T1631">
        <v>-5.37266805768013E-2</v>
      </c>
    </row>
    <row r="1632" spans="1:20" x14ac:dyDescent="0.25">
      <c r="A1632">
        <v>16.3</v>
      </c>
      <c r="B1632">
        <v>-4.0899448460980569E-14</v>
      </c>
      <c r="C1632">
        <v>5.4376703822570295E-15</v>
      </c>
      <c r="D1632">
        <v>-2.2336198248332461E-15</v>
      </c>
      <c r="F1632" s="1">
        <v>7.7889999999999997</v>
      </c>
      <c r="G1632">
        <f>(-0.0214496919917864*(-1))*-1</f>
        <v>-2.1449691991786448E-2</v>
      </c>
      <c r="H1632">
        <v>0</v>
      </c>
      <c r="I1632">
        <v>-0.93318414688110352</v>
      </c>
      <c r="L1632" s="2">
        <v>16.3</v>
      </c>
      <c r="M1632" s="2">
        <v>5.0717397600686894E-5</v>
      </c>
      <c r="N1632" s="2">
        <v>-2.0931840158709855E-5</v>
      </c>
      <c r="O1632" s="2">
        <v>5.6706800883024002E-7</v>
      </c>
      <c r="Q1632">
        <v>8.0670000000000002</v>
      </c>
      <c r="R1632">
        <v>9.2936344969199187E-3</v>
      </c>
      <c r="S1632">
        <v>7.6699039400000002E-3</v>
      </c>
      <c r="T1632">
        <v>-4.6644445508718491E-2</v>
      </c>
    </row>
    <row r="1633" spans="1:20" x14ac:dyDescent="0.25">
      <c r="A1633">
        <v>16.309999999999999</v>
      </c>
      <c r="B1633">
        <v>-4.0107384304123079E-14</v>
      </c>
      <c r="C1633">
        <v>5.3323637346453777E-15</v>
      </c>
      <c r="D1633">
        <v>-2.1903632463249911E-15</v>
      </c>
      <c r="F1633" s="1">
        <v>7.7929999999999993</v>
      </c>
      <c r="G1633">
        <f>(-0.0215030800821355*(-1))*-1</f>
        <v>-2.1503080082135525E-2</v>
      </c>
      <c r="H1633">
        <v>0</v>
      </c>
      <c r="I1633">
        <v>-0.93916046619415283</v>
      </c>
      <c r="L1633" s="2">
        <v>16.309999999999999</v>
      </c>
      <c r="M1633" s="2">
        <v>5.0456533055157353E-5</v>
      </c>
      <c r="N1633" s="2">
        <v>-2.0824177398896194E-5</v>
      </c>
      <c r="O1633" s="2">
        <v>5.6415129895318966E-7</v>
      </c>
      <c r="Q1633">
        <v>8.072000000000001</v>
      </c>
      <c r="R1633">
        <v>9.2895277207392189E-3</v>
      </c>
      <c r="S1633">
        <v>7.6699039400000002E-3</v>
      </c>
      <c r="T1633">
        <v>-3.9872743189334869E-2</v>
      </c>
    </row>
    <row r="1634" spans="1:20" x14ac:dyDescent="0.25">
      <c r="A1634">
        <v>16.32</v>
      </c>
      <c r="B1634">
        <v>-3.9330659367039589E-14</v>
      </c>
      <c r="C1634">
        <v>5.2290964695728716E-15</v>
      </c>
      <c r="D1634">
        <v>-2.1479443804674912E-15</v>
      </c>
      <c r="F1634" s="1">
        <v>7.7970000000000006</v>
      </c>
      <c r="G1634">
        <f>(-0.0215687885010267*(-1))*-1</f>
        <v>-2.1568788501026694E-2</v>
      </c>
      <c r="H1634">
        <v>-1.533980788E-3</v>
      </c>
      <c r="I1634">
        <v>-0.6972726583480835</v>
      </c>
      <c r="L1634" s="2">
        <v>16.32</v>
      </c>
      <c r="M1634" s="2">
        <v>5.0197010264391205E-5</v>
      </c>
      <c r="N1634" s="2">
        <v>-2.0717068401661005E-5</v>
      </c>
      <c r="O1634" s="2">
        <v>5.6124959114929361E-7</v>
      </c>
      <c r="Q1634">
        <v>8.0779999999999994</v>
      </c>
      <c r="R1634">
        <v>9.2854209445585208E-3</v>
      </c>
      <c r="S1634">
        <v>7.6699039400000002E-3</v>
      </c>
      <c r="T1634">
        <v>-3.1882677227258682E-2</v>
      </c>
    </row>
    <row r="1635" spans="1:20" x14ac:dyDescent="0.25">
      <c r="A1635">
        <v>16.330000000000002</v>
      </c>
      <c r="B1635">
        <v>-3.8568976588360415E-14</v>
      </c>
      <c r="C1635">
        <v>5.1278290920861029E-15</v>
      </c>
      <c r="D1635">
        <v>-2.1063470040061707E-15</v>
      </c>
      <c r="F1635" s="1">
        <v>7.8010000000000002</v>
      </c>
      <c r="G1635">
        <f>(-0.0216427104722793*(-1))*-1</f>
        <v>-2.164271047227926E-2</v>
      </c>
      <c r="H1635">
        <v>-1.533980788E-3</v>
      </c>
      <c r="I1635">
        <v>-0.70969939231872559</v>
      </c>
      <c r="L1635" s="2">
        <v>16.330000000000002</v>
      </c>
      <c r="M1635" s="2">
        <v>4.9938822327083945E-5</v>
      </c>
      <c r="N1635" s="2">
        <v>-2.0610510318730779E-5</v>
      </c>
      <c r="O1635" s="2">
        <v>5.5836280825553766E-7</v>
      </c>
      <c r="Q1635">
        <v>8.0820000000000007</v>
      </c>
      <c r="R1635">
        <v>9.2854209445585208E-3</v>
      </c>
      <c r="S1635">
        <v>7.6699039400000002E-3</v>
      </c>
      <c r="T1635">
        <v>-2.5814328342676163E-2</v>
      </c>
    </row>
    <row r="1636" spans="1:20" x14ac:dyDescent="0.25">
      <c r="A1636">
        <v>16.34</v>
      </c>
      <c r="B1636">
        <v>-3.7822044659646014E-14</v>
      </c>
      <c r="C1636">
        <v>5.0285228720961827E-15</v>
      </c>
      <c r="D1636">
        <v>-2.0655552078681583E-15</v>
      </c>
      <c r="F1636" s="1">
        <v>7.8049999999999997</v>
      </c>
      <c r="G1636">
        <f>(-0.0217125256673511*(-1))*-1</f>
        <v>-2.1712525667351129E-2</v>
      </c>
      <c r="H1636">
        <v>-1.533980788E-3</v>
      </c>
      <c r="I1636">
        <v>-0.72665649652481079</v>
      </c>
      <c r="L1636" s="2">
        <v>16.34</v>
      </c>
      <c r="M1636" s="2">
        <v>4.9681962377427519E-5</v>
      </c>
      <c r="N1636" s="2">
        <v>-2.0504500316482084E-5</v>
      </c>
      <c r="O1636" s="2">
        <v>5.5549087350579413E-7</v>
      </c>
      <c r="Q1636">
        <v>8.0869999999999997</v>
      </c>
      <c r="R1636">
        <v>9.2854209445585208E-3</v>
      </c>
      <c r="S1636">
        <v>7.6699039400000002E-3</v>
      </c>
      <c r="T1636">
        <v>-1.9964603707194328E-2</v>
      </c>
    </row>
    <row r="1637" spans="1:20" x14ac:dyDescent="0.25">
      <c r="A1637">
        <v>16.350000000000001</v>
      </c>
      <c r="B1637">
        <v>-3.7089577913974614E-14</v>
      </c>
      <c r="C1637">
        <v>4.9311398295662732E-15</v>
      </c>
      <c r="D1637">
        <v>-2.0255533910778034E-15</v>
      </c>
      <c r="F1637" s="1">
        <v>7.8100000000000005</v>
      </c>
      <c r="G1637">
        <f>(-0.0217905544147844*(-1))*-1</f>
        <v>-2.1790554414784395E-2</v>
      </c>
      <c r="H1637">
        <v>-1.533980788E-3</v>
      </c>
      <c r="I1637">
        <v>-0.73735201358795166</v>
      </c>
      <c r="L1637" s="2">
        <v>16.350000000000001</v>
      </c>
      <c r="M1637" s="2">
        <v>4.9426423584928076E-5</v>
      </c>
      <c r="N1637" s="2">
        <v>-2.0399035575866203E-5</v>
      </c>
      <c r="O1637" s="2">
        <v>5.5263371052878076E-7</v>
      </c>
      <c r="Q1637">
        <v>8.0909999999999993</v>
      </c>
      <c r="R1637">
        <v>9.2854209445585208E-3</v>
      </c>
      <c r="S1637">
        <v>7.6699039400000002E-3</v>
      </c>
      <c r="T1637">
        <v>-1.2946802191436291E-2</v>
      </c>
    </row>
    <row r="1638" spans="1:20" x14ac:dyDescent="0.25">
      <c r="A1638">
        <v>16.36</v>
      </c>
      <c r="B1638">
        <v>-3.6371296216688183E-14</v>
      </c>
      <c r="C1638">
        <v>4.8356427199859797E-15</v>
      </c>
      <c r="D1638">
        <v>-1.9863262547900241E-15</v>
      </c>
      <c r="F1638" s="1">
        <v>7.8219999999999992</v>
      </c>
      <c r="G1638">
        <f>(-0.0219507186858316*(-1))*-1</f>
        <v>-2.1950718685831622E-2</v>
      </c>
      <c r="H1638">
        <v>-1.533980788E-3</v>
      </c>
      <c r="I1638">
        <v>-0.76121187210083008</v>
      </c>
      <c r="L1638" s="2">
        <v>16.36</v>
      </c>
      <c r="M1638" s="2">
        <v>4.91721991542249E-5</v>
      </c>
      <c r="N1638" s="2">
        <v>-2.0294113292334175E-5</v>
      </c>
      <c r="O1638" s="2">
        <v>5.4979124334603002E-7</v>
      </c>
      <c r="Q1638">
        <v>8.0960000000000001</v>
      </c>
      <c r="R1638">
        <v>9.2854209445585208E-3</v>
      </c>
      <c r="S1638">
        <v>7.6699039400000002E-3</v>
      </c>
      <c r="T1638">
        <v>-6.2410882674157619E-3</v>
      </c>
    </row>
    <row r="1639" spans="1:20" x14ac:dyDescent="0.25">
      <c r="A1639">
        <v>16.37</v>
      </c>
      <c r="B1639">
        <v>-3.5666924858253641E-14</v>
      </c>
      <c r="C1639">
        <v>4.7419950201270471E-15</v>
      </c>
      <c r="D1639">
        <v>-1.9478587964392064E-15</v>
      </c>
      <c r="F1639" s="1">
        <v>7.827</v>
      </c>
      <c r="G1639">
        <f>(-0.022*(-1))*-1</f>
        <v>-2.1999999999999999E-2</v>
      </c>
      <c r="H1639">
        <v>-1.533980788E-3</v>
      </c>
      <c r="I1639">
        <v>-0.76307672262191772</v>
      </c>
      <c r="L1639" s="2">
        <v>16.37</v>
      </c>
      <c r="M1639" s="2">
        <v>4.8919282324908484E-5</v>
      </c>
      <c r="N1639" s="2">
        <v>-2.0189730675762214E-5</v>
      </c>
      <c r="O1639" s="2">
        <v>5.4696339636986785E-7</v>
      </c>
      <c r="Q1639">
        <v>8.1</v>
      </c>
      <c r="R1639">
        <v>9.2854209445585208E-3</v>
      </c>
      <c r="S1639">
        <v>7.6699039400000002E-3</v>
      </c>
      <c r="T1639">
        <v>-1.090922043658793E-3</v>
      </c>
    </row>
    <row r="1640" spans="1:20" x14ac:dyDescent="0.25">
      <c r="A1640">
        <v>16.38</v>
      </c>
      <c r="B1640">
        <v>-3.4976194449199238E-14</v>
      </c>
      <c r="C1640">
        <v>4.6501609140749151E-15</v>
      </c>
      <c r="D1640">
        <v>-1.9101363040014171E-15</v>
      </c>
      <c r="F1640" s="1">
        <v>7.8309999999999995</v>
      </c>
      <c r="G1640">
        <f>(-0.0220328542094456*(-1))*-1</f>
        <v>-2.2032854209445587E-2</v>
      </c>
      <c r="H1640">
        <v>-1.533980788E-3</v>
      </c>
      <c r="I1640">
        <v>-0.76339256763458252</v>
      </c>
      <c r="L1640" s="2">
        <v>16.38</v>
      </c>
      <c r="M1640" s="2">
        <v>4.8667666371341638E-5</v>
      </c>
      <c r="N1640" s="2">
        <v>-2.0085884950377513E-5</v>
      </c>
      <c r="O1640" s="2">
        <v>5.4415009440140482E-7</v>
      </c>
      <c r="Q1640">
        <v>8.104000000000001</v>
      </c>
      <c r="R1640">
        <v>9.2854209445585208E-3</v>
      </c>
      <c r="S1640">
        <v>7.6699039400000002E-3</v>
      </c>
      <c r="T1640">
        <v>-0.26549014449119568</v>
      </c>
    </row>
    <row r="1641" spans="1:20" x14ac:dyDescent="0.25">
      <c r="A1641">
        <v>16.39</v>
      </c>
      <c r="B1641">
        <v>-3.4298840817085607E-14</v>
      </c>
      <c r="C1641">
        <v>4.5601052795307878E-15</v>
      </c>
      <c r="D1641">
        <v>-1.8731443503677345E-15</v>
      </c>
      <c r="F1641" s="1">
        <v>7.8349999999999991</v>
      </c>
      <c r="G1641">
        <f>(-0.0220574948665298*(-1))*-1</f>
        <v>-2.2057494866529775E-2</v>
      </c>
      <c r="H1641">
        <v>-1.533980788E-3</v>
      </c>
      <c r="I1641">
        <v>-0.76133692264556885</v>
      </c>
      <c r="L1641" s="2">
        <v>16.39</v>
      </c>
      <c r="M1641" s="2">
        <v>4.84173446024807E-5</v>
      </c>
      <c r="N1641" s="2">
        <v>-1.9982573354684425E-5</v>
      </c>
      <c r="O1641" s="2">
        <v>5.4135126262853554E-7</v>
      </c>
      <c r="Q1641">
        <v>8.109</v>
      </c>
      <c r="R1641">
        <v>9.2854209445585208E-3</v>
      </c>
      <c r="S1641">
        <v>9.2038847279999995E-3</v>
      </c>
      <c r="T1641">
        <v>-0.25471365451812744</v>
      </c>
    </row>
    <row r="1642" spans="1:20" x14ac:dyDescent="0.25">
      <c r="A1642">
        <v>16.399999999999999</v>
      </c>
      <c r="B1642">
        <v>-3.363460490547198E-14</v>
      </c>
      <c r="C1642">
        <v>4.4717936743789765E-15</v>
      </c>
      <c r="D1642">
        <v>-1.8368687878265462E-15</v>
      </c>
      <c r="F1642" s="1">
        <v>7.8390000000000004</v>
      </c>
      <c r="G1642">
        <f>(-0.0220780287474333*(-1))*-1</f>
        <v>-2.2078028747433264E-2</v>
      </c>
      <c r="H1642">
        <v>-1.533980788E-3</v>
      </c>
      <c r="I1642">
        <v>-0.75798314809799194</v>
      </c>
      <c r="L1642" s="2">
        <v>16.399999999999999</v>
      </c>
      <c r="M1642" s="2">
        <v>4.8168310361696646E-5</v>
      </c>
      <c r="N1642" s="2">
        <v>-1.9879793141391039E-5</v>
      </c>
      <c r="O1642" s="2">
        <v>5.3856682662394973E-7</v>
      </c>
      <c r="Q1642">
        <v>8.1129999999999995</v>
      </c>
      <c r="R1642">
        <v>9.2813141683778227E-3</v>
      </c>
      <c r="S1642">
        <v>9.2038847279999995E-3</v>
      </c>
      <c r="T1642">
        <v>-0.24329774081707001</v>
      </c>
    </row>
    <row r="1643" spans="1:20" x14ac:dyDescent="0.25">
      <c r="A1643">
        <v>16.41</v>
      </c>
      <c r="B1643">
        <v>-3.2983232674838995E-14</v>
      </c>
      <c r="C1643">
        <v>4.3851923235143842E-15</v>
      </c>
      <c r="D1643">
        <v>-1.801295742652704E-15</v>
      </c>
      <c r="F1643" s="1">
        <v>7.843</v>
      </c>
      <c r="G1643">
        <f>(-0.0220985626283368*(-1))*-1</f>
        <v>-2.2098562628336756E-2</v>
      </c>
      <c r="H1643">
        <v>-1.533980788E-3</v>
      </c>
      <c r="I1643">
        <v>-0.75456959009170532</v>
      </c>
      <c r="L1643" s="2">
        <v>16.41</v>
      </c>
      <c r="M1643" s="2">
        <v>4.7920557026599666E-5</v>
      </c>
      <c r="N1643" s="2">
        <v>-1.9777541577336116E-5</v>
      </c>
      <c r="O1643" s="2">
        <v>5.3579671234315259E-7</v>
      </c>
      <c r="Q1643">
        <v>8.1170000000000009</v>
      </c>
      <c r="R1643">
        <v>9.2731006160164265E-3</v>
      </c>
      <c r="S1643">
        <v>9.2038847279999995E-3</v>
      </c>
      <c r="T1643">
        <v>-0.23630623519420624</v>
      </c>
    </row>
    <row r="1644" spans="1:20" x14ac:dyDescent="0.25">
      <c r="A1644">
        <v>16.420000000000002</v>
      </c>
      <c r="B1644">
        <v>-3.2344475005430468E-14</v>
      </c>
      <c r="C1644">
        <v>4.3002681059250912E-15</v>
      </c>
      <c r="D1644">
        <v>-1.7664116098014657E-15</v>
      </c>
      <c r="F1644" s="1">
        <v>7.8469999999999995</v>
      </c>
      <c r="G1644">
        <f>(-0.0221067761806982*(-1))*-1</f>
        <v>-2.2106776180698152E-2</v>
      </c>
      <c r="H1644">
        <v>-1.533980788E-3</v>
      </c>
      <c r="I1644">
        <v>-0.7475733757019043</v>
      </c>
      <c r="L1644" s="2">
        <v>16.420000000000002</v>
      </c>
      <c r="M1644" s="2">
        <v>4.7674078008861514E-5</v>
      </c>
      <c r="N1644" s="2">
        <v>-1.967581594341641E-5</v>
      </c>
      <c r="O1644" s="2">
        <v>5.3304084612249617E-7</v>
      </c>
      <c r="Q1644">
        <v>8.1219999999999999</v>
      </c>
      <c r="R1644">
        <v>9.2607802874743322E-3</v>
      </c>
      <c r="S1644">
        <v>9.2038847279999995E-3</v>
      </c>
      <c r="T1644">
        <v>-0.23107147216796875</v>
      </c>
    </row>
    <row r="1645" spans="1:20" x14ac:dyDescent="0.25">
      <c r="A1645">
        <v>16.43</v>
      </c>
      <c r="B1645">
        <v>-3.1718087601976475E-14</v>
      </c>
      <c r="C1645">
        <v>4.2169885420250968E-15</v>
      </c>
      <c r="D1645">
        <v>-1.7322030477051946E-15</v>
      </c>
      <c r="F1645" s="1">
        <v>7.8509999999999991</v>
      </c>
      <c r="G1645">
        <f>(-0.0221149897330595*(-1))*-1</f>
        <v>-2.2114989733059549E-2</v>
      </c>
      <c r="H1645">
        <v>-1.533980788E-3</v>
      </c>
      <c r="I1645">
        <v>-0.74085003137588501</v>
      </c>
      <c r="L1645" s="2">
        <v>16.43</v>
      </c>
      <c r="M1645" s="2">
        <v>4.7428866754040794E-5</v>
      </c>
      <c r="N1645" s="2">
        <v>-1.9574613534514357E-5</v>
      </c>
      <c r="O1645" s="2">
        <v>5.3029915467722045E-7</v>
      </c>
      <c r="Q1645">
        <v>8.125</v>
      </c>
      <c r="R1645">
        <v>9.2525667351129361E-3</v>
      </c>
      <c r="S1645">
        <v>9.2038847279999995E-3</v>
      </c>
      <c r="T1645">
        <v>-0.22456707060337067</v>
      </c>
    </row>
    <row r="1646" spans="1:20" x14ac:dyDescent="0.25">
      <c r="A1646">
        <v>16.440000000000001</v>
      </c>
      <c r="B1646">
        <v>-3.1103830900261734E-14</v>
      </c>
      <c r="C1646">
        <v>4.1353217812323829E-15</v>
      </c>
      <c r="D1646">
        <v>-1.6986569731708264E-15</v>
      </c>
      <c r="F1646" s="1">
        <v>7.8550000000000004</v>
      </c>
      <c r="G1646">
        <f>(-0.0221190965092402*(-1))*-1</f>
        <v>-2.2119096509240245E-2</v>
      </c>
      <c r="H1646">
        <v>-1.533980788E-3</v>
      </c>
      <c r="I1646">
        <v>-0.7330973744392395</v>
      </c>
      <c r="L1646" s="2">
        <v>16.440000000000001</v>
      </c>
      <c r="M1646" s="2">
        <v>4.7184916741409646E-5</v>
      </c>
      <c r="N1646" s="2">
        <v>-1.9473931659426145E-5</v>
      </c>
      <c r="O1646" s="2">
        <v>5.2757156509950447E-7</v>
      </c>
      <c r="Q1646">
        <v>8.1300000000000008</v>
      </c>
      <c r="R1646">
        <v>9.2443531827515399E-3</v>
      </c>
      <c r="S1646">
        <v>9.2038847279999995E-3</v>
      </c>
      <c r="T1646">
        <v>-0.21752378344535828</v>
      </c>
    </row>
    <row r="1647" spans="1:20" x14ac:dyDescent="0.25">
      <c r="A1647">
        <v>16.45</v>
      </c>
      <c r="B1647">
        <v>-3.0501469975503663E-14</v>
      </c>
      <c r="C1647">
        <v>4.0552365897875359E-15</v>
      </c>
      <c r="D1647">
        <v>-1.6657605563761534E-15</v>
      </c>
      <c r="F1647" s="1">
        <v>7.859</v>
      </c>
      <c r="G1647">
        <f>(-0.0221190965092402*(-1))*-1</f>
        <v>-2.2119096509240245E-2</v>
      </c>
      <c r="H1647">
        <v>-1.533980788E-3</v>
      </c>
      <c r="I1647">
        <v>-0.72435152530670166</v>
      </c>
      <c r="L1647" s="2">
        <v>16.45</v>
      </c>
      <c r="M1647" s="2">
        <v>4.6942221483778921E-5</v>
      </c>
      <c r="N1647" s="2">
        <v>-1.9373767640790149E-5</v>
      </c>
      <c r="O1647" s="2">
        <v>5.2485800485652741E-7</v>
      </c>
      <c r="Q1647">
        <v>8.1340000000000003</v>
      </c>
      <c r="R1647">
        <v>9.2361396303901437E-3</v>
      </c>
      <c r="S1647">
        <v>9.2038847279999995E-3</v>
      </c>
      <c r="T1647">
        <v>-0.21006569266319275</v>
      </c>
    </row>
    <row r="1648" spans="1:20" x14ac:dyDescent="0.25">
      <c r="A1648">
        <v>16.46</v>
      </c>
      <c r="B1648">
        <v>-2.9910774452503825E-14</v>
      </c>
      <c r="C1648">
        <v>3.9767023388082809E-15</v>
      </c>
      <c r="D1648">
        <v>-1.6335012159630108E-15</v>
      </c>
      <c r="F1648" s="1">
        <v>7.8629999999999995</v>
      </c>
      <c r="G1648">
        <f>(-0.0221190965092402*(-1))*-1</f>
        <v>-2.2119096509240245E-2</v>
      </c>
      <c r="H1648">
        <v>-1.533980788E-3</v>
      </c>
      <c r="I1648">
        <v>-0.71390217542648315</v>
      </c>
      <c r="L1648" s="2">
        <v>16.46</v>
      </c>
      <c r="M1648" s="2">
        <v>4.6700774527326169E-5</v>
      </c>
      <c r="N1648" s="2">
        <v>-1.927411881501573E-5</v>
      </c>
      <c r="O1648" s="2">
        <v>5.2215840178854006E-7</v>
      </c>
      <c r="Q1648">
        <v>8.1379999999999999</v>
      </c>
      <c r="R1648">
        <v>9.2320328542094456E-3</v>
      </c>
      <c r="S1648">
        <v>9.2038847279999995E-3</v>
      </c>
      <c r="T1648">
        <v>-0.20287422835826874</v>
      </c>
    </row>
    <row r="1649" spans="1:20" x14ac:dyDescent="0.25">
      <c r="A1649">
        <v>16.47</v>
      </c>
      <c r="B1649">
        <v>-2.9331518417540932E-14</v>
      </c>
      <c r="C1649">
        <v>3.8996889925753495E-15</v>
      </c>
      <c r="D1649">
        <v>-1.6018666142254884E-15</v>
      </c>
      <c r="F1649" s="1">
        <v>7.8680000000000003</v>
      </c>
      <c r="G1649">
        <f>(-0.0221190965092402*(-1))*-1</f>
        <v>-2.2119096509240245E-2</v>
      </c>
      <c r="H1649">
        <v>-1.533980788E-3</v>
      </c>
      <c r="I1649">
        <v>-0.70591270923614502</v>
      </c>
      <c r="L1649" s="2">
        <v>16.47</v>
      </c>
      <c r="M1649" s="2">
        <v>4.6460569451424558E-5</v>
      </c>
      <c r="N1649" s="2">
        <v>-1.9174982532212403E-5</v>
      </c>
      <c r="O1649" s="2">
        <v>5.1947268410694593E-7</v>
      </c>
      <c r="Q1649">
        <v>8.1430000000000007</v>
      </c>
      <c r="R1649">
        <v>9.2279260780287475E-3</v>
      </c>
      <c r="S1649">
        <v>9.2038847279999995E-3</v>
      </c>
      <c r="T1649">
        <v>-0.19597929716110229</v>
      </c>
    </row>
    <row r="1650" spans="1:20" x14ac:dyDescent="0.25">
      <c r="A1650">
        <v>16.48</v>
      </c>
      <c r="B1650">
        <v>-2.8763480331968585E-14</v>
      </c>
      <c r="C1650">
        <v>3.824167097045206E-15</v>
      </c>
      <c r="D1650">
        <v>-1.5708446523913295E-15</v>
      </c>
      <c r="F1650" s="1">
        <v>7.8719999999999999</v>
      </c>
      <c r="G1650">
        <f>(-0.0221190965092402*(-1))*-1</f>
        <v>-2.2119096509240245E-2</v>
      </c>
      <c r="H1650">
        <v>-1.533980788E-3</v>
      </c>
      <c r="I1650">
        <v>-0.69823801517486572</v>
      </c>
      <c r="L1650" s="2">
        <v>16.48</v>
      </c>
      <c r="M1650" s="2">
        <v>4.6221599868471292E-5</v>
      </c>
      <c r="N1650" s="2">
        <v>-1.9076356156119379E-5</v>
      </c>
      <c r="O1650" s="2">
        <v>5.1680078039239198E-7</v>
      </c>
      <c r="Q1650">
        <v>8.1470000000000002</v>
      </c>
      <c r="R1650">
        <v>9.2279260780287475E-3</v>
      </c>
      <c r="S1650">
        <v>1.0737865516000001E-2</v>
      </c>
      <c r="T1650">
        <v>-0.45522052049636841</v>
      </c>
    </row>
    <row r="1651" spans="1:20" x14ac:dyDescent="0.25">
      <c r="A1651">
        <v>16.490000000000002</v>
      </c>
      <c r="B1651">
        <v>-2.8206442947487414E-14</v>
      </c>
      <c r="C1651">
        <v>3.750107768585238E-15</v>
      </c>
      <c r="D1651">
        <v>-1.5404234659947093E-15</v>
      </c>
      <c r="F1651" s="1">
        <v>7.8759999999999994</v>
      </c>
      <c r="G1651">
        <f>(-0.0221190965092402*(-1))*-1</f>
        <v>-2.2119096509240245E-2</v>
      </c>
      <c r="H1651">
        <v>-1.533980788E-3</v>
      </c>
      <c r="I1651">
        <v>-0.6890684962272644</v>
      </c>
      <c r="L1651" s="2">
        <v>16.490000000000002</v>
      </c>
      <c r="M1651" s="2">
        <v>4.5983859423718372E-5</v>
      </c>
      <c r="N1651" s="2">
        <v>-1.8978237064035452E-5</v>
      </c>
      <c r="O1651" s="2">
        <v>5.1414261959286969E-7</v>
      </c>
      <c r="Q1651">
        <v>8.1509999999999998</v>
      </c>
      <c r="R1651">
        <v>9.2279260780287475E-3</v>
      </c>
      <c r="S1651">
        <v>1.0737865516000001E-2</v>
      </c>
      <c r="T1651">
        <v>-0.4414713978767395</v>
      </c>
    </row>
    <row r="1652" spans="1:20" x14ac:dyDescent="0.25">
      <c r="A1652">
        <v>16.5</v>
      </c>
      <c r="B1652">
        <v>-2.7660193223057393E-14</v>
      </c>
      <c r="C1652">
        <v>3.6774826829271026E-15</v>
      </c>
      <c r="D1652">
        <v>-1.5105914203386257E-15</v>
      </c>
      <c r="F1652" s="1">
        <v>7.8789999999999996</v>
      </c>
      <c r="G1652">
        <f>(-0.0221190965092402*(-1))*-1</f>
        <v>-2.2119096509240245E-2</v>
      </c>
      <c r="H1652">
        <v>-1.533980788E-3</v>
      </c>
      <c r="I1652">
        <v>-0.68378394842147827</v>
      </c>
      <c r="L1652" s="2">
        <v>16.5</v>
      </c>
      <c r="M1652" s="2">
        <v>4.574734179510335E-5</v>
      </c>
      <c r="N1652" s="2">
        <v>-1.8880622646749256E-5</v>
      </c>
      <c r="O1652" s="2">
        <v>5.1149813102182538E-7</v>
      </c>
      <c r="Q1652">
        <v>8.1549999999999994</v>
      </c>
      <c r="R1652">
        <v>9.2238193018480494E-3</v>
      </c>
      <c r="S1652">
        <v>1.0737865516000001E-2</v>
      </c>
      <c r="T1652">
        <v>-0.43122005462646484</v>
      </c>
    </row>
    <row r="1653" spans="1:20" x14ac:dyDescent="0.25">
      <c r="A1653">
        <v>16.510000000000002</v>
      </c>
      <c r="B1653">
        <v>-2.7124522243419651E-14</v>
      </c>
      <c r="C1653">
        <v>3.606264064334003E-15</v>
      </c>
      <c r="D1653">
        <v>-1.481337106045166E-15</v>
      </c>
      <c r="F1653" s="1">
        <v>7.8829999999999991</v>
      </c>
      <c r="G1653">
        <f>(-0.0221190965092402*(-1))*-1</f>
        <v>-2.2119096509240245E-2</v>
      </c>
      <c r="H1653">
        <v>-1.533980788E-3</v>
      </c>
      <c r="I1653">
        <v>-0.67698127031326294</v>
      </c>
      <c r="L1653" s="2">
        <v>16.510000000000002</v>
      </c>
      <c r="M1653" s="2">
        <v>4.5512040693080952E-5</v>
      </c>
      <c r="N1653" s="2">
        <v>-1.8783510308469889E-5</v>
      </c>
      <c r="O1653" s="2">
        <v>5.0886724435628089E-7</v>
      </c>
      <c r="Q1653">
        <v>8.16</v>
      </c>
      <c r="R1653">
        <v>9.1950718685831628E-3</v>
      </c>
      <c r="S1653">
        <v>1.0737865516000001E-2</v>
      </c>
      <c r="T1653">
        <v>-0.42729222774505615</v>
      </c>
    </row>
    <row r="1654" spans="1:20" x14ac:dyDescent="0.25">
      <c r="A1654">
        <v>16.52</v>
      </c>
      <c r="B1654">
        <v>-2.659922513919602E-14</v>
      </c>
      <c r="C1654">
        <v>3.5364246749777552E-15</v>
      </c>
      <c r="D1654">
        <v>-1.4526493346919466E-15</v>
      </c>
      <c r="F1654" s="1">
        <v>7.8870000000000005</v>
      </c>
      <c r="G1654">
        <f>(-0.0221190965092402*(-1))*-1</f>
        <v>-2.2119096509240245E-2</v>
      </c>
      <c r="H1654">
        <v>0</v>
      </c>
      <c r="I1654">
        <v>-0.9229314923286438</v>
      </c>
      <c r="L1654" s="2">
        <v>16.52</v>
      </c>
      <c r="M1654" s="2">
        <v>4.5277949860456545E-5</v>
      </c>
      <c r="N1654" s="2">
        <v>-1.8686897466757872E-5</v>
      </c>
      <c r="O1654" s="2">
        <v>5.0624988963496326E-7</v>
      </c>
      <c r="Q1654">
        <v>8.1639999999999997</v>
      </c>
      <c r="R1654">
        <v>9.1581108829568783E-3</v>
      </c>
      <c r="S1654">
        <v>1.0737865516000001E-2</v>
      </c>
      <c r="T1654">
        <v>-0.42484885454177856</v>
      </c>
    </row>
    <row r="1655" spans="1:20" x14ac:dyDescent="0.25">
      <c r="A1655">
        <v>16.53</v>
      </c>
      <c r="B1655">
        <v>-2.6084101008535908E-14</v>
      </c>
      <c r="C1655">
        <v>3.4679378045215773E-15</v>
      </c>
      <c r="D1655">
        <v>-1.4245171345330599E-15</v>
      </c>
      <c r="F1655" s="1">
        <v>7.8900000000000006</v>
      </c>
      <c r="G1655">
        <f>(-0.0221190965092402*(-1))*-1</f>
        <v>-2.2119096509240245E-2</v>
      </c>
      <c r="H1655">
        <v>0</v>
      </c>
      <c r="I1655">
        <v>-0.9139830470085144</v>
      </c>
      <c r="L1655" s="2">
        <v>16.53</v>
      </c>
      <c r="M1655" s="2">
        <v>4.5045063072219553E-5</v>
      </c>
      <c r="N1655" s="2">
        <v>-1.8590781552456484E-5</v>
      </c>
      <c r="O1655" s="2">
        <v>5.0364599725644412E-7</v>
      </c>
      <c r="Q1655">
        <v>8.1690000000000005</v>
      </c>
      <c r="R1655">
        <v>9.1211498973305955E-3</v>
      </c>
      <c r="S1655">
        <v>1.0737865516000001E-2</v>
      </c>
      <c r="T1655">
        <v>-0.42567771673202515</v>
      </c>
    </row>
    <row r="1656" spans="1:20" x14ac:dyDescent="0.25">
      <c r="A1656">
        <v>16.54</v>
      </c>
      <c r="B1656">
        <v>-2.5578952840280726E-14</v>
      </c>
      <c r="C1656">
        <v>3.4007772599046201E-15</v>
      </c>
      <c r="D1656">
        <v>-1.3969297463028876E-15</v>
      </c>
      <c r="F1656" s="1">
        <v>7.8940000000000001</v>
      </c>
      <c r="G1656">
        <f>(-0.0221232032854209*(-1))*-1</f>
        <v>-2.2123203285420945E-2</v>
      </c>
      <c r="H1656">
        <v>0</v>
      </c>
      <c r="I1656">
        <v>-0.90377843379974365</v>
      </c>
      <c r="L1656" s="2">
        <v>16.54</v>
      </c>
      <c r="M1656" s="2">
        <v>4.4813374135376752E-5</v>
      </c>
      <c r="N1656" s="2">
        <v>-1.8495160009623442E-5</v>
      </c>
      <c r="O1656" s="2">
        <v>5.0105549797728902E-7</v>
      </c>
      <c r="Q1656">
        <v>8.1739999999999995</v>
      </c>
      <c r="R1656">
        <v>9.0677618069815204E-3</v>
      </c>
      <c r="S1656">
        <v>1.0737865516000001E-2</v>
      </c>
      <c r="T1656">
        <v>-0.42617622017860413</v>
      </c>
    </row>
    <row r="1657" spans="1:20" x14ac:dyDescent="0.25">
      <c r="A1657">
        <v>16.55</v>
      </c>
      <c r="B1657">
        <v>-2.508358743861612E-14</v>
      </c>
      <c r="C1657">
        <v>3.3349173553243341E-15</v>
      </c>
      <c r="D1657">
        <v>-1.3698766191011809E-15</v>
      </c>
      <c r="F1657" s="1">
        <v>7.8979999999999997</v>
      </c>
      <c r="G1657">
        <f>(-0.0221273100616016*(-1))*-1</f>
        <v>-2.2127310061601641E-2</v>
      </c>
      <c r="H1657">
        <v>0</v>
      </c>
      <c r="I1657">
        <v>-0.89529645442962646</v>
      </c>
      <c r="L1657" s="2">
        <v>16.55</v>
      </c>
      <c r="M1657" s="2">
        <v>4.458287688878927E-5</v>
      </c>
      <c r="N1657" s="2">
        <v>-1.8400030295462936E-5</v>
      </c>
      <c r="O1657" s="2">
        <v>4.9847832291021642E-7</v>
      </c>
      <c r="Q1657">
        <v>8.1820000000000004</v>
      </c>
      <c r="R1657">
        <v>9.0020533880903492E-3</v>
      </c>
      <c r="S1657">
        <v>1.0737865516000001E-2</v>
      </c>
      <c r="T1657">
        <v>-0.42782258987426758</v>
      </c>
    </row>
    <row r="1658" spans="1:20" x14ac:dyDescent="0.25">
      <c r="A1658">
        <v>16.559999999999999</v>
      </c>
      <c r="B1658">
        <v>-2.4597815349183558E-14</v>
      </c>
      <c r="C1658">
        <v>3.2703329024128371E-15</v>
      </c>
      <c r="D1658">
        <v>-1.3433474063578273E-15</v>
      </c>
      <c r="F1658" s="1">
        <v>7.9019999999999992</v>
      </c>
      <c r="G1658">
        <f>(-0.022135523613963*(-1))*-1</f>
        <v>-2.2135523613963037E-2</v>
      </c>
      <c r="H1658">
        <v>0</v>
      </c>
      <c r="I1658">
        <v>-0.88715779781341553</v>
      </c>
      <c r="L1658" s="2">
        <v>16.559999999999999</v>
      </c>
      <c r="M1658" s="2">
        <v>4.4353565203007999E-5</v>
      </c>
      <c r="N1658" s="2">
        <v>-1.8305389880257997E-5</v>
      </c>
      <c r="O1658" s="2">
        <v>4.9591440352226552E-7</v>
      </c>
      <c r="Q1658">
        <v>8.1869999999999994</v>
      </c>
      <c r="R1658">
        <v>8.9650924024640664E-3</v>
      </c>
      <c r="S1658">
        <v>1.0737865516000001E-2</v>
      </c>
      <c r="T1658">
        <v>-0.42573300004005432</v>
      </c>
    </row>
    <row r="1659" spans="1:20" x14ac:dyDescent="0.25">
      <c r="A1659">
        <v>16.57</v>
      </c>
      <c r="B1659">
        <v>-2.4121450786622869E-14</v>
      </c>
      <c r="C1659">
        <v>3.2069992006035279E-15</v>
      </c>
      <c r="D1659">
        <v>-1.3173319618757672E-15</v>
      </c>
      <c r="F1659" s="1">
        <v>7.9060000000000006</v>
      </c>
      <c r="G1659">
        <f>(-0.0221478439425051*(-1))*-1</f>
        <v>-2.2147843942505133E-2</v>
      </c>
      <c r="H1659">
        <v>0</v>
      </c>
      <c r="I1659">
        <v>-0.87932431697845459</v>
      </c>
      <c r="L1659" s="2">
        <v>16.57</v>
      </c>
      <c r="M1659" s="2">
        <v>4.4125432980110318E-5</v>
      </c>
      <c r="N1659" s="2">
        <v>-1.8211236247303237E-5</v>
      </c>
      <c r="O1659" s="2">
        <v>4.9336367163297369E-7</v>
      </c>
      <c r="Q1659">
        <v>8.1910000000000007</v>
      </c>
      <c r="R1659">
        <v>8.9363449691991781E-3</v>
      </c>
      <c r="S1659">
        <v>1.0737865516000001E-2</v>
      </c>
      <c r="T1659">
        <v>-0.42213302850723267</v>
      </c>
    </row>
    <row r="1660" spans="1:20" x14ac:dyDescent="0.25">
      <c r="A1660">
        <v>16.580000000000002</v>
      </c>
      <c r="B1660">
        <v>-2.3654311563517889E-14</v>
      </c>
      <c r="C1660">
        <v>3.1448920276842627E-15</v>
      </c>
      <c r="D1660">
        <v>-1.291820335950542E-15</v>
      </c>
      <c r="F1660" s="1">
        <v>7.91</v>
      </c>
      <c r="G1660">
        <f>(-0.0221560574948665*(-1))*-1</f>
        <v>-2.215605749486653E-2</v>
      </c>
      <c r="H1660">
        <v>0</v>
      </c>
      <c r="I1660">
        <v>-0.87432563304901123</v>
      </c>
      <c r="L1660" s="2">
        <v>16.580000000000002</v>
      </c>
      <c r="M1660" s="2">
        <v>4.3898474153537944E-5</v>
      </c>
      <c r="N1660" s="2">
        <v>-1.8117566892837929E-5</v>
      </c>
      <c r="O1660" s="2">
        <v>4.9082605941256371E-7</v>
      </c>
      <c r="Q1660">
        <v>8.1989999999999998</v>
      </c>
      <c r="R1660">
        <v>8.8911704312114991E-3</v>
      </c>
      <c r="S1660">
        <v>1.0737865516000001E-2</v>
      </c>
      <c r="T1660">
        <v>-0.41568931937217712</v>
      </c>
    </row>
    <row r="1661" spans="1:20" x14ac:dyDescent="0.25">
      <c r="A1661">
        <v>16.59</v>
      </c>
      <c r="B1661">
        <v>-2.3196219020718025E-14</v>
      </c>
      <c r="C1661">
        <v>3.0839876305334781E-15</v>
      </c>
      <c r="D1661">
        <v>-1.2668027715649926E-15</v>
      </c>
      <c r="F1661" s="1">
        <v>7.9139999999999997</v>
      </c>
      <c r="G1661">
        <f>(-0.0221642710472279*(-1))*-1</f>
        <v>-2.2164271047227926E-2</v>
      </c>
      <c r="H1661">
        <v>0</v>
      </c>
      <c r="I1661">
        <v>-0.86459869146347046</v>
      </c>
      <c r="L1661" s="2">
        <v>16.59</v>
      </c>
      <c r="M1661" s="2">
        <v>4.3672682687936697E-5</v>
      </c>
      <c r="N1661" s="2">
        <v>-1.8024379325979409E-5</v>
      </c>
      <c r="O1661" s="2">
        <v>4.883014993801399E-7</v>
      </c>
      <c r="Q1661">
        <v>8.2040000000000006</v>
      </c>
      <c r="R1661">
        <v>8.8706365503080087E-3</v>
      </c>
      <c r="S1661">
        <v>1.2271846304E-2</v>
      </c>
      <c r="T1661">
        <v>-0.67316198348999023</v>
      </c>
    </row>
    <row r="1662" spans="1:20" x14ac:dyDescent="0.25">
      <c r="A1662">
        <v>16.600000000000001</v>
      </c>
      <c r="B1662">
        <v>-2.2746997959009716E-14</v>
      </c>
      <c r="C1662">
        <v>3.0242627160357218E-15</v>
      </c>
      <c r="D1662">
        <v>-1.2422697006576517E-15</v>
      </c>
      <c r="F1662" s="1">
        <v>7.9179999999999993</v>
      </c>
      <c r="G1662">
        <f>(-0.0221683778234086*(-1))*-1</f>
        <v>-2.2168377823408626E-2</v>
      </c>
      <c r="H1662">
        <v>0</v>
      </c>
      <c r="I1662">
        <v>-0.85769420862197876</v>
      </c>
      <c r="L1662" s="2">
        <v>16.600000000000001</v>
      </c>
      <c r="M1662" s="2">
        <v>4.3448052578994457E-5</v>
      </c>
      <c r="N1662" s="2">
        <v>-1.7931671068656856E-5</v>
      </c>
      <c r="O1662" s="2">
        <v>4.8578992440189368E-7</v>
      </c>
      <c r="Q1662">
        <v>8.2089999999999996</v>
      </c>
      <c r="R1662">
        <v>8.8501026694045182E-3</v>
      </c>
      <c r="S1662">
        <v>1.2271846304E-2</v>
      </c>
      <c r="T1662">
        <v>-0.66168135404586792</v>
      </c>
    </row>
    <row r="1663" spans="1:20" x14ac:dyDescent="0.25">
      <c r="A1663">
        <v>16.61</v>
      </c>
      <c r="B1663">
        <v>-2.2306476572110544E-14</v>
      </c>
      <c r="C1663">
        <v>2.9656944421731121E-15</v>
      </c>
      <c r="D1663">
        <v>-1.2182117404634023E-15</v>
      </c>
      <c r="F1663" s="1">
        <v>7.923</v>
      </c>
      <c r="G1663">
        <f>(-0.02217659137577*(-1))*-1</f>
        <v>-2.2176591375770022E-2</v>
      </c>
      <c r="H1663">
        <v>0</v>
      </c>
      <c r="I1663">
        <v>-0.84750223159790039</v>
      </c>
      <c r="L1663" s="2">
        <v>16.61</v>
      </c>
      <c r="M1663" s="2">
        <v>4.3224577853282604E-5</v>
      </c>
      <c r="N1663" s="2">
        <v>-1.7839439655545382E-5</v>
      </c>
      <c r="O1663" s="2">
        <v>4.8329126768931835E-7</v>
      </c>
      <c r="Q1663">
        <v>8.2140000000000004</v>
      </c>
      <c r="R1663">
        <v>8.8172484599589318E-3</v>
      </c>
      <c r="S1663">
        <v>1.2271846304E-2</v>
      </c>
      <c r="T1663">
        <v>-0.6524389386177063</v>
      </c>
    </row>
    <row r="1664" spans="1:20" x14ac:dyDescent="0.25">
      <c r="A1664">
        <v>16.62</v>
      </c>
      <c r="B1664">
        <v>-2.1874486380961488E-14</v>
      </c>
      <c r="C1664">
        <v>2.9082604092893227E-15</v>
      </c>
      <c r="D1664">
        <v>-1.1946196899250045E-15</v>
      </c>
      <c r="F1664" s="1">
        <v>7.9280000000000008</v>
      </c>
      <c r="G1664">
        <f>(-0.0221806981519507*(-1))*-1</f>
        <v>-2.2180698151950718E-2</v>
      </c>
      <c r="H1664">
        <v>0</v>
      </c>
      <c r="I1664">
        <v>-0.83779186010360718</v>
      </c>
      <c r="L1664" s="2">
        <v>16.62</v>
      </c>
      <c r="M1664" s="2">
        <v>4.3002252568096746E-5</v>
      </c>
      <c r="N1664" s="2">
        <v>-1.7747682634000482E-5</v>
      </c>
      <c r="O1664" s="2">
        <v>4.8080546279743285E-7</v>
      </c>
      <c r="Q1664">
        <v>8.2189999999999994</v>
      </c>
      <c r="R1664">
        <v>8.7556468172484605E-3</v>
      </c>
      <c r="S1664">
        <v>1.2271846304E-2</v>
      </c>
      <c r="T1664">
        <v>-0.64992016553878784</v>
      </c>
    </row>
    <row r="1665" spans="1:20" x14ac:dyDescent="0.25">
      <c r="A1665">
        <v>16.63</v>
      </c>
      <c r="B1665">
        <v>-2.1450862169291332E-14</v>
      </c>
      <c r="C1665">
        <v>2.8519386515227494E-15</v>
      </c>
      <c r="D1665">
        <v>-1.1714845261741159E-15</v>
      </c>
      <c r="F1665" s="1">
        <v>7.9339999999999993</v>
      </c>
      <c r="G1665">
        <f>(-0.0221848049281314*(-1))*-1</f>
        <v>-2.2184804928131418E-2</v>
      </c>
      <c r="H1665">
        <v>0</v>
      </c>
      <c r="I1665">
        <v>-0.82856237888336182</v>
      </c>
      <c r="L1665" s="2">
        <v>16.63</v>
      </c>
      <c r="M1665" s="2">
        <v>4.2781070811298539E-5</v>
      </c>
      <c r="N1665" s="2">
        <v>-1.7656397563992799E-5</v>
      </c>
      <c r="O1665" s="2">
        <v>4.7833244362301506E-7</v>
      </c>
      <c r="Q1665">
        <v>8.2249999999999996</v>
      </c>
      <c r="R1665">
        <v>8.6817248459958932E-3</v>
      </c>
      <c r="S1665">
        <v>1.2271846304E-2</v>
      </c>
      <c r="T1665">
        <v>-0.6564258337020874</v>
      </c>
    </row>
    <row r="1666" spans="1:20" x14ac:dyDescent="0.25">
      <c r="A1666">
        <v>16.64</v>
      </c>
      <c r="B1666">
        <v>-2.1035441920429167E-14</v>
      </c>
      <c r="C1666">
        <v>2.7967076284055856E-15</v>
      </c>
      <c r="D1666">
        <v>-1.1487974010804623E-15</v>
      </c>
      <c r="F1666" s="1">
        <v>7.9380000000000006</v>
      </c>
      <c r="G1666">
        <f>(-0.0221889117043121*(-1))*-1</f>
        <v>-2.2188911704312114E-2</v>
      </c>
      <c r="H1666">
        <v>0</v>
      </c>
      <c r="I1666">
        <v>-0.8217732310295105</v>
      </c>
      <c r="L1666" s="2">
        <v>16.64</v>
      </c>
      <c r="M1666" s="2">
        <v>4.2561026701158904E-5</v>
      </c>
      <c r="N1666" s="2">
        <v>-1.7565582018043259E-5</v>
      </c>
      <c r="O1666" s="2">
        <v>4.7587214440284393E-7</v>
      </c>
      <c r="Q1666">
        <v>8.2309999999999999</v>
      </c>
      <c r="R1666">
        <v>8.5790554414784392E-3</v>
      </c>
      <c r="S1666">
        <v>1.2271846304E-2</v>
      </c>
      <c r="T1666">
        <v>-0.67155301570892334</v>
      </c>
    </row>
    <row r="1667" spans="1:20" x14ac:dyDescent="0.25">
      <c r="A1667">
        <v>16.649999999999999</v>
      </c>
      <c r="B1667">
        <v>-2.0628066755340448E-14</v>
      </c>
      <c r="C1667">
        <v>2.742546216625587E-15</v>
      </c>
      <c r="D1667">
        <v>-1.1265496378678366E-15</v>
      </c>
      <c r="F1667" s="1">
        <v>7.9410000000000007</v>
      </c>
      <c r="G1667">
        <f>(-0.0221930184804928*(-1))*-1</f>
        <v>-2.2193018480492814E-2</v>
      </c>
      <c r="H1667">
        <v>0</v>
      </c>
      <c r="I1667">
        <v>-0.81526798009872437</v>
      </c>
      <c r="L1667" s="2">
        <v>16.649999999999999</v>
      </c>
      <c r="M1667" s="2">
        <v>4.2342114386201204E-5</v>
      </c>
      <c r="N1667" s="2">
        <v>-1.7475233581158502E-5</v>
      </c>
      <c r="O1667" s="2">
        <v>4.7342449971195075E-7</v>
      </c>
      <c r="Q1667">
        <v>8.2379999999999995</v>
      </c>
      <c r="R1667">
        <v>8.4271047227926082E-3</v>
      </c>
      <c r="S1667">
        <v>1.2271846304E-2</v>
      </c>
      <c r="T1667">
        <v>-0.69641143083572388</v>
      </c>
    </row>
    <row r="1668" spans="1:20" x14ac:dyDescent="0.25">
      <c r="A1668">
        <v>16.66</v>
      </c>
      <c r="B1668">
        <v>-2.0228580871863136E-14</v>
      </c>
      <c r="C1668">
        <v>2.6894337019473833E-15</v>
      </c>
      <c r="D1668">
        <v>-1.1047327277956337E-15</v>
      </c>
      <c r="F1668" s="1">
        <v>7.9459999999999997</v>
      </c>
      <c r="G1668">
        <f>(-0.0221930184804928*(-1))*-1</f>
        <v>-2.2193018480492814E-2</v>
      </c>
      <c r="H1668">
        <v>0</v>
      </c>
      <c r="I1668">
        <v>-0.80405884981155396</v>
      </c>
      <c r="L1668" s="2">
        <v>16.66</v>
      </c>
      <c r="M1668" s="2">
        <v>4.2124328045046035E-5</v>
      </c>
      <c r="N1668" s="2">
        <v>-1.7385349850766663E-5</v>
      </c>
      <c r="O1668" s="2">
        <v>4.7098944446187913E-7</v>
      </c>
      <c r="Q1668">
        <v>8.2420000000000009</v>
      </c>
      <c r="R1668">
        <v>8.3326488706365505E-3</v>
      </c>
      <c r="S1668">
        <v>1.2271846304E-2</v>
      </c>
      <c r="T1668">
        <v>-0.71572929620742798</v>
      </c>
    </row>
    <row r="1669" spans="1:20" x14ac:dyDescent="0.25">
      <c r="A1669">
        <v>16.670000000000002</v>
      </c>
      <c r="B1669">
        <v>-1.9836831485120622E-14</v>
      </c>
      <c r="C1669">
        <v>2.6373497712902406E-15</v>
      </c>
      <c r="D1669">
        <v>-1.0833383269046503E-15</v>
      </c>
      <c r="F1669" s="1">
        <v>7.9510000000000005</v>
      </c>
      <c r="G1669">
        <f>(-0.0221930184804928*(-1))*-1</f>
        <v>-2.2193018480492814E-2</v>
      </c>
      <c r="H1669">
        <v>0</v>
      </c>
      <c r="I1669">
        <v>-0.79695290327072144</v>
      </c>
      <c r="L1669" s="2">
        <v>16.670000000000002</v>
      </c>
      <c r="M1669" s="2">
        <v>4.1907661886256026E-5</v>
      </c>
      <c r="N1669" s="2">
        <v>-1.7295928436653495E-5</v>
      </c>
      <c r="O1669" s="2">
        <v>4.6856691389895431E-7</v>
      </c>
      <c r="Q1669">
        <v>8.2490000000000006</v>
      </c>
      <c r="R1669">
        <v>8.143737166324435E-3</v>
      </c>
      <c r="S1669">
        <v>1.2271846304E-2</v>
      </c>
      <c r="T1669">
        <v>-0.7498924732208252</v>
      </c>
    </row>
    <row r="1670" spans="1:20" x14ac:dyDescent="0.25">
      <c r="A1670">
        <v>16.68</v>
      </c>
      <c r="B1670">
        <v>-1.9452668769088489E-14</v>
      </c>
      <c r="C1670">
        <v>2.5862745049592471E-15</v>
      </c>
      <c r="D1670">
        <v>-1.0623582528259063E-15</v>
      </c>
      <c r="F1670" s="1">
        <v>7.9550000000000001</v>
      </c>
      <c r="G1670">
        <f>(-0.0221930184804928*(-1))*-1</f>
        <v>-2.2193018480492814E-2</v>
      </c>
      <c r="H1670">
        <v>0</v>
      </c>
      <c r="I1670">
        <v>-0.79180783033370972</v>
      </c>
      <c r="L1670" s="2">
        <v>16.68</v>
      </c>
      <c r="M1670" s="2">
        <v>4.16921101481821E-5</v>
      </c>
      <c r="N1670" s="2">
        <v>-1.720696696089879E-5</v>
      </c>
      <c r="O1670" s="2">
        <v>4.6615684360256131E-7</v>
      </c>
      <c r="Q1670">
        <v>8.2530000000000001</v>
      </c>
      <c r="R1670">
        <v>8.0041067761806983E-3</v>
      </c>
      <c r="S1670">
        <v>1.2271846304E-2</v>
      </c>
      <c r="T1670">
        <v>-0.7719423770904541</v>
      </c>
    </row>
    <row r="1671" spans="1:20" x14ac:dyDescent="0.25">
      <c r="A1671">
        <v>16.690000000000001</v>
      </c>
      <c r="B1671">
        <v>-1.9075945799293058E-14</v>
      </c>
      <c r="C1671">
        <v>2.5361883690269517E-15</v>
      </c>
      <c r="D1671">
        <v>-1.0417844816512672E-15</v>
      </c>
      <c r="F1671" s="1">
        <v>7.9589999999999996</v>
      </c>
      <c r="G1671">
        <f>(-0.0221930184804928*(-1))*-1</f>
        <v>-2.2193018480492814E-2</v>
      </c>
      <c r="H1671">
        <v>0</v>
      </c>
      <c r="I1671">
        <v>-0.78518462181091309</v>
      </c>
      <c r="L1671" s="2">
        <v>16.690000000000001</v>
      </c>
      <c r="M1671" s="2">
        <v>4.1477667098810162E-5</v>
      </c>
      <c r="N1671" s="2">
        <v>-1.7118463057813157E-5</v>
      </c>
      <c r="O1671" s="2">
        <v>4.6375916948343169E-7</v>
      </c>
      <c r="Q1671">
        <v>8.2590000000000003</v>
      </c>
      <c r="R1671">
        <v>7.8480492813141692E-3</v>
      </c>
      <c r="S1671">
        <v>1.0737865516000001E-2</v>
      </c>
      <c r="T1671">
        <v>-0.53809154033660889</v>
      </c>
    </row>
    <row r="1672" spans="1:20" x14ac:dyDescent="0.25">
      <c r="A1672">
        <v>16.7</v>
      </c>
      <c r="B1672">
        <v>-1.8706518496619503E-14</v>
      </c>
      <c r="C1672">
        <v>2.4870722078625388E-15</v>
      </c>
      <c r="D1672">
        <v>-1.0216091448646705E-15</v>
      </c>
      <c r="F1672" s="1">
        <v>7.9629999999999992</v>
      </c>
      <c r="G1672">
        <f>(-0.0221971252566735*(-1))*-1</f>
        <v>-2.219712525667351E-2</v>
      </c>
      <c r="H1672">
        <v>0</v>
      </c>
      <c r="I1672">
        <v>-0.77855104207992554</v>
      </c>
      <c r="L1672" s="2">
        <v>16.7</v>
      </c>
      <c r="M1672" s="2">
        <v>4.1264327035608721E-5</v>
      </c>
      <c r="N1672" s="2">
        <v>-1.7030414373875112E-5</v>
      </c>
      <c r="O1672" s="2">
        <v>4.6137382778193939E-7</v>
      </c>
      <c r="Q1672">
        <v>8.266</v>
      </c>
      <c r="R1672">
        <v>7.6303901437371662E-3</v>
      </c>
      <c r="S1672">
        <v>1.0737865516000001E-2</v>
      </c>
      <c r="T1672">
        <v>-0.59683060646057129</v>
      </c>
    </row>
    <row r="1673" spans="1:20" x14ac:dyDescent="0.25">
      <c r="A1673">
        <v>16.71</v>
      </c>
      <c r="B1673">
        <v>-1.8344245572208304E-14</v>
      </c>
      <c r="C1673">
        <v>2.4389072368056862E-15</v>
      </c>
      <c r="D1673">
        <v>-1.0018245263327818E-15</v>
      </c>
      <c r="F1673" s="1">
        <v>7.9670000000000005</v>
      </c>
      <c r="G1673">
        <f>(-0.0221971252566735*(-1))*-1</f>
        <v>-2.219712525667351E-2</v>
      </c>
      <c r="H1673">
        <v>1.533980788E-3</v>
      </c>
      <c r="I1673">
        <v>-1.0264408588409424</v>
      </c>
      <c r="L1673" s="2">
        <v>16.71</v>
      </c>
      <c r="M1673" s="2">
        <v>4.1052084285376773E-5</v>
      </c>
      <c r="N1673" s="2">
        <v>-1.694281856766849E-5</v>
      </c>
      <c r="O1673" s="2">
        <v>4.5900075506640527E-7</v>
      </c>
      <c r="Q1673">
        <v>8.2710000000000008</v>
      </c>
      <c r="R1673">
        <v>7.4743326488706362E-3</v>
      </c>
      <c r="S1673">
        <v>1.0737865516000001E-2</v>
      </c>
      <c r="T1673">
        <v>-0.62400126457214355</v>
      </c>
    </row>
    <row r="1674" spans="1:20" x14ac:dyDescent="0.25">
      <c r="A1674">
        <v>16.72</v>
      </c>
      <c r="B1674">
        <v>-1.7988988473418833E-14</v>
      </c>
      <c r="C1674">
        <v>2.3916750349823019E-15</v>
      </c>
      <c r="D1674">
        <v>-9.8242305935393075E-16</v>
      </c>
      <c r="F1674" s="1">
        <v>7.9700000000000006</v>
      </c>
      <c r="G1674">
        <f>(-0.0221971252566735*(-1))*-1</f>
        <v>-2.219712525667351E-2</v>
      </c>
      <c r="H1674">
        <v>1.533980788E-3</v>
      </c>
      <c r="I1674">
        <v>-1.0149309635162354</v>
      </c>
      <c r="L1674" s="2">
        <v>16.72</v>
      </c>
      <c r="M1674" s="2">
        <v>4.0840933204094182E-5</v>
      </c>
      <c r="N1674" s="2">
        <v>-1.6855673309820174E-5</v>
      </c>
      <c r="O1674" s="2">
        <v>4.5663988823141015E-7</v>
      </c>
      <c r="Q1674">
        <v>8.2750000000000004</v>
      </c>
      <c r="R1674">
        <v>7.3511293634496919E-3</v>
      </c>
      <c r="S1674">
        <v>1.0737865516000001E-2</v>
      </c>
      <c r="T1674">
        <v>-0.65598571300506592</v>
      </c>
    </row>
    <row r="1675" spans="1:20" x14ac:dyDescent="0.25">
      <c r="A1675">
        <v>16.73</v>
      </c>
      <c r="B1675">
        <v>-1.7640611330839228E-14</v>
      </c>
      <c r="C1675">
        <v>2.3453575382593898E-15</v>
      </c>
      <c r="D1675">
        <v>-9.6339732376419765E-16</v>
      </c>
      <c r="F1675" s="1">
        <v>7.9749999999999996</v>
      </c>
      <c r="G1675">
        <f>(-0.0222053388090349*(-1))*-1</f>
        <v>-2.2205338809034907E-2</v>
      </c>
      <c r="H1675">
        <v>1.533980788E-3</v>
      </c>
      <c r="I1675">
        <v>-1.0065046548843384</v>
      </c>
      <c r="L1675" s="2">
        <v>16.73</v>
      </c>
      <c r="M1675" s="2">
        <v>4.0630868176770379E-5</v>
      </c>
      <c r="N1675" s="2">
        <v>-1.6768976282938169E-5</v>
      </c>
      <c r="O1675" s="2">
        <v>4.5429116449611674E-7</v>
      </c>
      <c r="Q1675">
        <v>8.2799999999999994</v>
      </c>
      <c r="R1675">
        <v>7.19917864476386E-3</v>
      </c>
      <c r="S1675">
        <v>1.0737865516000001E-2</v>
      </c>
      <c r="T1675">
        <v>-0.68668264150619507</v>
      </c>
    </row>
    <row r="1676" spans="1:20" x14ac:dyDescent="0.25">
      <c r="A1676">
        <v>16.740000000000002</v>
      </c>
      <c r="B1676">
        <v>-1.7298980906322799E-14</v>
      </c>
      <c r="C1676">
        <v>2.2999370323363557E-15</v>
      </c>
      <c r="D1676">
        <v>-9.4474004309954379E-16</v>
      </c>
      <c r="F1676" s="1">
        <v>7.98</v>
      </c>
      <c r="G1676">
        <f>(-0.0222217659137577*(-1))*-1</f>
        <v>-2.2221765913757699E-2</v>
      </c>
      <c r="H1676">
        <v>1.533980788E-3</v>
      </c>
      <c r="I1676">
        <v>-0.99840271472930908</v>
      </c>
      <c r="L1676" s="2">
        <v>16.740000000000002</v>
      </c>
      <c r="M1676" s="2">
        <v>4.0421883617295122E-5</v>
      </c>
      <c r="N1676" s="2">
        <v>-1.6682725181549959E-5</v>
      </c>
      <c r="O1676" s="2">
        <v>4.5195452140260027E-7</v>
      </c>
      <c r="Q1676">
        <v>8.2840000000000007</v>
      </c>
      <c r="R1676">
        <v>7.0554414784394252E-3</v>
      </c>
      <c r="S1676">
        <v>1.0737865516000001E-2</v>
      </c>
      <c r="T1676">
        <v>-0.70800948143005371</v>
      </c>
    </row>
    <row r="1677" spans="1:20" x14ac:dyDescent="0.25">
      <c r="A1677">
        <v>16.75</v>
      </c>
      <c r="B1677">
        <v>-1.6963966542030487E-14</v>
      </c>
      <c r="C1677">
        <v>2.2553961459701059E-15</v>
      </c>
      <c r="D1677">
        <v>-9.2644408181290075E-16</v>
      </c>
      <c r="F1677" s="1">
        <v>7.984</v>
      </c>
      <c r="G1677">
        <f>(-0.0222422997946612*(-1))*-1</f>
        <v>-2.2242299794661191E-2</v>
      </c>
      <c r="H1677">
        <v>1.533980788E-3</v>
      </c>
      <c r="I1677">
        <v>-0.99344938993453979</v>
      </c>
      <c r="L1677" s="2">
        <v>16.75</v>
      </c>
      <c r="M1677" s="2">
        <v>4.0213973968290556E-5</v>
      </c>
      <c r="N1677" s="2">
        <v>-1.6596917712041215E-5</v>
      </c>
      <c r="O1677" s="2">
        <v>4.4962989681418758E-7</v>
      </c>
      <c r="Q1677">
        <v>8.2889999999999997</v>
      </c>
      <c r="R1677">
        <v>6.940451745379877E-3</v>
      </c>
      <c r="S1677">
        <v>1.0737865516000001E-2</v>
      </c>
      <c r="T1677">
        <v>-0.72865277528762817</v>
      </c>
    </row>
    <row r="1678" spans="1:20" x14ac:dyDescent="0.25">
      <c r="A1678">
        <v>16.760000000000002</v>
      </c>
      <c r="B1678">
        <v>-1.6635440110460368E-14</v>
      </c>
      <c r="C1678">
        <v>2.21171784433135E-15</v>
      </c>
      <c r="D1678">
        <v>-9.0850244254515304E-16</v>
      </c>
      <c r="F1678" s="1">
        <v>7.9909999999999997</v>
      </c>
      <c r="G1678">
        <f>(-0.0222915811088296*(-1))*-1</f>
        <v>-2.2291581108829568E-2</v>
      </c>
      <c r="H1678">
        <v>1.533980788E-3</v>
      </c>
      <c r="I1678">
        <v>-0.99248224496841431</v>
      </c>
      <c r="L1678" s="2">
        <v>16.760000000000002</v>
      </c>
      <c r="M1678" s="2">
        <v>4.0007133700963439E-5</v>
      </c>
      <c r="N1678" s="2">
        <v>-1.6511551592594789E-5</v>
      </c>
      <c r="O1678" s="2">
        <v>4.4731722891380462E-7</v>
      </c>
      <c r="Q1678">
        <v>8.2929999999999993</v>
      </c>
      <c r="R1678">
        <v>6.8213552361396307E-3</v>
      </c>
      <c r="S1678">
        <v>1.0737865516000001E-2</v>
      </c>
      <c r="T1678">
        <v>-0.75504404306411743</v>
      </c>
    </row>
    <row r="1679" spans="1:20" x14ac:dyDescent="0.25">
      <c r="A1679">
        <v>16.77</v>
      </c>
      <c r="B1679">
        <v>-1.6313275965444682E-14</v>
      </c>
      <c r="C1679">
        <v>2.168885422489567E-15</v>
      </c>
      <c r="D1679">
        <v>-8.9090826344897229E-16</v>
      </c>
      <c r="F1679" s="1">
        <v>7.9960000000000004</v>
      </c>
      <c r="G1679">
        <f>(-0.0223572895277207*(-1))*-1</f>
        <v>-2.2357289527720738E-2</v>
      </c>
      <c r="H1679">
        <v>1.533980788E-3</v>
      </c>
      <c r="I1679">
        <v>-0.99831277132034302</v>
      </c>
      <c r="L1679" s="2">
        <v>16.77</v>
      </c>
      <c r="M1679" s="2">
        <v>3.980135731495736E-5</v>
      </c>
      <c r="N1679" s="2">
        <v>-1.6426624553130043E-5</v>
      </c>
      <c r="O1679" s="2">
        <v>4.4501645620233272E-7</v>
      </c>
      <c r="Q1679">
        <v>8.298</v>
      </c>
      <c r="R1679">
        <v>6.6611909650924027E-3</v>
      </c>
      <c r="S1679">
        <v>1.0737865516000001E-2</v>
      </c>
      <c r="T1679">
        <v>-0.78016442060470581</v>
      </c>
    </row>
    <row r="1680" spans="1:20" x14ac:dyDescent="0.25">
      <c r="A1680">
        <v>16.78</v>
      </c>
      <c r="B1680">
        <v>-1.5997350894096091E-14</v>
      </c>
      <c r="C1680">
        <v>2.1268824990241407E-15</v>
      </c>
      <c r="D1680">
        <v>-8.7365481556447793E-16</v>
      </c>
      <c r="F1680" s="1">
        <v>8</v>
      </c>
      <c r="G1680">
        <f>(-0.0223983572895277*(-1))*-1</f>
        <v>-2.2398357289527722E-2</v>
      </c>
      <c r="H1680">
        <v>0</v>
      </c>
      <c r="I1680">
        <v>-0.75252252817153931</v>
      </c>
      <c r="L1680" s="2">
        <v>16.78</v>
      </c>
      <c r="M1680" s="2">
        <v>3.9596639338207245E-5</v>
      </c>
      <c r="N1680" s="2">
        <v>-1.6342134335242481E-5</v>
      </c>
      <c r="O1680" s="2">
        <v>4.4272751749697306E-7</v>
      </c>
      <c r="Q1680">
        <v>8.3019999999999996</v>
      </c>
      <c r="R1680">
        <v>6.5256673511293632E-3</v>
      </c>
      <c r="S1680">
        <v>1.0737865516000001E-2</v>
      </c>
      <c r="T1680">
        <v>-0.54404735565185547</v>
      </c>
    </row>
    <row r="1681" spans="1:20" x14ac:dyDescent="0.25">
      <c r="A1681">
        <v>16.79</v>
      </c>
      <c r="B1681">
        <v>-1.5687544069684417E-14</v>
      </c>
      <c r="C1681">
        <v>2.0856930097592251E-15</v>
      </c>
      <c r="D1681">
        <v>-8.5673550024572112E-16</v>
      </c>
      <c r="F1681" s="1">
        <v>8.0050000000000008</v>
      </c>
      <c r="G1681">
        <f>(-0.0224845995893224*(-1))*-1</f>
        <v>-2.2484599589322384E-2</v>
      </c>
      <c r="H1681">
        <v>0</v>
      </c>
      <c r="I1681">
        <v>-0.769966721534729</v>
      </c>
      <c r="L1681" s="2">
        <v>16.79</v>
      </c>
      <c r="M1681" s="2">
        <v>3.9392974326793418E-5</v>
      </c>
      <c r="N1681" s="2">
        <v>-1.6258078692143692E-5</v>
      </c>
      <c r="O1681" s="2">
        <v>4.4045035192961999E-7</v>
      </c>
      <c r="Q1681">
        <v>8.3060000000000009</v>
      </c>
      <c r="R1681">
        <v>6.3778234086242303E-3</v>
      </c>
      <c r="S1681">
        <v>9.2038847279999995E-3</v>
      </c>
      <c r="T1681">
        <v>-0.58072489500045776</v>
      </c>
    </row>
    <row r="1682" spans="1:20" x14ac:dyDescent="0.25">
      <c r="A1682">
        <v>16.8</v>
      </c>
      <c r="B1682">
        <v>-1.5383737005426005E-14</v>
      </c>
      <c r="C1682">
        <v>2.0453012016199398E-15</v>
      </c>
      <c r="D1682">
        <v>-8.4014384663700764E-16</v>
      </c>
      <c r="F1682" s="1">
        <v>8.0079999999999991</v>
      </c>
      <c r="G1682">
        <f>(-0.0225420944558522*(-1))*-1</f>
        <v>-2.2542094455852157E-2</v>
      </c>
      <c r="H1682">
        <v>0</v>
      </c>
      <c r="I1682">
        <v>-0.78808069229125977</v>
      </c>
      <c r="L1682" s="2">
        <v>16.8</v>
      </c>
      <c r="M1682" s="2">
        <v>3.9190356864796919E-5</v>
      </c>
      <c r="N1682" s="2">
        <v>-1.6174455388601605E-5</v>
      </c>
      <c r="O1682" s="2">
        <v>4.3818489894524219E-7</v>
      </c>
      <c r="Q1682">
        <v>8.3109999999999999</v>
      </c>
      <c r="R1682">
        <v>6.1889117043121148E-3</v>
      </c>
      <c r="S1682">
        <v>9.2038847279999995E-3</v>
      </c>
      <c r="T1682">
        <v>-0.61468702554702759</v>
      </c>
    </row>
    <row r="1683" spans="1:20" x14ac:dyDescent="0.25">
      <c r="A1683">
        <v>16.809999999999999</v>
      </c>
      <c r="B1683">
        <v>-1.5085813509167957E-14</v>
      </c>
      <c r="C1683">
        <v>2.0056916266075464E-15</v>
      </c>
      <c r="D1683">
        <v>-8.2387350919809525E-16</v>
      </c>
      <c r="F1683" s="1">
        <v>8.0129999999999999</v>
      </c>
      <c r="G1683">
        <f>(-0.0226283367556468*(-1))*-1</f>
        <v>-2.2628336755646818E-2</v>
      </c>
      <c r="H1683">
        <v>0</v>
      </c>
      <c r="I1683">
        <v>-0.80920076370239258</v>
      </c>
      <c r="L1683" s="2">
        <v>16.809999999999999</v>
      </c>
      <c r="M1683" s="2">
        <v>3.898878156415595E-5</v>
      </c>
      <c r="N1683" s="2">
        <v>-1.6091262200881045E-5</v>
      </c>
      <c r="O1683" s="2">
        <v>4.3593109830027236E-7</v>
      </c>
      <c r="Q1683">
        <v>8.3149999999999995</v>
      </c>
      <c r="R1683">
        <v>6.049281314168378E-3</v>
      </c>
      <c r="S1683">
        <v>9.2038847279999995E-3</v>
      </c>
      <c r="T1683">
        <v>-0.65114140510559082</v>
      </c>
    </row>
    <row r="1684" spans="1:20" x14ac:dyDescent="0.25">
      <c r="A1684">
        <v>16.82</v>
      </c>
      <c r="B1684">
        <v>-1.4793659638950178E-14</v>
      </c>
      <c r="C1684">
        <v>1.9668491358913045E-15</v>
      </c>
      <c r="D1684">
        <v>-8.0791826527731758E-16</v>
      </c>
      <c r="F1684" s="1">
        <v>8.0169999999999995</v>
      </c>
      <c r="G1684">
        <f>(-0.022694045174538*(-1))*-1</f>
        <v>-2.2694045174537988E-2</v>
      </c>
      <c r="H1684">
        <v>0</v>
      </c>
      <c r="I1684">
        <v>-0.81853938102722168</v>
      </c>
      <c r="L1684" s="2">
        <v>16.82</v>
      </c>
      <c r="M1684" s="2">
        <v>3.8788243064521197E-5</v>
      </c>
      <c r="N1684" s="2">
        <v>-1.6008496916684605E-5</v>
      </c>
      <c r="O1684" s="2">
        <v>4.3368889006100534E-7</v>
      </c>
      <c r="Q1684">
        <v>8.3190000000000008</v>
      </c>
      <c r="R1684">
        <v>5.9219712525667347E-3</v>
      </c>
      <c r="S1684">
        <v>9.2038847279999995E-3</v>
      </c>
      <c r="T1684">
        <v>-0.67392617464065552</v>
      </c>
    </row>
    <row r="1685" spans="1:20" x14ac:dyDescent="0.25">
      <c r="A1685">
        <v>16.830000000000002</v>
      </c>
      <c r="B1685">
        <v>-1.4507163659427614E-14</v>
      </c>
      <c r="C1685">
        <v>1.9287588740147439E-15</v>
      </c>
      <c r="D1685">
        <v>-7.9227201273170776E-16</v>
      </c>
      <c r="F1685" s="1">
        <v>8.0220000000000002</v>
      </c>
      <c r="G1685">
        <f>(-0.0227679671457906*(-1))*-1</f>
        <v>-2.2767967145790553E-2</v>
      </c>
      <c r="H1685">
        <v>0</v>
      </c>
      <c r="I1685">
        <v>-0.8351893424987793</v>
      </c>
      <c r="L1685" s="2">
        <v>16.830000000000002</v>
      </c>
      <c r="M1685" s="2">
        <v>3.8588736033115252E-5</v>
      </c>
      <c r="N1685" s="2">
        <v>-1.5926157335093809E-5</v>
      </c>
      <c r="O1685" s="2">
        <v>4.3145821460200427E-7</v>
      </c>
      <c r="Q1685">
        <v>8.3230000000000004</v>
      </c>
      <c r="R1685">
        <v>5.7987679671457903E-3</v>
      </c>
      <c r="S1685">
        <v>9.2038847279999995E-3</v>
      </c>
      <c r="T1685">
        <v>-0.69747442007064819</v>
      </c>
    </row>
    <row r="1686" spans="1:20" x14ac:dyDescent="0.25">
      <c r="A1686">
        <v>16.84</v>
      </c>
      <c r="B1686">
        <v>-1.4226215999136765E-14</v>
      </c>
      <c r="C1686">
        <v>1.8914062732141396E-15</v>
      </c>
      <c r="D1686">
        <v>-7.7692876759321112E-16</v>
      </c>
      <c r="F1686" s="1">
        <v>8.0269999999999992</v>
      </c>
      <c r="G1686">
        <f>(-0.0228459958932238*(-1))*-1</f>
        <v>-2.2845995893223819E-2</v>
      </c>
      <c r="H1686">
        <v>0</v>
      </c>
      <c r="I1686">
        <v>-0.84646254777908325</v>
      </c>
      <c r="L1686" s="2">
        <v>16.84</v>
      </c>
      <c r="M1686" s="2">
        <v>3.8390255164589236E-5</v>
      </c>
      <c r="N1686" s="2">
        <v>-1.5844241266510587E-5</v>
      </c>
      <c r="O1686" s="2">
        <v>4.2923901260451509E-7</v>
      </c>
      <c r="Q1686">
        <v>8.3279999999999994</v>
      </c>
      <c r="R1686">
        <v>5.6303901437371661E-3</v>
      </c>
      <c r="S1686">
        <v>9.2038847279999995E-3</v>
      </c>
      <c r="T1686">
        <v>-0.72326421737670898</v>
      </c>
    </row>
    <row r="1687" spans="1:20" x14ac:dyDescent="0.25">
      <c r="A1687">
        <v>16.850000000000001</v>
      </c>
      <c r="B1687">
        <v>-1.3950709208589711E-14</v>
      </c>
      <c r="C1687">
        <v>1.8547770478470155E-15</v>
      </c>
      <c r="D1687">
        <v>-7.618826617800938E-16</v>
      </c>
      <c r="F1687" s="1">
        <v>8.0329999999999995</v>
      </c>
      <c r="G1687">
        <f>(-0.0229075975359343*(-1))*-1</f>
        <v>-2.2907597535934292E-2</v>
      </c>
      <c r="H1687">
        <v>0</v>
      </c>
      <c r="I1687">
        <v>-0.85599416494369507</v>
      </c>
      <c r="L1687" s="2">
        <v>16.850000000000001</v>
      </c>
      <c r="M1687" s="2">
        <v>3.8192795180882664E-5</v>
      </c>
      <c r="N1687" s="2">
        <v>-1.5762746532599054E-5</v>
      </c>
      <c r="O1687" s="2">
        <v>4.2703122505488882E-7</v>
      </c>
      <c r="Q1687">
        <v>8.3320000000000007</v>
      </c>
      <c r="R1687">
        <v>5.4907597535934294E-3</v>
      </c>
      <c r="S1687">
        <v>9.2038847279999995E-3</v>
      </c>
      <c r="T1687">
        <v>-0.75693988800048828</v>
      </c>
    </row>
    <row r="1688" spans="1:20" x14ac:dyDescent="0.25">
      <c r="A1688">
        <v>16.86</v>
      </c>
      <c r="B1688">
        <v>-1.3680537919179593E-14</v>
      </c>
      <c r="C1688">
        <v>1.8188571889285473E-15</v>
      </c>
      <c r="D1688">
        <v>-7.47127940852673E-16</v>
      </c>
      <c r="F1688" s="1">
        <v>8.0449999999999999</v>
      </c>
      <c r="G1688">
        <f>(-0.0230554414784394*(-1))*-1</f>
        <v>-2.3055441478439426E-2</v>
      </c>
      <c r="H1688">
        <v>0</v>
      </c>
      <c r="I1688">
        <v>-0.87903350591659546</v>
      </c>
      <c r="L1688" s="2">
        <v>16.86</v>
      </c>
      <c r="M1688" s="2">
        <v>3.7996350831082169E-5</v>
      </c>
      <c r="N1688" s="2">
        <v>-1.5681670966227573E-5</v>
      </c>
      <c r="O1688" s="2">
        <v>4.2483479324301269E-7</v>
      </c>
      <c r="Q1688">
        <v>8.3360000000000003</v>
      </c>
      <c r="R1688">
        <v>5.3429158110882956E-3</v>
      </c>
      <c r="S1688">
        <v>9.2038847279999995E-3</v>
      </c>
      <c r="T1688">
        <v>-0.78380018472671509</v>
      </c>
    </row>
    <row r="1689" spans="1:20" x14ac:dyDescent="0.25">
      <c r="A1689">
        <v>16.87</v>
      </c>
      <c r="B1689">
        <v>-1.3415598802881983E-14</v>
      </c>
      <c r="C1689">
        <v>1.7836329587737737E-15</v>
      </c>
      <c r="D1689">
        <v>-7.3265896181251004E-16</v>
      </c>
      <c r="F1689" s="1">
        <v>8.0500000000000007</v>
      </c>
      <c r="G1689">
        <f>(-0.0231375770020534*(-1))*-1</f>
        <v>-2.3137577002053388E-2</v>
      </c>
      <c r="H1689">
        <v>0</v>
      </c>
      <c r="I1689">
        <v>-0.88986915349960327</v>
      </c>
      <c r="L1689" s="2">
        <v>16.87</v>
      </c>
      <c r="M1689" s="2">
        <v>3.7800916891282839E-5</v>
      </c>
      <c r="N1689" s="2">
        <v>-1.5601012411411134E-5</v>
      </c>
      <c r="O1689" s="2">
        <v>4.2264965876074858E-7</v>
      </c>
      <c r="Q1689">
        <v>8.3409999999999993</v>
      </c>
      <c r="R1689">
        <v>5.1622176591375772E-3</v>
      </c>
      <c r="S1689">
        <v>7.6699039400000002E-3</v>
      </c>
      <c r="T1689">
        <v>-0.54870247840881348</v>
      </c>
    </row>
    <row r="1690" spans="1:20" x14ac:dyDescent="0.25">
      <c r="A1690">
        <v>16.88</v>
      </c>
      <c r="B1690">
        <v>-1.3155790532736721E-14</v>
      </c>
      <c r="C1690">
        <v>1.7490908857435663E-15</v>
      </c>
      <c r="D1690">
        <v>-7.1847019094422418E-16</v>
      </c>
      <c r="F1690" s="1">
        <v>8.0559999999999992</v>
      </c>
      <c r="G1690">
        <f>(-0.0232279260780287*(-1))*-1</f>
        <v>-2.3227926078028746E-2</v>
      </c>
      <c r="H1690">
        <v>-1.533980788E-3</v>
      </c>
      <c r="I1690">
        <v>-0.65471810102462769</v>
      </c>
      <c r="L1690" s="2">
        <v>16.88</v>
      </c>
      <c r="M1690" s="2">
        <v>3.7606488164449109E-5</v>
      </c>
      <c r="N1690" s="2">
        <v>-1.5520768723254018E-5</v>
      </c>
      <c r="O1690" s="2">
        <v>4.2047576350038005E-7</v>
      </c>
      <c r="Q1690">
        <v>8.3469999999999995</v>
      </c>
      <c r="R1690">
        <v>4.8993839835728952E-3</v>
      </c>
      <c r="S1690">
        <v>7.6699039400000002E-3</v>
      </c>
      <c r="T1690">
        <v>-0.59841752052307129</v>
      </c>
    </row>
    <row r="1691" spans="1:20" x14ac:dyDescent="0.25">
      <c r="A1691">
        <v>16.89</v>
      </c>
      <c r="B1691">
        <v>-1.2901013744095003E-14</v>
      </c>
      <c r="C1691">
        <v>1.7152177590923519E-15</v>
      </c>
      <c r="D1691">
        <v>-7.045562016991027E-16</v>
      </c>
      <c r="F1691" s="1">
        <v>8.0630000000000006</v>
      </c>
      <c r="G1691">
        <f>(-0.0233223819301848*(-1))*-1</f>
        <v>-2.3322381930184804E-2</v>
      </c>
      <c r="H1691">
        <v>-1.533980788E-3</v>
      </c>
      <c r="I1691">
        <v>-0.68058925867080688</v>
      </c>
      <c r="L1691" s="2">
        <v>16.89</v>
      </c>
      <c r="M1691" s="2">
        <v>3.7413059480275661E-5</v>
      </c>
      <c r="N1691" s="2">
        <v>-1.5440937767892763E-5</v>
      </c>
      <c r="O1691" s="2">
        <v>4.18313049653067E-7</v>
      </c>
      <c r="Q1691">
        <v>8.3520000000000003</v>
      </c>
      <c r="R1691">
        <v>4.7597535934291585E-3</v>
      </c>
      <c r="S1691">
        <v>7.6699039400000002E-3</v>
      </c>
      <c r="T1691">
        <v>-0.63234955072402954</v>
      </c>
    </row>
    <row r="1692" spans="1:20" x14ac:dyDescent="0.25">
      <c r="A1692">
        <v>16.899999999999999</v>
      </c>
      <c r="B1692">
        <v>-1.2651170996617073E-14</v>
      </c>
      <c r="C1692">
        <v>1.6820006239156123E-15</v>
      </c>
      <c r="D1692">
        <v>-6.9091167261969654E-16</v>
      </c>
      <c r="F1692" s="1">
        <v>8.0670000000000002</v>
      </c>
      <c r="G1692">
        <f>(-0.0233757700205339*(-1))*-1</f>
        <v>-2.3375770020533881E-2</v>
      </c>
      <c r="H1692">
        <v>-1.533980788E-3</v>
      </c>
      <c r="I1692">
        <v>-0.68971079587936401</v>
      </c>
      <c r="L1692" s="2">
        <v>16.899999999999999</v>
      </c>
      <c r="M1692" s="2">
        <v>3.7220625695050919E-5</v>
      </c>
      <c r="N1692" s="2">
        <v>-1.5361517422439412E-5</v>
      </c>
      <c r="O1692" s="2">
        <v>4.1616145970730834E-7</v>
      </c>
      <c r="Q1692">
        <v>8.3580000000000005</v>
      </c>
      <c r="R1692">
        <v>4.570841889117043E-3</v>
      </c>
      <c r="S1692">
        <v>7.6699039400000002E-3</v>
      </c>
      <c r="T1692">
        <v>-0.65907490253448486</v>
      </c>
    </row>
    <row r="1693" spans="1:20" x14ac:dyDescent="0.25">
      <c r="A1693">
        <v>16.91</v>
      </c>
      <c r="B1693">
        <v>-1.2406166737005725E-14</v>
      </c>
      <c r="C1693">
        <v>1.6494267761952324E-15</v>
      </c>
      <c r="D1693">
        <v>-6.7753138530460921E-16</v>
      </c>
      <c r="F1693" s="1">
        <v>8.0709999999999997</v>
      </c>
      <c r="G1693">
        <f>(-0.0234209445585216*(-1))*-1</f>
        <v>-2.3420944558521561E-2</v>
      </c>
      <c r="H1693">
        <v>-1.533980788E-3</v>
      </c>
      <c r="I1693">
        <v>-0.70095920562744141</v>
      </c>
      <c r="L1693" s="2">
        <v>16.91</v>
      </c>
      <c r="M1693" s="2">
        <v>3.702918169152012E-5</v>
      </c>
      <c r="N1693" s="2">
        <v>-1.5282505574925068E-5</v>
      </c>
      <c r="O1693" s="2">
        <v>4.1402093644741292E-7</v>
      </c>
      <c r="Q1693">
        <v>8.3629999999999995</v>
      </c>
      <c r="R1693">
        <v>4.4312114989733063E-3</v>
      </c>
      <c r="S1693">
        <v>7.6699039400000002E-3</v>
      </c>
      <c r="T1693">
        <v>-0.67888784408569336</v>
      </c>
    </row>
    <row r="1694" spans="1:20" x14ac:dyDescent="0.25">
      <c r="A1694">
        <v>16.920000000000002</v>
      </c>
      <c r="B1694">
        <v>-1.2165907262461584E-14</v>
      </c>
      <c r="C1694">
        <v>1.6174837579408016E-15</v>
      </c>
      <c r="D1694">
        <v>-6.6441022241269957E-16</v>
      </c>
      <c r="F1694" s="1">
        <v>8.0760000000000005</v>
      </c>
      <c r="G1694">
        <f>(-0.0234784394250513*(-1))*-1</f>
        <v>-2.3478439425051335E-2</v>
      </c>
      <c r="H1694">
        <v>-1.533980788E-3</v>
      </c>
      <c r="I1694">
        <v>-0.70933020114898682</v>
      </c>
      <c r="L1694" s="2">
        <v>16.920000000000002</v>
      </c>
      <c r="M1694" s="2">
        <v>3.6838722378748753E-5</v>
      </c>
      <c r="N1694" s="2">
        <v>-1.5203900124243731E-5</v>
      </c>
      <c r="O1694" s="2">
        <v>4.1189142295197756E-7</v>
      </c>
      <c r="Q1694">
        <v>8.3680000000000003</v>
      </c>
      <c r="R1694">
        <v>4.3039014373716629E-3</v>
      </c>
      <c r="S1694">
        <v>7.6699039400000002E-3</v>
      </c>
      <c r="T1694">
        <v>-0.69465899467468262</v>
      </c>
    </row>
    <row r="1695" spans="1:20" x14ac:dyDescent="0.25">
      <c r="A1695">
        <v>16.93</v>
      </c>
      <c r="B1695">
        <v>-1.1930300684846218E-14</v>
      </c>
      <c r="C1695">
        <v>1.5861593524250076E-15</v>
      </c>
      <c r="D1695">
        <v>-6.5154316570593531E-16</v>
      </c>
      <c r="F1695" s="1">
        <v>8.08</v>
      </c>
      <c r="G1695">
        <f>(-0.023523613963039*(-1))*-1</f>
        <v>-2.3523613963039015E-2</v>
      </c>
      <c r="H1695">
        <v>-1.533980788E-3</v>
      </c>
      <c r="I1695">
        <v>-0.71742141246795654</v>
      </c>
      <c r="L1695" s="2">
        <v>16.93</v>
      </c>
      <c r="M1695" s="2">
        <v>3.6649242691987743E-5</v>
      </c>
      <c r="N1695" s="2">
        <v>-1.5125698980096422E-5</v>
      </c>
      <c r="O1695" s="2">
        <v>4.0977286259237387E-7</v>
      </c>
      <c r="Q1695">
        <v>8.3729999999999993</v>
      </c>
      <c r="R1695">
        <v>4.1930184804928128E-3</v>
      </c>
      <c r="S1695">
        <v>7.6699039400000002E-3</v>
      </c>
      <c r="T1695">
        <v>-0.70187181234359741</v>
      </c>
    </row>
    <row r="1696" spans="1:20" x14ac:dyDescent="0.25">
      <c r="A1696">
        <v>16.940000000000001</v>
      </c>
      <c r="B1696">
        <v>-1.1699256895539012E-14</v>
      </c>
      <c r="C1696">
        <v>1.5554415795113034E-15</v>
      </c>
      <c r="D1696">
        <v>-6.3892529413014918E-16</v>
      </c>
      <c r="F1696" s="1">
        <v>8.0839999999999996</v>
      </c>
      <c r="G1696">
        <f>(-0.0235687885010267*(-1))*-1</f>
        <v>-2.3568788501026693E-2</v>
      </c>
      <c r="H1696">
        <v>-1.533980788E-3</v>
      </c>
      <c r="I1696">
        <v>-0.72617685794830322</v>
      </c>
      <c r="L1696" s="2">
        <v>16.940000000000001</v>
      </c>
      <c r="M1696" s="2">
        <v>3.6460737592538357E-5</v>
      </c>
      <c r="N1696" s="2">
        <v>-1.5047900062935595E-5</v>
      </c>
      <c r="O1696" s="2">
        <v>4.0766519903124223E-7</v>
      </c>
      <c r="Q1696">
        <v>8.3780000000000001</v>
      </c>
      <c r="R1696">
        <v>4.0862422997946608E-3</v>
      </c>
      <c r="S1696">
        <v>9.2038847279999995E-3</v>
      </c>
      <c r="T1696">
        <v>-0.97885292768478394</v>
      </c>
    </row>
    <row r="1697" spans="1:20" x14ac:dyDescent="0.25">
      <c r="A1697">
        <v>16.95</v>
      </c>
      <c r="B1697">
        <v>-1.1472687530974962E-14</v>
      </c>
      <c r="C1697">
        <v>1.5253186910720597E-15</v>
      </c>
      <c r="D1697">
        <v>-6.265517819329631E-16</v>
      </c>
      <c r="F1697" s="1">
        <v>8.0879999999999992</v>
      </c>
      <c r="G1697">
        <f>(-0.0236098562628337*(-1))*-1</f>
        <v>-2.3609856262833677E-2</v>
      </c>
      <c r="H1697">
        <v>-1.533980788E-3</v>
      </c>
      <c r="I1697">
        <v>-0.73371279239654541</v>
      </c>
      <c r="L1697" s="2">
        <v>16.95</v>
      </c>
      <c r="M1697" s="2">
        <v>3.6273202067618412E-5</v>
      </c>
      <c r="N1697" s="2">
        <v>-1.4970501303909846E-5</v>
      </c>
      <c r="O1697" s="2">
        <v>4.0556837622099337E-7</v>
      </c>
      <c r="Q1697">
        <v>8.3849999999999998</v>
      </c>
      <c r="R1697">
        <v>3.9383983572895279E-3</v>
      </c>
      <c r="S1697">
        <v>9.2038847279999995E-3</v>
      </c>
      <c r="T1697">
        <v>-0.97703737020492554</v>
      </c>
    </row>
    <row r="1698" spans="1:20" x14ac:dyDescent="0.25">
      <c r="A1698">
        <v>16.96</v>
      </c>
      <c r="B1698">
        <v>-1.1250505938849577E-14</v>
      </c>
      <c r="C1698">
        <v>1.4957791664954487E-15</v>
      </c>
      <c r="D1698">
        <v>-6.1441789681816131E-16</v>
      </c>
      <c r="F1698" s="1">
        <v>8.0909999999999993</v>
      </c>
      <c r="G1698">
        <f>(-0.0236550308008214*(-1))*-1</f>
        <v>-2.3655030800821354E-2</v>
      </c>
      <c r="H1698">
        <v>-1.533980788E-3</v>
      </c>
      <c r="I1698">
        <v>-0.73887860774993896</v>
      </c>
      <c r="L1698" s="2">
        <v>16.96</v>
      </c>
      <c r="M1698" s="2">
        <v>3.6086631130228923E-5</v>
      </c>
      <c r="N1698" s="2">
        <v>-1.4893500644808885E-5</v>
      </c>
      <c r="O1698" s="2">
        <v>4.0348233840231822E-7</v>
      </c>
      <c r="Q1698">
        <v>8.3889999999999993</v>
      </c>
      <c r="R1698">
        <v>3.835728952772074E-3</v>
      </c>
      <c r="S1698">
        <v>9.2038847279999995E-3</v>
      </c>
      <c r="T1698">
        <v>-0.98576021194458008</v>
      </c>
    </row>
    <row r="1699" spans="1:20" x14ac:dyDescent="0.25">
      <c r="A1699">
        <v>16.97</v>
      </c>
      <c r="B1699">
        <v>-1.1032627144978386E-14</v>
      </c>
      <c r="C1699">
        <v>1.4668117082793429E-15</v>
      </c>
      <c r="D1699">
        <v>-6.0251899813580568E-16</v>
      </c>
      <c r="F1699" s="1">
        <v>8.0960000000000001</v>
      </c>
      <c r="G1699">
        <f>(-0.023700205338809*(-1))*-1</f>
        <v>-2.3700205338809035E-2</v>
      </c>
      <c r="H1699">
        <v>-1.533980788E-3</v>
      </c>
      <c r="I1699">
        <v>-0.74602490663528442</v>
      </c>
      <c r="L1699" s="2">
        <v>16.97</v>
      </c>
      <c r="M1699" s="2">
        <v>3.5901019819021337E-5</v>
      </c>
      <c r="N1699" s="2">
        <v>-1.4816896038008817E-5</v>
      </c>
      <c r="O1699" s="2">
        <v>4.014070301027053E-7</v>
      </c>
      <c r="Q1699">
        <v>8.3940000000000001</v>
      </c>
      <c r="R1699">
        <v>3.679671457905544E-3</v>
      </c>
      <c r="S1699">
        <v>9.2038847279999995E-3</v>
      </c>
      <c r="T1699">
        <v>-1.0056948661804199</v>
      </c>
    </row>
    <row r="1700" spans="1:20" x14ac:dyDescent="0.25">
      <c r="A1700">
        <v>16.98</v>
      </c>
      <c r="B1700">
        <v>-1.0818967820798336E-14</v>
      </c>
      <c r="C1700">
        <v>1.4384052377105431E-15</v>
      </c>
      <c r="D1700">
        <v>-5.9085053510740186E-16</v>
      </c>
      <c r="F1700" s="1">
        <v>8.0990000000000002</v>
      </c>
      <c r="G1700">
        <f>(-0.0237453798767967*(-1))*-1</f>
        <v>-2.3745379876796716E-2</v>
      </c>
      <c r="H1700">
        <v>-1.533980788E-3</v>
      </c>
      <c r="I1700">
        <v>-0.75293964147567749</v>
      </c>
      <c r="L1700" s="2">
        <v>16.98</v>
      </c>
      <c r="M1700" s="2">
        <v>3.5716363198166131E-5</v>
      </c>
      <c r="N1700" s="2">
        <v>-1.4740685446417683E-5</v>
      </c>
      <c r="O1700" s="2">
        <v>3.9934239613496526E-7</v>
      </c>
      <c r="Q1700">
        <v>8.3990000000000009</v>
      </c>
      <c r="R1700">
        <v>3.4825462012320328E-3</v>
      </c>
      <c r="S1700">
        <v>9.2038847279999995E-3</v>
      </c>
      <c r="T1700">
        <v>-1.0397078990936279</v>
      </c>
    </row>
    <row r="1701" spans="1:20" x14ac:dyDescent="0.25">
      <c r="A1701">
        <v>16.990000000000002</v>
      </c>
      <c r="B1701">
        <v>-1.0609446251498331E-14</v>
      </c>
      <c r="C1701">
        <v>1.4105488906276834E-15</v>
      </c>
      <c r="D1701">
        <v>-5.7940804508543683E-16</v>
      </c>
      <c r="F1701" s="1">
        <v>8.1039999999999992</v>
      </c>
      <c r="G1701">
        <f>(-0.0237905544147844*(-1))*-1</f>
        <v>-2.3790554414784393E-2</v>
      </c>
      <c r="H1701">
        <v>-1.533980788E-3</v>
      </c>
      <c r="I1701">
        <v>-0.75959599018096924</v>
      </c>
      <c r="L1701" s="2">
        <v>16.990000000000002</v>
      </c>
      <c r="M1701" s="2">
        <v>3.553265635722081E-5</v>
      </c>
      <c r="N1701" s="2">
        <v>-1.4664866843421286E-5</v>
      </c>
      <c r="O1701" s="2">
        <v>3.9728838159576341E-7</v>
      </c>
      <c r="Q1701">
        <v>8.4030000000000005</v>
      </c>
      <c r="R1701">
        <v>3.2566735112936345E-3</v>
      </c>
      <c r="S1701">
        <v>9.2038847279999995E-3</v>
      </c>
      <c r="T1701">
        <v>-1.0719170570373535</v>
      </c>
    </row>
    <row r="1702" spans="1:20" x14ac:dyDescent="0.25">
      <c r="A1702">
        <v>17</v>
      </c>
      <c r="B1702">
        <v>-1.0403982304767234E-14</v>
      </c>
      <c r="C1702">
        <v>1.3832320132661908E-15</v>
      </c>
      <c r="D1702">
        <v>-5.6818715184662269E-16</v>
      </c>
      <c r="F1702" s="1">
        <v>8.1080000000000005</v>
      </c>
      <c r="G1702">
        <f>(-0.0238398357289528*(-1))*-1</f>
        <v>-2.3839835728952773E-2</v>
      </c>
      <c r="H1702">
        <v>-1.533980788E-3</v>
      </c>
      <c r="I1702">
        <v>-0.76736682653427124</v>
      </c>
      <c r="L1702" s="2">
        <v>17</v>
      </c>
      <c r="M1702" s="2">
        <v>3.5349894410999911E-5</v>
      </c>
      <c r="N1702" s="2">
        <v>-1.4589438212829309E-5</v>
      </c>
      <c r="O1702" s="2">
        <v>3.9524493186415988E-7</v>
      </c>
      <c r="Q1702">
        <v>8.4079999999999995</v>
      </c>
      <c r="R1702">
        <v>3.0472279260780289E-3</v>
      </c>
      <c r="S1702">
        <v>7.6699039400000002E-3</v>
      </c>
      <c r="T1702">
        <v>-0.86066871881484985</v>
      </c>
    </row>
    <row r="1703" spans="1:20" x14ac:dyDescent="0.25">
      <c r="A1703">
        <v>17.010000000000002</v>
      </c>
      <c r="B1703">
        <v>-1.0202497400146878E-14</v>
      </c>
      <c r="C1703">
        <v>1.3564441581837139E-15</v>
      </c>
      <c r="D1703">
        <v>-5.5718356391819349E-16</v>
      </c>
      <c r="F1703" s="1">
        <v>8.1110000000000007</v>
      </c>
      <c r="G1703">
        <f>(-0.0238891170431212*(-1))*-1</f>
        <v>-2.388911704312115E-2</v>
      </c>
      <c r="H1703">
        <v>-1.533980788E-3</v>
      </c>
      <c r="I1703">
        <v>-0.77488654851913452</v>
      </c>
      <c r="L1703" s="2">
        <v>17.010000000000002</v>
      </c>
      <c r="M1703" s="2">
        <v>3.5168072499444788E-5</v>
      </c>
      <c r="N1703" s="2">
        <v>-1.4514397548821689E-5</v>
      </c>
      <c r="O1703" s="2">
        <v>3.9321199260015687E-7</v>
      </c>
      <c r="Q1703">
        <v>8.4130000000000003</v>
      </c>
      <c r="R1703">
        <v>2.7679671457905546E-3</v>
      </c>
      <c r="S1703">
        <v>7.6699039400000002E-3</v>
      </c>
      <c r="T1703">
        <v>-0.92527806758880615</v>
      </c>
    </row>
    <row r="1704" spans="1:20" x14ac:dyDescent="0.25">
      <c r="A1704">
        <v>17.02</v>
      </c>
      <c r="B1704">
        <v>-1.0004914478978694E-14</v>
      </c>
      <c r="C1704">
        <v>1.3301750802644587E-15</v>
      </c>
      <c r="D1704">
        <v>-5.4639307293661561E-16</v>
      </c>
      <c r="F1704" s="1">
        <v>8.1169999999999991</v>
      </c>
      <c r="G1704">
        <f>(-0.0239507186858316*(-1))*-1</f>
        <v>-2.3950718685831623E-2</v>
      </c>
      <c r="H1704">
        <v>-1.533980788E-3</v>
      </c>
      <c r="I1704">
        <v>-0.7839471697807312</v>
      </c>
      <c r="L1704" s="2">
        <v>17.02</v>
      </c>
      <c r="M1704" s="2">
        <v>3.498718578749438E-5</v>
      </c>
      <c r="N1704" s="2">
        <v>-1.4439742855895289E-5</v>
      </c>
      <c r="O1704" s="2">
        <v>3.911895097432539E-7</v>
      </c>
      <c r="Q1704">
        <v>8.4179999999999993</v>
      </c>
      <c r="R1704">
        <v>2.4188911704312115E-3</v>
      </c>
      <c r="S1704">
        <v>7.6699039400000002E-3</v>
      </c>
      <c r="T1704">
        <v>-0.99021810293197632</v>
      </c>
    </row>
    <row r="1705" spans="1:20" x14ac:dyDescent="0.25">
      <c r="A1705">
        <v>17.03</v>
      </c>
      <c r="B1705">
        <v>-9.8111579749323428E-15</v>
      </c>
      <c r="C1705">
        <v>1.304414732800906E-15</v>
      </c>
      <c r="D1705">
        <v>-5.3581155203808313E-16</v>
      </c>
      <c r="F1705" s="1">
        <v>8.1210000000000004</v>
      </c>
      <c r="G1705">
        <f>(-0.024*(-1))*-1</f>
        <v>-2.4E-2</v>
      </c>
      <c r="H1705">
        <v>-1.533980788E-3</v>
      </c>
      <c r="I1705">
        <v>-0.79093641042709351</v>
      </c>
      <c r="L1705" s="2">
        <v>17.03</v>
      </c>
      <c r="M1705" s="2">
        <v>3.4807229464956944E-5</v>
      </c>
      <c r="N1705" s="2">
        <v>-1.4365472148810819E-5</v>
      </c>
      <c r="O1705" s="2">
        <v>3.8917742951100999E-7</v>
      </c>
      <c r="Q1705">
        <v>8.423</v>
      </c>
      <c r="R1705">
        <v>2.184804928131417E-3</v>
      </c>
      <c r="S1705">
        <v>6.135923152E-3</v>
      </c>
      <c r="T1705">
        <v>-0.78917151689529419</v>
      </c>
    </row>
    <row r="1706" spans="1:20" x14ac:dyDescent="0.25">
      <c r="A1706">
        <v>17.04</v>
      </c>
      <c r="B1706">
        <v>-9.6211537851050864E-15</v>
      </c>
      <c r="C1706">
        <v>1.2791532636514104E-15</v>
      </c>
      <c r="D1706">
        <v>-5.2543495428018329E-16</v>
      </c>
      <c r="F1706" s="1">
        <v>8.125</v>
      </c>
      <c r="G1706">
        <f>(-0.0240451745379877*(-1))*-1</f>
        <v>-2.4045174537987681E-2</v>
      </c>
      <c r="H1706">
        <v>-1.533980788E-3</v>
      </c>
      <c r="I1706">
        <v>-0.79640161991119385</v>
      </c>
      <c r="L1706" s="2">
        <v>17.04</v>
      </c>
      <c r="M1706" s="2">
        <v>3.4628198746381746E-5</v>
      </c>
      <c r="N1706" s="2">
        <v>-1.4291583452540058E-5</v>
      </c>
      <c r="O1706" s="2">
        <v>3.8717569839761348E-7</v>
      </c>
      <c r="Q1706">
        <v>8.4269999999999996</v>
      </c>
      <c r="R1706">
        <v>1.8726899383983574E-3</v>
      </c>
      <c r="S1706">
        <v>6.135923152E-3</v>
      </c>
      <c r="T1706">
        <v>-0.84926110506057739</v>
      </c>
    </row>
    <row r="1707" spans="1:20" x14ac:dyDescent="0.25">
      <c r="A1707">
        <v>17.05</v>
      </c>
      <c r="B1707">
        <v>-9.43482924168085E-15</v>
      </c>
      <c r="C1707">
        <v>1.2543810114722112E-15</v>
      </c>
      <c r="D1707">
        <v>-5.1525931109412813E-16</v>
      </c>
      <c r="F1707" s="1">
        <v>8.1289999999999996</v>
      </c>
      <c r="G1707">
        <f>(-0.0241108829568789*(-1))*-1</f>
        <v>-2.4110882956878851E-2</v>
      </c>
      <c r="H1707">
        <v>-1.533980788E-3</v>
      </c>
      <c r="I1707">
        <v>-0.80753129720687866</v>
      </c>
      <c r="L1707" s="2">
        <v>17.05</v>
      </c>
      <c r="M1707" s="2">
        <v>3.4450088870932203E-5</v>
      </c>
      <c r="N1707" s="2">
        <v>-1.4218074802213323E-5</v>
      </c>
      <c r="O1707" s="2">
        <v>3.8518426317245931E-7</v>
      </c>
      <c r="Q1707">
        <v>8.4320000000000004</v>
      </c>
      <c r="R1707">
        <v>1.6180698151950718E-3</v>
      </c>
      <c r="S1707">
        <v>6.135923152E-3</v>
      </c>
      <c r="T1707">
        <v>-0.92268103361129761</v>
      </c>
    </row>
    <row r="1708" spans="1:20" x14ac:dyDescent="0.25">
      <c r="A1708">
        <v>17.059999999999999</v>
      </c>
      <c r="B1708">
        <v>-9.2521130841381322E-15</v>
      </c>
      <c r="C1708">
        <v>1.2300885020224158E-15</v>
      </c>
      <c r="D1708">
        <v>-5.0528073076696061E-16</v>
      </c>
      <c r="F1708" s="1">
        <v>8.1340000000000003</v>
      </c>
      <c r="G1708">
        <f>(-0.02417659137577*(-1))*-1</f>
        <v>-2.417659137577002E-2</v>
      </c>
      <c r="H1708">
        <v>-1.533980788E-3</v>
      </c>
      <c r="I1708">
        <v>-0.81508553028106689</v>
      </c>
      <c r="L1708" s="2">
        <v>17.059999999999999</v>
      </c>
      <c r="M1708" s="2">
        <v>3.427289510225882E-5</v>
      </c>
      <c r="N1708" s="2">
        <v>-1.4144944243067225E-5</v>
      </c>
      <c r="O1708" s="2">
        <v>3.8320307087873364E-7</v>
      </c>
      <c r="Q1708">
        <v>8.4359999999999999</v>
      </c>
      <c r="R1708">
        <v>1.3593429158110884E-3</v>
      </c>
      <c r="S1708">
        <v>4.6019423639999998E-3</v>
      </c>
      <c r="T1708">
        <v>-0.7179722785949707</v>
      </c>
    </row>
    <row r="1709" spans="1:20" x14ac:dyDescent="0.25">
      <c r="A1709">
        <v>17.07</v>
      </c>
      <c r="B1709">
        <v>-9.0729354319962073E-15</v>
      </c>
      <c r="C1709">
        <v>1.2062664445405402E-15</v>
      </c>
      <c r="D1709">
        <v>-4.9549539695315403E-16</v>
      </c>
      <c r="F1709" s="1">
        <v>8.1389999999999993</v>
      </c>
      <c r="G1709">
        <f>(-0.0242340862422998*(-1))*-1</f>
        <v>-2.4234086242299793E-2</v>
      </c>
      <c r="H1709">
        <v>-3.067961576E-3</v>
      </c>
      <c r="I1709">
        <v>-0.57405632734298706</v>
      </c>
      <c r="L1709" s="2">
        <v>17.07</v>
      </c>
      <c r="M1709" s="2">
        <v>3.4096612728373363E-5</v>
      </c>
      <c r="N1709" s="2">
        <v>-1.4072189830392686E-5</v>
      </c>
      <c r="O1709" s="2">
        <v>3.8123206883200522E-7</v>
      </c>
      <c r="Q1709">
        <v>8.4410000000000007</v>
      </c>
      <c r="R1709">
        <v>1.0308008213552361E-3</v>
      </c>
      <c r="S1709">
        <v>4.6019423639999998E-3</v>
      </c>
      <c r="T1709">
        <v>-0.7819780707359314</v>
      </c>
    </row>
    <row r="1710" spans="1:20" x14ac:dyDescent="0.25">
      <c r="A1710">
        <v>17.080000000000002</v>
      </c>
      <c r="B1710">
        <v>-8.8972277580889995E-15</v>
      </c>
      <c r="C1710">
        <v>1.1829057281912227E-15</v>
      </c>
      <c r="D1710">
        <v>-4.8589956721503686E-16</v>
      </c>
      <c r="F1710" s="1">
        <v>8.1419999999999995</v>
      </c>
      <c r="G1710">
        <f>(-0.0242915811088296*(-1))*-1</f>
        <v>-2.429158110882957E-2</v>
      </c>
      <c r="H1710">
        <v>-3.067961576E-3</v>
      </c>
      <c r="I1710">
        <v>-0.58786964416503906</v>
      </c>
      <c r="L1710" s="2">
        <v>17.080000000000002</v>
      </c>
      <c r="M1710" s="2">
        <v>3.3921237061524181E-5</v>
      </c>
      <c r="N1710" s="2">
        <v>-1.399980962948322E-5</v>
      </c>
      <c r="O1710" s="2">
        <v>3.7927120461882476E-7</v>
      </c>
      <c r="Q1710">
        <v>8.4450000000000003</v>
      </c>
      <c r="R1710">
        <v>7.1457905544147847E-4</v>
      </c>
      <c r="S1710">
        <v>4.6019423639999998E-3</v>
      </c>
      <c r="T1710">
        <v>-0.85460400581359863</v>
      </c>
    </row>
    <row r="1711" spans="1:20" x14ac:dyDescent="0.25">
      <c r="A1711">
        <v>17.09</v>
      </c>
      <c r="B1711">
        <v>-8.7249228623566416E-15</v>
      </c>
      <c r="C1711">
        <v>1.1599974185807507E-15</v>
      </c>
      <c r="D1711">
        <v>-4.7648957159148285E-16</v>
      </c>
      <c r="F1711" s="1">
        <v>8.1479999999999997</v>
      </c>
      <c r="G1711">
        <f>(-0.0243449691991786*(-1))*-1</f>
        <v>-2.4344969199178643E-2</v>
      </c>
      <c r="H1711">
        <v>-3.067961576E-3</v>
      </c>
      <c r="I1711">
        <v>-0.60123199224472046</v>
      </c>
      <c r="L1711" s="2">
        <v>17.09</v>
      </c>
      <c r="M1711" s="2">
        <v>3.3746763438070382E-5</v>
      </c>
      <c r="N1711" s="2">
        <v>-1.3927801715583493E-5</v>
      </c>
      <c r="O1711" s="2">
        <v>3.7732042609533097E-7</v>
      </c>
      <c r="Q1711">
        <v>8.4499999999999993</v>
      </c>
      <c r="R1711">
        <v>4.6817248459958934E-4</v>
      </c>
      <c r="S1711">
        <v>3.067961576E-3</v>
      </c>
      <c r="T1711">
        <v>-0.65798372030258179</v>
      </c>
    </row>
    <row r="1712" spans="1:20" x14ac:dyDescent="0.25">
      <c r="A1712">
        <v>17.100000000000001</v>
      </c>
      <c r="B1712">
        <v>-8.555954846144584E-15</v>
      </c>
      <c r="C1712">
        <v>1.137532754340068E-15</v>
      </c>
      <c r="D1712">
        <v>-4.6726181119432111E-16</v>
      </c>
      <c r="F1712" s="1">
        <v>8.1519999999999992</v>
      </c>
      <c r="G1712">
        <f>(-0.0243778234086242*(-1))*-1</f>
        <v>-2.4377823408624232E-2</v>
      </c>
      <c r="H1712">
        <v>-3.067961576E-3</v>
      </c>
      <c r="I1712">
        <v>-0.60496509075164795</v>
      </c>
      <c r="L1712" s="2">
        <v>17.100000000000001</v>
      </c>
      <c r="M1712" s="2">
        <v>3.3573187218358992E-5</v>
      </c>
      <c r="N1712" s="2">
        <v>-1.3856164173838133E-5</v>
      </c>
      <c r="O1712" s="2">
        <v>3.7537968138586387E-7</v>
      </c>
      <c r="Q1712">
        <v>8.4540000000000006</v>
      </c>
      <c r="R1712">
        <v>2.299794661190965E-4</v>
      </c>
      <c r="S1712">
        <v>3.067961576E-3</v>
      </c>
      <c r="T1712">
        <v>-0.71077269315719604</v>
      </c>
    </row>
    <row r="1713" spans="1:20" x14ac:dyDescent="0.25">
      <c r="A1713">
        <v>17.11</v>
      </c>
      <c r="B1713">
        <v>-8.3902590870003502E-15</v>
      </c>
      <c r="C1713">
        <v>1.1155031437739564E-15</v>
      </c>
      <c r="D1713">
        <v>-4.5821275683192731E-16</v>
      </c>
      <c r="F1713" s="1">
        <v>8.157</v>
      </c>
      <c r="G1713">
        <f>(-0.0244106776180698*(-1))*-1</f>
        <v>-2.4410677618069816E-2</v>
      </c>
      <c r="H1713">
        <v>-3.067961576E-3</v>
      </c>
      <c r="I1713">
        <v>-0.60729163885116577</v>
      </c>
      <c r="L1713" s="2">
        <v>17.11</v>
      </c>
      <c r="M1713" s="2">
        <v>3.3400503786600868E-5</v>
      </c>
      <c r="N1713" s="2">
        <v>-1.3784895099240812E-5</v>
      </c>
      <c r="O1713" s="2">
        <v>3.7344891888158548E-7</v>
      </c>
      <c r="Q1713">
        <v>8.4589999999999996</v>
      </c>
      <c r="R1713">
        <v>-5.7494866529774125E-5</v>
      </c>
      <c r="S1713">
        <v>3.067961576E-3</v>
      </c>
      <c r="T1713">
        <v>-0.76038438081741333</v>
      </c>
    </row>
    <row r="1714" spans="1:20" x14ac:dyDescent="0.25">
      <c r="A1714">
        <v>17.12</v>
      </c>
      <c r="B1714">
        <v>-8.2277722139585091E-15</v>
      </c>
      <c r="C1714">
        <v>1.0939001615751098E-15</v>
      </c>
      <c r="D1714">
        <v>-4.493389476594716E-16</v>
      </c>
      <c r="F1714" s="1">
        <v>8.16</v>
      </c>
      <c r="G1714">
        <f>(-0.0244271047227926*(-1))*-1</f>
        <v>-2.4427104722792609E-2</v>
      </c>
      <c r="H1714">
        <v>-3.067961576E-3</v>
      </c>
      <c r="I1714">
        <v>-0.60692310333251953</v>
      </c>
      <c r="L1714" s="2">
        <v>17.12</v>
      </c>
      <c r="M1714" s="2">
        <v>3.3228708550748077E-5</v>
      </c>
      <c r="N1714" s="2">
        <v>-1.3713992596583585E-5</v>
      </c>
      <c r="O1714" s="2">
        <v>3.7152808723910722E-7</v>
      </c>
      <c r="Q1714">
        <v>8.4649999999999999</v>
      </c>
      <c r="R1714">
        <v>-3.9425051334702257E-4</v>
      </c>
      <c r="S1714">
        <v>1.533980788E-3</v>
      </c>
      <c r="T1714">
        <v>-0.58715218305587769</v>
      </c>
    </row>
    <row r="1715" spans="1:20" x14ac:dyDescent="0.25">
      <c r="A1715">
        <v>17.13</v>
      </c>
      <c r="B1715">
        <v>-8.068432083304138E-15</v>
      </c>
      <c r="C1715">
        <v>1.0727155456018435E-15</v>
      </c>
      <c r="D1715">
        <v>-4.4063698985530516E-16</v>
      </c>
      <c r="F1715" s="1">
        <v>8.1639999999999997</v>
      </c>
      <c r="G1715">
        <f>(-0.024435318275154*(-1))*-1</f>
        <v>-2.4435318275154005E-2</v>
      </c>
      <c r="H1715">
        <v>-3.067961576E-3</v>
      </c>
      <c r="I1715">
        <v>-0.60395735502243042</v>
      </c>
      <c r="L1715" s="2">
        <v>17.13</v>
      </c>
      <c r="M1715" s="2">
        <v>3.3057796942371977E-5</v>
      </c>
      <c r="N1715" s="2">
        <v>-1.3643454780406496E-5</v>
      </c>
      <c r="O1715" s="2">
        <v>3.6961713537912483E-7</v>
      </c>
      <c r="Q1715">
        <v>8.4719999999999995</v>
      </c>
      <c r="R1715">
        <v>-7.5975359342915808E-4</v>
      </c>
      <c r="S1715">
        <v>1.533980788E-3</v>
      </c>
      <c r="T1715">
        <v>-0.65463709831237793</v>
      </c>
    </row>
    <row r="1716" spans="1:20" x14ac:dyDescent="0.25">
      <c r="A1716">
        <v>17.14</v>
      </c>
      <c r="B1716">
        <v>-7.9121777548057536E-15</v>
      </c>
      <c r="C1716">
        <v>1.0519411937182072E-15</v>
      </c>
      <c r="D1716">
        <v>-4.3210355532298042E-16</v>
      </c>
      <c r="F1716" s="1">
        <v>8.1679999999999993</v>
      </c>
      <c r="G1716">
        <f>(-0.0244435318275154*(-1))*-1</f>
        <v>-2.4443531827515401E-2</v>
      </c>
      <c r="H1716">
        <v>-1.533980788E-3</v>
      </c>
      <c r="I1716">
        <v>-0.85503602027893066</v>
      </c>
      <c r="L1716" s="2">
        <v>17.14</v>
      </c>
      <c r="M1716" s="2">
        <v>3.2887764416541295E-5</v>
      </c>
      <c r="N1716" s="2">
        <v>-1.357327977494744E-5</v>
      </c>
      <c r="O1716" s="2">
        <v>3.6771601248505998E-7</v>
      </c>
      <c r="Q1716">
        <v>8.48</v>
      </c>
      <c r="R1716">
        <v>-1.1006160164271047E-3</v>
      </c>
      <c r="S1716">
        <v>1.533980788E-3</v>
      </c>
      <c r="T1716">
        <v>-0.69347745180130005</v>
      </c>
    </row>
    <row r="1717" spans="1:20" x14ac:dyDescent="0.25">
      <c r="A1717">
        <v>17.150000000000002</v>
      </c>
      <c r="B1717">
        <v>-7.7589494684085612E-15</v>
      </c>
      <c r="C1717">
        <v>1.0315691606952928E-15</v>
      </c>
      <c r="D1717">
        <v>-4.2373538041840818E-16</v>
      </c>
      <c r="F1717" s="1">
        <v>8.1720000000000006</v>
      </c>
      <c r="G1717">
        <f>(-0.0244476386036961*(-1))*-1</f>
        <v>-2.4447638603696097E-2</v>
      </c>
      <c r="H1717">
        <v>-1.533980788E-3</v>
      </c>
      <c r="I1717">
        <v>-0.84807753562927246</v>
      </c>
      <c r="L1717" s="2">
        <v>17.150000000000002</v>
      </c>
      <c r="M1717" s="2">
        <v>3.271860645170211E-5</v>
      </c>
      <c r="N1717" s="2">
        <v>-1.3503465714092276E-5</v>
      </c>
      <c r="O1717" s="2">
        <v>3.658246680017087E-7</v>
      </c>
      <c r="Q1717">
        <v>8.484</v>
      </c>
      <c r="R1717">
        <v>-1.2731006160164272E-3</v>
      </c>
      <c r="S1717">
        <v>1.533980788E-3</v>
      </c>
      <c r="T1717">
        <v>-0.71157115697860718</v>
      </c>
    </row>
    <row r="1718" spans="1:20" x14ac:dyDescent="0.25">
      <c r="A1718">
        <v>17.16</v>
      </c>
      <c r="B1718">
        <v>-7.6086886213788433E-15</v>
      </c>
      <c r="C1718">
        <v>1.0115916551725515E-15</v>
      </c>
      <c r="D1718">
        <v>-4.1552926470166459E-16</v>
      </c>
      <c r="F1718" s="1">
        <v>8.1750000000000007</v>
      </c>
      <c r="G1718">
        <f>(-0.0244517453798768*(-1))*-1</f>
        <v>-2.4451745379876797E-2</v>
      </c>
      <c r="H1718">
        <v>-1.533980788E-3</v>
      </c>
      <c r="I1718">
        <v>-0.83869493007659912</v>
      </c>
      <c r="L1718" s="2">
        <v>17.16</v>
      </c>
      <c r="M1718" s="2">
        <v>3.2550318549556746E-5</v>
      </c>
      <c r="N1718" s="2">
        <v>-1.3434010741325207E-5</v>
      </c>
      <c r="O1718" s="2">
        <v>3.6394305163389724E-7</v>
      </c>
      <c r="Q1718">
        <v>8.4890000000000008</v>
      </c>
      <c r="R1718">
        <v>-1.3963039014373716E-3</v>
      </c>
      <c r="S1718">
        <v>1.533980788E-3</v>
      </c>
      <c r="T1718">
        <v>-0.72033298015594482</v>
      </c>
    </row>
    <row r="1719" spans="1:20" x14ac:dyDescent="0.25">
      <c r="A1719">
        <v>17.170000000000002</v>
      </c>
      <c r="B1719">
        <v>-7.4613377458912869E-15</v>
      </c>
      <c r="C1719">
        <v>9.9200103667795877E-16</v>
      </c>
      <c r="D1719">
        <v>-4.0748206971297088E-16</v>
      </c>
      <c r="F1719" s="1">
        <v>8.1790000000000003</v>
      </c>
      <c r="G1719">
        <f>(-0.0244640657084189*(-1))*-1</f>
        <v>-2.446406570841889E-2</v>
      </c>
      <c r="H1719">
        <v>-1.533980788E-3</v>
      </c>
      <c r="I1719">
        <v>-0.83360797166824341</v>
      </c>
      <c r="L1719" s="2">
        <v>17.170000000000002</v>
      </c>
      <c r="M1719" s="2">
        <v>3.2382896234944294E-5</v>
      </c>
      <c r="N1719" s="2">
        <v>-1.3364913009679412E-5</v>
      </c>
      <c r="O1719" s="2">
        <v>3.6207111334514462E-7</v>
      </c>
      <c r="Q1719">
        <v>8.4930000000000003</v>
      </c>
      <c r="R1719">
        <v>-1.5359342915811087E-3</v>
      </c>
      <c r="S1719">
        <v>1.533980788E-3</v>
      </c>
      <c r="T1719">
        <v>-0.72591203451156616</v>
      </c>
    </row>
    <row r="1720" spans="1:20" x14ac:dyDescent="0.25">
      <c r="A1720">
        <v>17.18</v>
      </c>
      <c r="B1720">
        <v>-7.3168404870500877E-15</v>
      </c>
      <c r="C1720">
        <v>9.7278981270588738E-16</v>
      </c>
      <c r="D1720">
        <v>-3.9959071777237762E-16</v>
      </c>
      <c r="F1720" s="1">
        <v>8.1850000000000005</v>
      </c>
      <c r="G1720">
        <f>(-0.0245010266940452*(-1))*-1</f>
        <v>-2.4501026694045174E-2</v>
      </c>
      <c r="H1720">
        <v>-1.533980788E-3</v>
      </c>
      <c r="I1720">
        <v>-0.83148980140686035</v>
      </c>
      <c r="L1720" s="2">
        <v>17.18</v>
      </c>
      <c r="M1720" s="2">
        <v>3.2216335055721941E-5</v>
      </c>
      <c r="N1720" s="2">
        <v>-1.3296170681687929E-5</v>
      </c>
      <c r="O1720" s="2">
        <v>3.6020880335633196E-7</v>
      </c>
      <c r="Q1720">
        <v>8.5</v>
      </c>
      <c r="R1720">
        <v>-1.7002053388090349E-3</v>
      </c>
      <c r="S1720">
        <v>1.533980788E-3</v>
      </c>
      <c r="T1720">
        <v>-0.73291593790054321</v>
      </c>
    </row>
    <row r="1721" spans="1:20" x14ac:dyDescent="0.25">
      <c r="A1721">
        <v>17.190000000000001</v>
      </c>
      <c r="B1721">
        <v>-7.1751415813358695E-15</v>
      </c>
      <c r="C1721">
        <v>9.5395063585156996E-16</v>
      </c>
      <c r="D1721">
        <v>-3.9185219080269456E-16</v>
      </c>
      <c r="F1721" s="1">
        <v>8.1890000000000001</v>
      </c>
      <c r="G1721">
        <f>(-0.0245420944558522*(-1))*-1</f>
        <v>-2.4542094455852155E-2</v>
      </c>
      <c r="H1721">
        <v>-1.533980788E-3</v>
      </c>
      <c r="I1721">
        <v>-0.83212655782699585</v>
      </c>
      <c r="L1721" s="2">
        <v>17.190000000000001</v>
      </c>
      <c r="M1721" s="2">
        <v>3.2050630582646964E-5</v>
      </c>
      <c r="N1721" s="2">
        <v>-1.3227781929334792E-5</v>
      </c>
      <c r="O1721" s="2">
        <v>3.5835607214437881E-7</v>
      </c>
      <c r="Q1721">
        <v>8.5050000000000008</v>
      </c>
      <c r="R1721">
        <v>-1.8357289527720739E-3</v>
      </c>
      <c r="S1721">
        <v>1.533980788E-3</v>
      </c>
      <c r="T1721">
        <v>-0.73712444305419922</v>
      </c>
    </row>
    <row r="1722" spans="1:20" x14ac:dyDescent="0.25">
      <c r="A1722">
        <v>17.2</v>
      </c>
      <c r="B1722">
        <v>-7.0361868354699073E-15</v>
      </c>
      <c r="C1722">
        <v>9.3547630100105704E-16</v>
      </c>
      <c r="D1722">
        <v>-3.8426352917521551E-16</v>
      </c>
      <c r="F1722" s="1">
        <v>8.1950000000000003</v>
      </c>
      <c r="G1722">
        <f>(-0.0245913757700205*(-1))*-1</f>
        <v>-2.4591375770020536E-2</v>
      </c>
      <c r="H1722">
        <v>-1.533980788E-3</v>
      </c>
      <c r="I1722">
        <v>-0.83549028635025024</v>
      </c>
      <c r="L1722" s="2">
        <v>17.2</v>
      </c>
      <c r="M1722" s="2">
        <v>3.1885778409257676E-5</v>
      </c>
      <c r="N1722" s="2">
        <v>-1.3159744934006421E-5</v>
      </c>
      <c r="O1722" s="2">
        <v>3.5651287044092606E-7</v>
      </c>
      <c r="Q1722">
        <v>8.51</v>
      </c>
      <c r="R1722">
        <v>-1.9794661190965092E-3</v>
      </c>
      <c r="S1722">
        <v>1.533980788E-3</v>
      </c>
      <c r="T1722">
        <v>-0.74287718534469604</v>
      </c>
    </row>
    <row r="1723" spans="1:20" x14ac:dyDescent="0.25">
      <c r="A1723">
        <v>17.21</v>
      </c>
      <c r="B1723">
        <v>-6.8999231056876916E-15</v>
      </c>
      <c r="C1723">
        <v>9.1735974257559381E-16</v>
      </c>
      <c r="D1723">
        <v>-3.7682183057779742E-16</v>
      </c>
      <c r="F1723" s="1">
        <v>8.1989999999999998</v>
      </c>
      <c r="G1723">
        <f>(-0.0246324435318275*(-1))*-1</f>
        <v>-2.4632443531827516E-2</v>
      </c>
      <c r="H1723">
        <v>-1.533980788E-3</v>
      </c>
      <c r="I1723">
        <v>-0.83985185623168945</v>
      </c>
      <c r="L1723" s="2">
        <v>17.21</v>
      </c>
      <c r="M1723" s="2">
        <v>3.1721774151757364E-5</v>
      </c>
      <c r="N1723" s="2">
        <v>-1.3092057886443263E-5</v>
      </c>
      <c r="O1723" s="2">
        <v>3.5467914923102594E-7</v>
      </c>
      <c r="Q1723">
        <v>8.5150000000000006</v>
      </c>
      <c r="R1723">
        <v>-2.1149897330595482E-3</v>
      </c>
      <c r="S1723">
        <v>3.067961576E-3</v>
      </c>
      <c r="T1723">
        <v>-1.0134052038192749</v>
      </c>
    </row>
    <row r="1724" spans="1:20" x14ac:dyDescent="0.25">
      <c r="A1724">
        <v>17.22</v>
      </c>
      <c r="B1724">
        <v>-6.766298277413975E-15</v>
      </c>
      <c r="C1724">
        <v>8.9959403182936327E-16</v>
      </c>
      <c r="D1724">
        <v>-3.6952424890485996E-16</v>
      </c>
      <c r="F1724" s="1">
        <v>8.2040000000000006</v>
      </c>
      <c r="G1724">
        <f>(-0.0246899383983573*(-1))*-1</f>
        <v>-2.468993839835729E-2</v>
      </c>
      <c r="H1724">
        <v>-1.533980788E-3</v>
      </c>
      <c r="I1724">
        <v>-0.84546613693237305</v>
      </c>
      <c r="L1724" s="2">
        <v>17.22</v>
      </c>
      <c r="M1724" s="2">
        <v>3.1558613448896984E-5</v>
      </c>
      <c r="N1724" s="2">
        <v>-1.3024718986691674E-5</v>
      </c>
      <c r="O1724" s="2">
        <v>3.528548597518386E-7</v>
      </c>
      <c r="Q1724">
        <v>8.5190000000000001</v>
      </c>
      <c r="R1724">
        <v>-2.2258726899383983E-3</v>
      </c>
      <c r="S1724">
        <v>3.067961576E-3</v>
      </c>
      <c r="T1724">
        <v>-1.0118958950042725</v>
      </c>
    </row>
    <row r="1725" spans="1:20" x14ac:dyDescent="0.25">
      <c r="A1725">
        <v>17.23</v>
      </c>
      <c r="B1725">
        <v>-6.6352612453312784E-15</v>
      </c>
      <c r="C1725">
        <v>8.8217237419956065E-16</v>
      </c>
      <c r="D1725">
        <v>-3.6236799316888199E-16</v>
      </c>
      <c r="F1725" s="1">
        <v>8.2089999999999996</v>
      </c>
      <c r="G1725">
        <f>(-0.0247638603696099*(-1))*-1</f>
        <v>-2.4763860369609855E-2</v>
      </c>
      <c r="H1725">
        <v>-1.533980788E-3</v>
      </c>
      <c r="I1725">
        <v>-0.85350263118743896</v>
      </c>
      <c r="L1725" s="2">
        <v>17.23</v>
      </c>
      <c r="M1725" s="2">
        <v>3.139629196186012E-5</v>
      </c>
      <c r="N1725" s="2">
        <v>-1.2957726444056059E-5</v>
      </c>
      <c r="O1725" s="2">
        <v>3.5103995349133542E-7</v>
      </c>
      <c r="Q1725">
        <v>8.5240000000000009</v>
      </c>
      <c r="R1725">
        <v>-2.3737166324435317E-3</v>
      </c>
      <c r="S1725">
        <v>3.067961576E-3</v>
      </c>
      <c r="T1725">
        <v>-1.0136129856109619</v>
      </c>
    </row>
    <row r="1726" spans="1:20" x14ac:dyDescent="0.25">
      <c r="A1726">
        <v>17.240000000000002</v>
      </c>
      <c r="B1726">
        <v>-6.5067618938344822E-15</v>
      </c>
      <c r="C1726">
        <v>8.6508810670778828E-16</v>
      </c>
      <c r="D1726">
        <v>-3.553503264329777E-16</v>
      </c>
      <c r="F1726" s="1">
        <v>8.2149999999999999</v>
      </c>
      <c r="G1726">
        <f>(-0.0248254620123203*(-1))*-1</f>
        <v>-2.4825462012320328E-2</v>
      </c>
      <c r="H1726">
        <v>-3.067961576E-3</v>
      </c>
      <c r="I1726">
        <v>-0.60759955644607544</v>
      </c>
      <c r="L1726" s="2">
        <v>17.240000000000002</v>
      </c>
      <c r="M1726" s="2">
        <v>3.1234805374146381E-5</v>
      </c>
      <c r="N1726" s="2">
        <v>-1.2891078477051254E-5</v>
      </c>
      <c r="O1726" s="2">
        <v>3.4923438218700881E-7</v>
      </c>
      <c r="Q1726">
        <v>8.5289999999999999</v>
      </c>
      <c r="R1726">
        <v>-2.5420944558521559E-3</v>
      </c>
      <c r="S1726">
        <v>3.067961576E-3</v>
      </c>
      <c r="T1726">
        <v>-1.0229531526565552</v>
      </c>
    </row>
    <row r="1727" spans="1:20" x14ac:dyDescent="0.25">
      <c r="A1727">
        <v>17.25</v>
      </c>
      <c r="B1727">
        <v>-6.3807510778639611E-15</v>
      </c>
      <c r="C1727">
        <v>8.4833469541177382E-16</v>
      </c>
      <c r="D1727">
        <v>-3.4846856476414502E-16</v>
      </c>
      <c r="F1727" s="1">
        <v>8.2189999999999994</v>
      </c>
      <c r="G1727">
        <f>(-0.0248747433264887*(-1))*-1</f>
        <v>-2.4874743326488705E-2</v>
      </c>
      <c r="H1727">
        <v>-3.067961576E-3</v>
      </c>
      <c r="I1727">
        <v>-0.62073349952697754</v>
      </c>
      <c r="L1727" s="2">
        <v>17.25</v>
      </c>
      <c r="M1727" s="2">
        <v>3.1074149391458047E-5</v>
      </c>
      <c r="N1727" s="2">
        <v>-1.2824773313355145E-5</v>
      </c>
      <c r="O1727" s="2">
        <v>3.4743809782458893E-7</v>
      </c>
      <c r="Q1727">
        <v>8.5329999999999995</v>
      </c>
      <c r="R1727">
        <v>-2.6981519507186858E-3</v>
      </c>
      <c r="S1727">
        <v>3.067961576E-3</v>
      </c>
      <c r="T1727">
        <v>-1.0425087213516235</v>
      </c>
    </row>
    <row r="1728" spans="1:20" x14ac:dyDescent="0.25">
      <c r="A1728">
        <v>17.260000000000002</v>
      </c>
      <c r="B1728">
        <v>-6.2571806041098315E-15</v>
      </c>
      <c r="C1728">
        <v>8.319057329064399E-16</v>
      </c>
      <c r="D1728">
        <v>-3.4172007620678516E-16</v>
      </c>
      <c r="F1728" s="1">
        <v>8.2230000000000008</v>
      </c>
      <c r="G1728">
        <f>(-0.0249158110882957*(-1))*-1</f>
        <v>-2.4915811088295686E-2</v>
      </c>
      <c r="H1728">
        <v>-3.067961576E-3</v>
      </c>
      <c r="I1728">
        <v>-0.62427216768264771</v>
      </c>
      <c r="L1728" s="2">
        <v>17.260000000000002</v>
      </c>
      <c r="M1728" s="2">
        <v>3.0914319741584279E-5</v>
      </c>
      <c r="N1728" s="2">
        <v>-1.2758809189761547E-5</v>
      </c>
      <c r="O1728" s="2">
        <v>3.4565105263676684E-7</v>
      </c>
      <c r="Q1728">
        <v>8.5389999999999997</v>
      </c>
      <c r="R1728">
        <v>-2.9527720739219712E-3</v>
      </c>
      <c r="S1728">
        <v>3.067961576E-3</v>
      </c>
      <c r="T1728">
        <v>-1.0674377679824829</v>
      </c>
    </row>
    <row r="1729" spans="1:20" x14ac:dyDescent="0.25">
      <c r="A1729">
        <v>17.27</v>
      </c>
      <c r="B1729">
        <v>-6.1360032125802778E-15</v>
      </c>
      <c r="C1729">
        <v>8.1579493587336762E-16</v>
      </c>
      <c r="D1729">
        <v>-3.351022797761015E-16</v>
      </c>
      <c r="F1729" s="1">
        <v>8.2330000000000005</v>
      </c>
      <c r="G1729">
        <f>(-0.0249445585215606*(-1))*-1</f>
        <v>-2.4944558521560575E-2</v>
      </c>
      <c r="H1729">
        <v>-3.067961576E-3</v>
      </c>
      <c r="I1729">
        <v>-0.61915552616119385</v>
      </c>
      <c r="L1729" s="2">
        <v>17.27</v>
      </c>
      <c r="M1729" s="2">
        <v>3.0755312174288901E-5</v>
      </c>
      <c r="N1729" s="2">
        <v>-1.2693184352133311E-5</v>
      </c>
      <c r="O1729" s="2">
        <v>3.4387319910192441E-7</v>
      </c>
      <c r="Q1729">
        <v>8.5429999999999993</v>
      </c>
      <c r="R1729">
        <v>-3.1375770020533882E-3</v>
      </c>
      <c r="S1729">
        <v>3.067961576E-3</v>
      </c>
      <c r="T1729">
        <v>-1.0989466905593872</v>
      </c>
    </row>
    <row r="1730" spans="1:20" x14ac:dyDescent="0.25">
      <c r="A1730">
        <v>17.28</v>
      </c>
      <c r="B1730">
        <v>-6.0171725585267362E-15</v>
      </c>
      <c r="C1730">
        <v>7.9999614267771822E-16</v>
      </c>
      <c r="D1730">
        <v>-3.2861264447099204E-16</v>
      </c>
      <c r="F1730" s="1">
        <v>8.2379999999999995</v>
      </c>
      <c r="G1730">
        <f>(-0.0249445585215606*(-1))*-1</f>
        <v>-2.4944558521560575E-2</v>
      </c>
      <c r="H1730">
        <v>-1.533980788E-3</v>
      </c>
      <c r="I1730">
        <v>-0.86340302228927612</v>
      </c>
      <c r="L1730" s="2">
        <v>17.28</v>
      </c>
      <c r="M1730" s="2">
        <v>3.0597122461196178E-5</v>
      </c>
      <c r="N1730" s="2">
        <v>-1.262789705535568E-5</v>
      </c>
      <c r="O1730" s="2">
        <v>3.4210448994287028E-7</v>
      </c>
      <c r="Q1730">
        <v>8.548</v>
      </c>
      <c r="R1730">
        <v>-3.3880903490759754E-3</v>
      </c>
      <c r="S1730">
        <v>1.533980788E-3</v>
      </c>
      <c r="T1730">
        <v>-0.86206400394439697</v>
      </c>
    </row>
    <row r="1731" spans="1:20" x14ac:dyDescent="0.25">
      <c r="A1731">
        <v>17.29</v>
      </c>
      <c r="B1731">
        <v>-5.900643194719241E-15</v>
      </c>
      <c r="C1731">
        <v>7.8450331101169224E-16</v>
      </c>
      <c r="D1731">
        <v>-3.2224868830605871E-16</v>
      </c>
      <c r="F1731" s="1">
        <v>8.2430000000000003</v>
      </c>
      <c r="G1731">
        <f>(-0.0249445585215606*(-1))*-1</f>
        <v>-2.4944558521560575E-2</v>
      </c>
      <c r="H1731">
        <v>-1.533980788E-3</v>
      </c>
      <c r="I1731">
        <v>-0.85003060102462769</v>
      </c>
      <c r="L1731" s="2">
        <v>17.29</v>
      </c>
      <c r="M1731" s="2">
        <v>3.0439746395679798E-5</v>
      </c>
      <c r="N1731" s="2">
        <v>-1.2562945563289879E-5</v>
      </c>
      <c r="O1731" s="2">
        <v>3.4034487812558307E-7</v>
      </c>
      <c r="Q1731">
        <v>8.5540000000000003</v>
      </c>
      <c r="R1731">
        <v>-3.7207392197125258E-3</v>
      </c>
      <c r="S1731">
        <v>1.533980788E-3</v>
      </c>
      <c r="T1731">
        <v>-0.93382519483566284</v>
      </c>
    </row>
    <row r="1732" spans="1:20" x14ac:dyDescent="0.25">
      <c r="A1732">
        <v>17.3</v>
      </c>
      <c r="B1732">
        <v>-5.7863705540649041E-15</v>
      </c>
      <c r="C1732">
        <v>7.6931051558362659E-16</v>
      </c>
      <c r="D1732">
        <v>-3.1600797736236266E-16</v>
      </c>
      <c r="F1732" s="1">
        <v>8.2479999999999993</v>
      </c>
      <c r="G1732">
        <f>(-0.024952772073922*(-1))*-1</f>
        <v>-2.4952772073921971E-2</v>
      </c>
      <c r="H1732">
        <v>-1.533980788E-3</v>
      </c>
      <c r="I1732">
        <v>-0.84242457151412964</v>
      </c>
      <c r="L1732" s="2">
        <v>17.3</v>
      </c>
      <c r="M1732" s="2">
        <v>3.0283179792749517E-5</v>
      </c>
      <c r="N1732" s="2">
        <v>-1.2498328148726951E-5</v>
      </c>
      <c r="O1732" s="2">
        <v>3.3859431685796026E-7</v>
      </c>
      <c r="Q1732">
        <v>8.5579999999999998</v>
      </c>
      <c r="R1732">
        <v>-4.0082135523613963E-3</v>
      </c>
      <c r="S1732">
        <v>1.533980788E-3</v>
      </c>
      <c r="T1732">
        <v>-0.97798728942871094</v>
      </c>
    </row>
    <row r="1733" spans="1:20" x14ac:dyDescent="0.25">
      <c r="A1733">
        <v>17.309999999999999</v>
      </c>
      <c r="B1733">
        <v>-5.6743109325630922E-15</v>
      </c>
      <c r="C1733">
        <v>7.5441194585184436E-16</v>
      </c>
      <c r="D1733">
        <v>-3.0988812485656279E-16</v>
      </c>
      <c r="F1733" s="1">
        <v>8.2520000000000007</v>
      </c>
      <c r="G1733">
        <f>(-0.0249691991786448*(-1))*-1</f>
        <v>-2.4969199178644763E-2</v>
      </c>
      <c r="H1733">
        <v>-1.533980788E-3</v>
      </c>
      <c r="I1733">
        <v>-0.83660781383514404</v>
      </c>
      <c r="L1733" s="2">
        <v>17.309999999999999</v>
      </c>
      <c r="M1733" s="2">
        <v>3.0127418488940893E-5</v>
      </c>
      <c r="N1733" s="2">
        <v>-1.2434043093341824E-5</v>
      </c>
      <c r="O1733" s="2">
        <v>3.3685275958857408E-7</v>
      </c>
      <c r="Q1733">
        <v>8.5640000000000001</v>
      </c>
      <c r="R1733">
        <v>-4.2997946611909648E-3</v>
      </c>
      <c r="S1733">
        <v>1.533980788E-3</v>
      </c>
      <c r="T1733">
        <v>-1.0309163331985474</v>
      </c>
    </row>
    <row r="1734" spans="1:20" x14ac:dyDescent="0.25">
      <c r="A1734">
        <v>17.32</v>
      </c>
      <c r="B1734">
        <v>-5.5644214725906543E-15</v>
      </c>
      <c r="C1734">
        <v>7.3980190380239127E-16</v>
      </c>
      <c r="D1734">
        <v>-3.0388679022808156E-16</v>
      </c>
      <c r="F1734" s="1">
        <v>8.2590000000000003</v>
      </c>
      <c r="G1734">
        <f>(-0.0250020533880903*(-1))*-1</f>
        <v>-2.5002053388090348E-2</v>
      </c>
      <c r="H1734">
        <v>-1.533980788E-3</v>
      </c>
      <c r="I1734">
        <v>-0.8289870023727417</v>
      </c>
      <c r="L1734" s="2">
        <v>17.32</v>
      </c>
      <c r="M1734" s="2">
        <v>2.9972458342204052E-5</v>
      </c>
      <c r="N1734" s="2">
        <v>-1.2370088687647617E-5</v>
      </c>
      <c r="O1734" s="2">
        <v>3.3512016000543371E-7</v>
      </c>
      <c r="Q1734">
        <v>8.5679999999999996</v>
      </c>
      <c r="R1734">
        <v>-4.6078028747433266E-3</v>
      </c>
      <c r="S1734">
        <v>0</v>
      </c>
      <c r="T1734">
        <v>-0.82146012783050537</v>
      </c>
    </row>
    <row r="1735" spans="1:20" x14ac:dyDescent="0.25">
      <c r="A1735">
        <v>17.330000000000002</v>
      </c>
      <c r="B1735">
        <v>-5.4566601465108617E-15</v>
      </c>
      <c r="C1735">
        <v>7.254748017698089E-16</v>
      </c>
      <c r="D1735">
        <v>-2.9800167824394879E-16</v>
      </c>
      <c r="F1735" s="1">
        <v>8.2650000000000006</v>
      </c>
      <c r="G1735">
        <f>(-0.0250266940451745*(-1))*-1</f>
        <v>-2.5026694045174536E-2</v>
      </c>
      <c r="H1735">
        <v>-1.533980788E-3</v>
      </c>
      <c r="I1735">
        <v>-0.82519996166229248</v>
      </c>
      <c r="L1735" s="2">
        <v>17.330000000000002</v>
      </c>
      <c r="M1735" s="2">
        <v>2.9818295231793797E-5</v>
      </c>
      <c r="N1735" s="2">
        <v>-1.2306463230950184E-5</v>
      </c>
      <c r="O1735" s="2">
        <v>3.3339647203475341E-7</v>
      </c>
      <c r="Q1735">
        <v>8.5730000000000004</v>
      </c>
      <c r="R1735">
        <v>-4.8706365503080086E-3</v>
      </c>
      <c r="S1735">
        <v>0</v>
      </c>
      <c r="T1735">
        <v>-0.89231473207473755</v>
      </c>
    </row>
    <row r="1736" spans="1:20" x14ac:dyDescent="0.25">
      <c r="A1736">
        <v>17.34</v>
      </c>
      <c r="B1736">
        <v>-5.3509857405997976E-15</v>
      </c>
      <c r="C1736">
        <v>7.1142516030011108E-16</v>
      </c>
      <c r="D1736">
        <v>-2.9223053812098112E-16</v>
      </c>
      <c r="F1736" s="1">
        <v>8.2690000000000001</v>
      </c>
      <c r="G1736">
        <f>(-0.0250513347022587*(-1))*-1</f>
        <v>-2.5051334702258728E-2</v>
      </c>
      <c r="H1736">
        <v>-1.533980788E-3</v>
      </c>
      <c r="I1736">
        <v>-0.82388806343078613</v>
      </c>
      <c r="L1736" s="2">
        <v>17.34</v>
      </c>
      <c r="M1736" s="2">
        <v>2.9664925058160165E-5</v>
      </c>
      <c r="N1736" s="2">
        <v>-1.2243165031302883E-5</v>
      </c>
      <c r="O1736" s="2">
        <v>3.3168164983972767E-7</v>
      </c>
      <c r="Q1736">
        <v>8.577</v>
      </c>
      <c r="R1736">
        <v>-5.2032854209445589E-3</v>
      </c>
      <c r="S1736">
        <v>0</v>
      </c>
      <c r="T1736">
        <v>-0.94577836990356445</v>
      </c>
    </row>
    <row r="1737" spans="1:20" x14ac:dyDescent="0.25">
      <c r="A1737">
        <v>17.350000000000001</v>
      </c>
      <c r="B1737">
        <v>-5.2473578392840146E-15</v>
      </c>
      <c r="C1737">
        <v>6.9764760605514588E-16</v>
      </c>
      <c r="D1737">
        <v>-2.8657116266496159E-16</v>
      </c>
      <c r="F1737" s="1">
        <v>8.2750000000000004</v>
      </c>
      <c r="G1737">
        <f>(-0.0250924024640657*(-1))*-1</f>
        <v>-2.5092402464065709E-2</v>
      </c>
      <c r="H1737">
        <v>-1.533980788E-3</v>
      </c>
      <c r="I1737">
        <v>-0.82337021827697754</v>
      </c>
      <c r="L1737" s="2">
        <v>17.350000000000001</v>
      </c>
      <c r="M1737" s="2">
        <v>2.9512343742838757E-5</v>
      </c>
      <c r="N1737" s="2">
        <v>-1.2180192405461587E-5</v>
      </c>
      <c r="O1737" s="2">
        <v>3.2997564781931197E-7</v>
      </c>
      <c r="Q1737">
        <v>8.5830000000000002</v>
      </c>
      <c r="R1737">
        <v>-5.5318275154004103E-3</v>
      </c>
      <c r="S1737">
        <v>-1.533980788E-3</v>
      </c>
      <c r="T1737">
        <v>-0.74392169713973999</v>
      </c>
    </row>
    <row r="1738" spans="1:20" x14ac:dyDescent="0.25">
      <c r="A1738">
        <v>17.36</v>
      </c>
      <c r="B1738">
        <v>-5.1457368096834037E-15</v>
      </c>
      <c r="C1738">
        <v>6.8413686975754269E-16</v>
      </c>
      <c r="D1738">
        <v>-2.8102138742648997E-16</v>
      </c>
      <c r="F1738" s="1">
        <v>8.2789999999999999</v>
      </c>
      <c r="G1738">
        <f>(-0.0251334702258727*(-1))*-1</f>
        <v>-2.513347022587269E-2</v>
      </c>
      <c r="H1738">
        <v>-1.533980788E-3</v>
      </c>
      <c r="I1738">
        <v>-0.82519584894180298</v>
      </c>
      <c r="L1738" s="2">
        <v>17.36</v>
      </c>
      <c r="M1738" s="2">
        <v>2.9360547228343128E-5</v>
      </c>
      <c r="N1738" s="2">
        <v>-1.2117543678839925E-5</v>
      </c>
      <c r="O1738" s="2">
        <v>3.282784206070105E-7</v>
      </c>
      <c r="Q1738">
        <v>8.5869999999999997</v>
      </c>
      <c r="R1738">
        <v>-5.8726899383983577E-3</v>
      </c>
      <c r="S1738">
        <v>-1.533980788E-3</v>
      </c>
      <c r="T1738">
        <v>-0.81764864921569824</v>
      </c>
    </row>
    <row r="1739" spans="1:20" x14ac:dyDescent="0.25">
      <c r="A1739">
        <v>17.37</v>
      </c>
      <c r="B1739">
        <v>-5.0460837864534986E-15</v>
      </c>
      <c r="C1739">
        <v>6.7088778417545699E-16</v>
      </c>
      <c r="D1739">
        <v>-2.7557908987318085E-16</v>
      </c>
      <c r="F1739" s="1">
        <v>8.2840000000000007</v>
      </c>
      <c r="G1739">
        <f>(-0.025170431211499*(-1))*-1</f>
        <v>-2.5170431211498975E-2</v>
      </c>
      <c r="H1739">
        <v>-1.533980788E-3</v>
      </c>
      <c r="I1739">
        <v>-0.82960730791091919</v>
      </c>
      <c r="L1739" s="2">
        <v>17.37</v>
      </c>
      <c r="M1739" s="2">
        <v>2.9209531478056265E-5</v>
      </c>
      <c r="N1739" s="2">
        <v>-1.2055217185464744E-5</v>
      </c>
      <c r="O1739" s="2">
        <v>3.2658992306966936E-7</v>
      </c>
      <c r="Q1739">
        <v>8.5920000000000005</v>
      </c>
      <c r="R1739">
        <v>-6.1437371663244349E-3</v>
      </c>
      <c r="S1739">
        <v>-3.067961576E-3</v>
      </c>
      <c r="T1739">
        <v>-0.60455620288848877</v>
      </c>
    </row>
    <row r="1740" spans="1:20" x14ac:dyDescent="0.25">
      <c r="A1740">
        <v>17.38</v>
      </c>
      <c r="B1740">
        <v>-4.9483606569212562E-15</v>
      </c>
      <c r="C1740">
        <v>6.5789528214634317E-16</v>
      </c>
      <c r="D1740">
        <v>-2.7024218857789321E-16</v>
      </c>
      <c r="F1740" s="1">
        <v>8.2880000000000003</v>
      </c>
      <c r="G1740">
        <f>(-0.0252156057494867*(-1))*-1</f>
        <v>-2.5215605749486652E-2</v>
      </c>
      <c r="H1740">
        <v>-1.533980788E-3</v>
      </c>
      <c r="I1740">
        <v>-0.83487039804458618</v>
      </c>
      <c r="L1740" s="2">
        <v>17.38</v>
      </c>
      <c r="M1740" s="2">
        <v>2.905929247612346E-5</v>
      </c>
      <c r="N1740" s="2">
        <v>-1.1993211267931814E-5</v>
      </c>
      <c r="O1740" s="2">
        <v>3.2491011030627683E-7</v>
      </c>
      <c r="Q1740">
        <v>8.5960000000000001</v>
      </c>
      <c r="R1740">
        <v>-6.4065708418891169E-3</v>
      </c>
      <c r="S1740">
        <v>-3.067961576E-3</v>
      </c>
      <c r="T1740">
        <v>-0.67466843128204346</v>
      </c>
    </row>
    <row r="1741" spans="1:20" x14ac:dyDescent="0.25">
      <c r="A1741">
        <v>17.39</v>
      </c>
      <c r="B1741">
        <v>-4.8525300465087406E-15</v>
      </c>
      <c r="C1741">
        <v>6.4515439463899914E-16</v>
      </c>
      <c r="D1741">
        <v>-2.6500864242268077E-16</v>
      </c>
      <c r="F1741" s="1">
        <v>8.2919999999999998</v>
      </c>
      <c r="G1741">
        <f>(-0.0252689938398357*(-1))*-1</f>
        <v>-2.5268993839835729E-2</v>
      </c>
      <c r="H1741">
        <v>-1.533980788E-3</v>
      </c>
      <c r="I1741">
        <v>-0.842582106590271</v>
      </c>
      <c r="L1741" s="2">
        <v>17.39</v>
      </c>
      <c r="M1741" s="2">
        <v>2.8909826227345523E-5</v>
      </c>
      <c r="N1741" s="2">
        <v>-1.193152427736175E-5</v>
      </c>
      <c r="O1741" s="2">
        <v>3.2323893764676904E-7</v>
      </c>
      <c r="Q1741">
        <v>8.6010000000000009</v>
      </c>
      <c r="R1741">
        <v>-6.7022587268993836E-3</v>
      </c>
      <c r="S1741">
        <v>-3.067961576E-3</v>
      </c>
      <c r="T1741">
        <v>-0.72874224185943604</v>
      </c>
    </row>
    <row r="1742" spans="1:20" x14ac:dyDescent="0.25">
      <c r="A1742">
        <v>17.400000000000002</v>
      </c>
      <c r="B1742">
        <v>-4.7585553044390361E-15</v>
      </c>
      <c r="C1742">
        <v>6.3266024885314185E-16</v>
      </c>
      <c r="D1742">
        <v>-2.5987644981815883E-16</v>
      </c>
      <c r="F1742" s="1">
        <v>8.2959999999999994</v>
      </c>
      <c r="G1742">
        <f>(-0.0253264887063655*(-1))*-1</f>
        <v>-2.5326488706365502E-2</v>
      </c>
      <c r="H1742">
        <v>-1.533980788E-3</v>
      </c>
      <c r="I1742">
        <v>-0.85266786813735962</v>
      </c>
      <c r="L1742" s="2">
        <v>17.400000000000002</v>
      </c>
      <c r="M1742" s="2">
        <v>2.8761128757072798E-5</v>
      </c>
      <c r="N1742" s="2">
        <v>-1.1870154573356163E-5</v>
      </c>
      <c r="O1742" s="2">
        <v>3.2157636065084204E-7</v>
      </c>
      <c r="Q1742">
        <v>8.6050000000000004</v>
      </c>
      <c r="R1742">
        <v>-6.9199178644763857E-3</v>
      </c>
      <c r="S1742">
        <v>-3.067961576E-3</v>
      </c>
      <c r="T1742">
        <v>-0.76461046934127808</v>
      </c>
    </row>
    <row r="1743" spans="1:20" x14ac:dyDescent="0.25">
      <c r="A1743">
        <v>17.41</v>
      </c>
      <c r="B1743">
        <v>-4.6664004897190773E-15</v>
      </c>
      <c r="C1743">
        <v>6.2040806635578636E-16</v>
      </c>
      <c r="D1743">
        <v>-2.5484364793798879E-16</v>
      </c>
      <c r="F1743" s="1">
        <v>8.3000000000000007</v>
      </c>
      <c r="G1743">
        <f>(-0.0254127310061602*(-1))*-1</f>
        <v>-2.5412731006160164E-2</v>
      </c>
      <c r="H1743">
        <v>-1.533980788E-3</v>
      </c>
      <c r="I1743">
        <v>-0.86505496501922607</v>
      </c>
      <c r="L1743" s="2">
        <v>17.41</v>
      </c>
      <c r="M1743" s="2">
        <v>2.8613196111098855E-5</v>
      </c>
      <c r="N1743" s="2">
        <v>-1.1809100523954042E-5</v>
      </c>
      <c r="O1743" s="2">
        <v>3.1992233510677032E-7</v>
      </c>
      <c r="Q1743">
        <v>8.609</v>
      </c>
      <c r="R1743">
        <v>-7.1170431211498974E-3</v>
      </c>
      <c r="S1743">
        <v>-4.6019423639999998E-3</v>
      </c>
      <c r="T1743">
        <v>-0.52415847778320313</v>
      </c>
    </row>
    <row r="1744" spans="1:20" x14ac:dyDescent="0.25">
      <c r="A1744">
        <v>17.420000000000002</v>
      </c>
      <c r="B1744">
        <v>-4.5760303573938208E-15</v>
      </c>
      <c r="C1744">
        <v>6.0839316125371636E-16</v>
      </c>
      <c r="D1744">
        <v>-2.4990831196818795E-16</v>
      </c>
      <c r="F1744" s="1">
        <v>8.3040000000000003</v>
      </c>
      <c r="G1744">
        <f>(-0.0254907597535934*(-1))*-1</f>
        <v>-2.5490759753593429E-2</v>
      </c>
      <c r="H1744">
        <v>-3.067961576E-3</v>
      </c>
      <c r="I1744">
        <v>-0.62998968362808228</v>
      </c>
      <c r="L1744" s="2">
        <v>17.420000000000002</v>
      </c>
      <c r="M1744" s="2">
        <v>2.8466024355555653E-5</v>
      </c>
      <c r="N1744" s="2">
        <v>-1.1748360505588359E-5</v>
      </c>
      <c r="O1744" s="2">
        <v>3.1827681703023099E-7</v>
      </c>
      <c r="Q1744">
        <v>8.6140000000000008</v>
      </c>
      <c r="R1744">
        <v>-7.35523613963039E-3</v>
      </c>
      <c r="S1744">
        <v>-4.6019423639999998E-3</v>
      </c>
      <c r="T1744">
        <v>-0.55531549453735352</v>
      </c>
    </row>
    <row r="1745" spans="1:20" x14ac:dyDescent="0.25">
      <c r="A1745">
        <v>17.43</v>
      </c>
      <c r="B1745">
        <v>-4.487410345066725E-15</v>
      </c>
      <c r="C1745">
        <v>5.9661093840134643E-16</v>
      </c>
      <c r="D1745">
        <v>-2.4506855437097713E-16</v>
      </c>
      <c r="F1745" s="1">
        <v>8.3089999999999993</v>
      </c>
      <c r="G1745">
        <f>(-0.0255728952772074*(-1))*-1</f>
        <v>-2.5572895277207391E-2</v>
      </c>
      <c r="H1745">
        <v>-3.067961576E-3</v>
      </c>
      <c r="I1745">
        <v>-0.65087050199508667</v>
      </c>
      <c r="L1745" s="2">
        <v>17.43</v>
      </c>
      <c r="M1745" s="2">
        <v>2.8319609576809559E-5</v>
      </c>
      <c r="N1745" s="2">
        <v>-1.1687932903042882E-5</v>
      </c>
      <c r="O1745" s="2">
        <v>3.1663976266313383E-7</v>
      </c>
      <c r="Q1745">
        <v>8.6180000000000003</v>
      </c>
      <c r="R1745">
        <v>-7.5318275154004103E-3</v>
      </c>
      <c r="S1745">
        <v>-4.6019423639999998E-3</v>
      </c>
      <c r="T1745">
        <v>-0.58628147840499878</v>
      </c>
    </row>
    <row r="1746" spans="1:20" x14ac:dyDescent="0.25">
      <c r="A1746">
        <v>17.440000000000001</v>
      </c>
      <c r="B1746">
        <v>-4.4005065596812079E-15</v>
      </c>
      <c r="C1746">
        <v>5.8505689164329159E-16</v>
      </c>
      <c r="D1746">
        <v>-2.4032252416288469E-16</v>
      </c>
      <c r="F1746" s="1">
        <v>8.3130000000000006</v>
      </c>
      <c r="G1746">
        <f>(-0.02564681724846*(-1))*-1</f>
        <v>-2.564681724845996E-2</v>
      </c>
      <c r="H1746">
        <v>-3.067961576E-3</v>
      </c>
      <c r="I1746">
        <v>-0.67562639713287354</v>
      </c>
      <c r="L1746" s="2">
        <v>17.440000000000001</v>
      </c>
      <c r="M1746" s="2">
        <v>2.8173947881355915E-5</v>
      </c>
      <c r="N1746" s="2">
        <v>-1.1627816109409238E-5</v>
      </c>
      <c r="O1746" s="2">
        <v>3.1501112847245812E-7</v>
      </c>
      <c r="Q1746">
        <v>8.6219999999999999</v>
      </c>
      <c r="R1746">
        <v>-7.6878850102669403E-3</v>
      </c>
      <c r="S1746">
        <v>-4.6019423639999998E-3</v>
      </c>
      <c r="T1746">
        <v>-0.60231679677963257</v>
      </c>
    </row>
    <row r="1747" spans="1:20" x14ac:dyDescent="0.25">
      <c r="A1747">
        <v>17.45</v>
      </c>
      <c r="B1747">
        <v>-4.31528576455814E-15</v>
      </c>
      <c r="C1747">
        <v>5.7372660209097126E-16</v>
      </c>
      <c r="D1747">
        <v>-2.3566840620683105E-16</v>
      </c>
      <c r="F1747" s="1">
        <v>8.3179999999999996</v>
      </c>
      <c r="G1747">
        <f>(-0.0257289527720739*(-1))*-1</f>
        <v>-2.5728952772073922E-2</v>
      </c>
      <c r="H1747">
        <v>-3.067961576E-3</v>
      </c>
      <c r="I1747">
        <v>-0.68968099355697632</v>
      </c>
      <c r="L1747" s="2">
        <v>17.45</v>
      </c>
      <c r="M1747" s="2">
        <v>2.8029035395716901E-5</v>
      </c>
      <c r="N1747" s="2">
        <v>-1.1568008526044171E-5</v>
      </c>
      <c r="O1747" s="2">
        <v>3.1339087114909486E-7</v>
      </c>
      <c r="Q1747">
        <v>8.6259999999999994</v>
      </c>
      <c r="R1747">
        <v>-7.8234086242299789E-3</v>
      </c>
      <c r="S1747">
        <v>-4.6019423639999998E-3</v>
      </c>
      <c r="T1747">
        <v>-0.61058133840560913</v>
      </c>
    </row>
    <row r="1748" spans="1:20" x14ac:dyDescent="0.25">
      <c r="A1748">
        <v>17.46</v>
      </c>
      <c r="B1748">
        <v>-4.2317153666843215E-15</v>
      </c>
      <c r="C1748">
        <v>5.626157364325886E-16</v>
      </c>
      <c r="D1748">
        <v>-2.3110442051792263E-16</v>
      </c>
      <c r="F1748" s="1">
        <v>8.3249999999999993</v>
      </c>
      <c r="G1748">
        <f>(-0.0258316221765914*(-1))*-1</f>
        <v>-2.5831622176591375E-2</v>
      </c>
      <c r="H1748">
        <v>-3.067961576E-3</v>
      </c>
      <c r="I1748">
        <v>-0.70595693588256836</v>
      </c>
      <c r="L1748" s="2">
        <v>17.46</v>
      </c>
      <c r="M1748" s="2">
        <v>2.7884868266337456E-5</v>
      </c>
      <c r="N1748" s="2">
        <v>-1.1508508562527035E-5</v>
      </c>
      <c r="O1748" s="2">
        <v>3.1177894760669497E-7</v>
      </c>
      <c r="Q1748">
        <v>8.6310000000000002</v>
      </c>
      <c r="R1748">
        <v>-7.9712525667351136E-3</v>
      </c>
      <c r="S1748">
        <v>-4.6019423639999998E-3</v>
      </c>
      <c r="T1748">
        <v>-0.61337572336196899</v>
      </c>
    </row>
    <row r="1749" spans="1:20" x14ac:dyDescent="0.25">
      <c r="A1749">
        <v>17.47</v>
      </c>
      <c r="B1749">
        <v>-4.1497634042471908E-15</v>
      </c>
      <c r="C1749">
        <v>5.5172004527583913E-16</v>
      </c>
      <c r="D1749">
        <v>-2.2662882158268992E-16</v>
      </c>
      <c r="F1749" s="1">
        <v>8.3290000000000006</v>
      </c>
      <c r="G1749">
        <f>(-0.0258809034907598*(-1))*-1</f>
        <v>-2.5880903490759753E-2</v>
      </c>
      <c r="H1749">
        <v>-3.067961576E-3</v>
      </c>
      <c r="I1749">
        <v>-0.71697044372558594</v>
      </c>
      <c r="L1749" s="2">
        <v>17.47</v>
      </c>
      <c r="M1749" s="2">
        <v>2.774144265948363E-5</v>
      </c>
      <c r="N1749" s="2">
        <v>-1.1449314636617502E-5</v>
      </c>
      <c r="O1749" s="2">
        <v>3.1017531498052368E-7</v>
      </c>
      <c r="Q1749">
        <v>8.6349999999999998</v>
      </c>
      <c r="R1749">
        <v>-8.0780287474332656E-3</v>
      </c>
      <c r="S1749">
        <v>-4.6019423639999998E-3</v>
      </c>
      <c r="T1749">
        <v>-0.61131018400192261</v>
      </c>
    </row>
    <row r="1750" spans="1:20" x14ac:dyDescent="0.25">
      <c r="A1750">
        <v>17.48</v>
      </c>
      <c r="B1750">
        <v>-4.0693985344108949E-15</v>
      </c>
      <c r="C1750">
        <v>5.410353615227147E-16</v>
      </c>
      <c r="D1750">
        <v>-2.2223989769150945E-16</v>
      </c>
      <c r="F1750" s="1">
        <v>8.3330000000000002</v>
      </c>
      <c r="G1750">
        <f>(-0.0259425051334702*(-1))*-1</f>
        <v>-2.5942505133470226E-2</v>
      </c>
      <c r="H1750">
        <v>-3.067961576E-3</v>
      </c>
      <c r="I1750">
        <v>-0.72310900688171387</v>
      </c>
      <c r="L1750" s="2">
        <v>17.48</v>
      </c>
      <c r="M1750" s="2">
        <v>2.7598754761139752E-5</v>
      </c>
      <c r="N1750" s="2">
        <v>-1.1390425174213485E-5</v>
      </c>
      <c r="O1750" s="2">
        <v>3.085799306263206E-7</v>
      </c>
      <c r="Q1750">
        <v>8.64</v>
      </c>
      <c r="R1750">
        <v>-8.1971252566735119E-3</v>
      </c>
      <c r="S1750">
        <v>-3.067961576E-3</v>
      </c>
      <c r="T1750">
        <v>-0.87138998508453369</v>
      </c>
    </row>
    <row r="1751" spans="1:20" x14ac:dyDescent="0.25">
      <c r="A1751">
        <v>17.490000000000002</v>
      </c>
      <c r="B1751">
        <v>-3.9905900213290997E-15</v>
      </c>
      <c r="C1751">
        <v>5.3055759877578138E-16</v>
      </c>
      <c r="D1751">
        <v>-2.1793597028395384E-16</v>
      </c>
      <c r="F1751" s="1">
        <v>8.3369999999999997</v>
      </c>
      <c r="G1751">
        <f>(-0.0259835728952772*(-1))*-1</f>
        <v>-2.5983572895277206E-2</v>
      </c>
      <c r="H1751">
        <v>-3.067961576E-3</v>
      </c>
      <c r="I1751">
        <v>-0.72774040699005127</v>
      </c>
      <c r="L1751" s="2">
        <v>17.490000000000002</v>
      </c>
      <c r="M1751" s="2">
        <v>2.7456800776908029E-5</v>
      </c>
      <c r="N1751" s="2">
        <v>-1.1331838609309274E-5</v>
      </c>
      <c r="O1751" s="2">
        <v>3.0699275211916557E-7</v>
      </c>
      <c r="Q1751">
        <v>8.6440000000000001</v>
      </c>
      <c r="R1751">
        <v>-8.2915811088295696E-3</v>
      </c>
      <c r="S1751">
        <v>-3.067961576E-3</v>
      </c>
      <c r="T1751">
        <v>-0.86119228601455688</v>
      </c>
    </row>
    <row r="1752" spans="1:20" x14ac:dyDescent="0.25">
      <c r="A1752">
        <v>17.5</v>
      </c>
      <c r="B1752">
        <v>-3.9133077243899755E-15</v>
      </c>
      <c r="C1752">
        <v>5.2028274977532122E-16</v>
      </c>
      <c r="D1752">
        <v>-2.1371539330682015E-16</v>
      </c>
      <c r="F1752" s="1">
        <v>8.3420000000000005</v>
      </c>
      <c r="G1752">
        <f>(-0.0260205338809035*(-1))*-1</f>
        <v>-2.6020533880903491E-2</v>
      </c>
      <c r="H1752">
        <v>-3.067961576E-3</v>
      </c>
      <c r="I1752">
        <v>-0.73136782646179199</v>
      </c>
      <c r="L1752" s="2">
        <v>17.5</v>
      </c>
      <c r="M1752" s="2">
        <v>2.7315576931906795E-5</v>
      </c>
      <c r="N1752" s="2">
        <v>-1.1273553383953904E-5</v>
      </c>
      <c r="O1752" s="2">
        <v>3.0541373725235069E-7</v>
      </c>
      <c r="Q1752">
        <v>8.6490000000000009</v>
      </c>
      <c r="R1752">
        <v>-8.4312114989733063E-3</v>
      </c>
      <c r="S1752">
        <v>-3.067961576E-3</v>
      </c>
      <c r="T1752">
        <v>-0.85699713230133057</v>
      </c>
    </row>
    <row r="1753" spans="1:20" x14ac:dyDescent="0.25">
      <c r="A1753">
        <v>17.510000000000002</v>
      </c>
      <c r="B1753">
        <v>-3.8375220866887742E-15</v>
      </c>
      <c r="C1753">
        <v>5.1020688486674072E-16</v>
      </c>
      <c r="D1753">
        <v>-2.0957655258459061E-16</v>
      </c>
      <c r="F1753" s="1">
        <v>8.3480000000000008</v>
      </c>
      <c r="G1753">
        <f>(-0.0260739219712526*(-1))*-1</f>
        <v>-2.6073921971252568E-2</v>
      </c>
      <c r="H1753">
        <v>-3.067961576E-3</v>
      </c>
      <c r="I1753">
        <v>-0.73530358076095581</v>
      </c>
      <c r="L1753" s="2">
        <v>17.510000000000002</v>
      </c>
      <c r="M1753" s="2">
        <v>2.7175079470670546E-5</v>
      </c>
      <c r="N1753" s="2">
        <v>-1.1215567948209713E-5</v>
      </c>
      <c r="O1753" s="2">
        <v>3.0384284403625793E-7</v>
      </c>
      <c r="Q1753">
        <v>8.6530000000000005</v>
      </c>
      <c r="R1753">
        <v>-8.5831622176591373E-3</v>
      </c>
      <c r="S1753">
        <v>-3.067961576E-3</v>
      </c>
      <c r="T1753">
        <v>-0.85775560140609741</v>
      </c>
    </row>
    <row r="1754" spans="1:20" x14ac:dyDescent="0.25">
      <c r="A1754">
        <v>17.52</v>
      </c>
      <c r="B1754">
        <v>-3.7632041237236918E-15</v>
      </c>
      <c r="C1754">
        <v>5.0032615049765979E-16</v>
      </c>
      <c r="D1754">
        <v>-2.0551786520208514E-16</v>
      </c>
      <c r="F1754" s="1">
        <v>8.3520000000000003</v>
      </c>
      <c r="G1754">
        <f>(-0.0261067761806982*(-1))*-1</f>
        <v>-2.6106776180698153E-2</v>
      </c>
      <c r="H1754">
        <v>-3.067961576E-3</v>
      </c>
      <c r="I1754">
        <v>-0.73697853088378906</v>
      </c>
      <c r="L1754" s="2">
        <v>17.52</v>
      </c>
      <c r="M1754" s="2">
        <v>2.7035304657050036E-5</v>
      </c>
      <c r="N1754" s="2">
        <v>-1.1157880760111135E-5</v>
      </c>
      <c r="O1754" s="2">
        <v>3.0228003069724235E-7</v>
      </c>
      <c r="Q1754">
        <v>8.6590000000000007</v>
      </c>
      <c r="R1754">
        <v>-8.7474332648870643E-3</v>
      </c>
      <c r="S1754">
        <v>-3.067961576E-3</v>
      </c>
      <c r="T1754">
        <v>-0.86321061849594116</v>
      </c>
    </row>
    <row r="1755" spans="1:20" x14ac:dyDescent="0.25">
      <c r="A1755">
        <v>17.53</v>
      </c>
      <c r="B1755">
        <v>-3.6903254123106621E-15</v>
      </c>
      <c r="C1755">
        <v>4.9063676774410602E-16</v>
      </c>
      <c r="D1755">
        <v>-2.0153777889906951E-16</v>
      </c>
      <c r="F1755" s="1">
        <v>8.3559999999999999</v>
      </c>
      <c r="G1755">
        <f>(-0.0261437371663244*(-1))*-1</f>
        <v>-2.6143737166324434E-2</v>
      </c>
      <c r="H1755">
        <v>-3.067961576E-3</v>
      </c>
      <c r="I1755">
        <v>-0.73991584777832031</v>
      </c>
      <c r="L1755" s="2">
        <v>17.53</v>
      </c>
      <c r="M1755" s="2">
        <v>2.689624877411285E-5</v>
      </c>
      <c r="N1755" s="2">
        <v>-1.110049028562369E-5</v>
      </c>
      <c r="O1755" s="2">
        <v>3.0072525567652136E-7</v>
      </c>
      <c r="Q1755">
        <v>8.6630000000000003</v>
      </c>
      <c r="R1755">
        <v>-8.9117043121149896E-3</v>
      </c>
      <c r="S1755">
        <v>-3.067961576E-3</v>
      </c>
      <c r="T1755">
        <v>-0.86875849962234497</v>
      </c>
    </row>
    <row r="1756" spans="1:20" x14ac:dyDescent="0.25">
      <c r="A1756">
        <v>17.54</v>
      </c>
      <c r="B1756">
        <v>-3.6188580797127641E-15</v>
      </c>
      <c r="C1756">
        <v>4.8113503086525111E-16</v>
      </c>
      <c r="D1756">
        <v>-1.976347714765876E-16</v>
      </c>
      <c r="F1756" s="1">
        <v>8.36</v>
      </c>
      <c r="G1756">
        <f>(-0.02617659137577*(-1))*-1</f>
        <v>-2.6176591375770022E-2</v>
      </c>
      <c r="H1756">
        <v>-3.067961576E-3</v>
      </c>
      <c r="I1756">
        <v>-0.74148637056350708</v>
      </c>
      <c r="L1756" s="2">
        <v>17.54</v>
      </c>
      <c r="M1756" s="2">
        <v>2.6757908124044741E-5</v>
      </c>
      <c r="N1756" s="2">
        <v>-1.1043394998603193E-5</v>
      </c>
      <c r="O1756" s="2">
        <v>2.9917847762906971E-7</v>
      </c>
      <c r="Q1756">
        <v>8.6679999999999993</v>
      </c>
      <c r="R1756">
        <v>-9.0472279260780282E-3</v>
      </c>
      <c r="S1756">
        <v>-3.067961576E-3</v>
      </c>
      <c r="T1756">
        <v>-0.87588310241699219</v>
      </c>
    </row>
    <row r="1757" spans="1:20" x14ac:dyDescent="0.25">
      <c r="A1757">
        <v>17.55</v>
      </c>
      <c r="B1757">
        <v>-3.5487747929801988E-15</v>
      </c>
      <c r="C1757">
        <v>4.7181730588613646E-16</v>
      </c>
      <c r="D1757">
        <v>-1.938073502147906E-16</v>
      </c>
      <c r="F1757" s="1">
        <v>8.3650000000000002</v>
      </c>
      <c r="G1757">
        <f>(-0.026217659137577*(-1))*-1</f>
        <v>-2.6217659137577003E-2</v>
      </c>
      <c r="H1757">
        <v>-4.6019423639999998E-3</v>
      </c>
      <c r="I1757">
        <v>-0.49053496122360229</v>
      </c>
      <c r="L1757" s="2">
        <v>17.55</v>
      </c>
      <c r="M1757" s="2">
        <v>2.6620279028050596E-5</v>
      </c>
      <c r="N1757" s="2">
        <v>-1.0986593380755172E-5</v>
      </c>
      <c r="O1757" s="2">
        <v>2.9763965542251986E-7</v>
      </c>
      <c r="Q1757">
        <v>8.6739999999999995</v>
      </c>
      <c r="R1757">
        <v>-9.2566735112936342E-3</v>
      </c>
      <c r="S1757">
        <v>-3.067961576E-3</v>
      </c>
      <c r="T1757">
        <v>-0.8860047459602356</v>
      </c>
    </row>
    <row r="1758" spans="1:20" x14ac:dyDescent="0.25">
      <c r="A1758">
        <v>17.559999999999999</v>
      </c>
      <c r="B1758">
        <v>-3.480048748496723E-15</v>
      </c>
      <c r="C1758">
        <v>4.6268002920784555E-16</v>
      </c>
      <c r="D1758">
        <v>-1.9005405130204082E-16</v>
      </c>
      <c r="F1758" s="1">
        <v>8.3689999999999998</v>
      </c>
      <c r="G1758">
        <f>(-0.0262505133470226*(-1))*-1</f>
        <v>-2.6250513347022587E-2</v>
      </c>
      <c r="H1758">
        <v>-4.6019423639999998E-3</v>
      </c>
      <c r="I1758">
        <v>-0.49763879179954529</v>
      </c>
      <c r="L1758" s="2">
        <v>17.559999999999999</v>
      </c>
      <c r="M1758" s="2">
        <v>2.6483357826257825E-5</v>
      </c>
      <c r="N1758" s="2">
        <v>-1.0930083921594487E-5</v>
      </c>
      <c r="O1758" s="2">
        <v>2.961087481360682E-7</v>
      </c>
      <c r="Q1758">
        <v>8.6790000000000003</v>
      </c>
      <c r="R1758">
        <v>-9.4537987679671458E-3</v>
      </c>
      <c r="S1758">
        <v>-3.067961576E-3</v>
      </c>
      <c r="T1758">
        <v>-0.90339207649230957</v>
      </c>
    </row>
    <row r="1759" spans="1:20" x14ac:dyDescent="0.25">
      <c r="A1759">
        <v>17.57</v>
      </c>
      <c r="B1759">
        <v>-3.4126536617284803E-15</v>
      </c>
      <c r="C1759">
        <v>4.5371970624459242E-16</v>
      </c>
      <c r="D1759">
        <v>-1.8637343927507135E-16</v>
      </c>
      <c r="F1759" s="1">
        <v>8.3719999999999999</v>
      </c>
      <c r="G1759">
        <f>(-0.0262669404517454*(-1))*-1</f>
        <v>-2.626694045174538E-2</v>
      </c>
      <c r="H1759">
        <v>-4.6019423639999998E-3</v>
      </c>
      <c r="I1759">
        <v>-0.49923825263977051</v>
      </c>
      <c r="L1759" s="2">
        <v>17.57</v>
      </c>
      <c r="M1759" s="2">
        <v>2.6347140877617864E-5</v>
      </c>
      <c r="N1759" s="2">
        <v>-1.0873865118405169E-5</v>
      </c>
      <c r="O1759" s="2">
        <v>2.9458571505938692E-7</v>
      </c>
      <c r="Q1759">
        <v>8.6839999999999993</v>
      </c>
      <c r="R1759">
        <v>-9.6673511293634499E-3</v>
      </c>
      <c r="S1759">
        <v>-3.067961576E-3</v>
      </c>
      <c r="T1759">
        <v>-0.92624300718307495</v>
      </c>
    </row>
    <row r="1760" spans="1:20" x14ac:dyDescent="0.25">
      <c r="A1760">
        <v>17.580000000000002</v>
      </c>
      <c r="B1760">
        <v>-3.3465637571713915E-15</v>
      </c>
      <c r="C1760">
        <v>4.4493291008720392E-16</v>
      </c>
      <c r="D1760">
        <v>-1.8276410646998778E-16</v>
      </c>
      <c r="F1760" s="1">
        <v>8.3800000000000008</v>
      </c>
      <c r="G1760">
        <f>(-0.0262710472279261*(-1))*-1</f>
        <v>-2.627104722792608E-2</v>
      </c>
      <c r="H1760">
        <v>-3.067961576E-3</v>
      </c>
      <c r="I1760">
        <v>-0.74812793731689453</v>
      </c>
      <c r="L1760" s="2">
        <v>17.580000000000002</v>
      </c>
      <c r="M1760" s="2">
        <v>2.6211624559810225E-5</v>
      </c>
      <c r="N1760" s="2">
        <v>-1.0817935476200457E-5</v>
      </c>
      <c r="O1760" s="2">
        <v>2.9307051569154129E-7</v>
      </c>
      <c r="Q1760">
        <v>8.6880000000000006</v>
      </c>
      <c r="R1760">
        <v>-9.9014373716632444E-3</v>
      </c>
      <c r="S1760">
        <v>-3.067961576E-3</v>
      </c>
      <c r="T1760">
        <v>-0.95578551292419434</v>
      </c>
    </row>
    <row r="1761" spans="1:20" x14ac:dyDescent="0.25">
      <c r="A1761">
        <v>17.59</v>
      </c>
      <c r="B1761">
        <v>-3.2817537584932294E-15</v>
      </c>
      <c r="C1761">
        <v>4.3631628019248565E-16</v>
      </c>
      <c r="D1761">
        <v>-1.7922467248390184E-16</v>
      </c>
      <c r="F1761" s="1">
        <v>8.3849999999999998</v>
      </c>
      <c r="G1761">
        <f>(-0.0262710472279261*(-1))*-1</f>
        <v>-2.627104722792608E-2</v>
      </c>
      <c r="H1761">
        <v>-3.067961576E-3</v>
      </c>
      <c r="I1761">
        <v>-0.73681652545928955</v>
      </c>
      <c r="L1761" s="2">
        <v>17.59</v>
      </c>
      <c r="M1761" s="2">
        <v>2.6076805269145676E-5</v>
      </c>
      <c r="N1761" s="2">
        <v>-1.076229350768304E-5</v>
      </c>
      <c r="O1761" s="2">
        <v>2.9156310973991287E-7</v>
      </c>
      <c r="Q1761">
        <v>8.6920000000000002</v>
      </c>
      <c r="R1761">
        <v>-1.0049281314168377E-2</v>
      </c>
      <c r="S1761">
        <v>-4.6019423639999998E-3</v>
      </c>
      <c r="T1761">
        <v>-0.71444582939147949</v>
      </c>
    </row>
    <row r="1762" spans="1:20" x14ac:dyDescent="0.25">
      <c r="A1762">
        <v>17.600000000000001</v>
      </c>
      <c r="B1762">
        <v>-3.2181988788665571E-15</v>
      </c>
      <c r="C1762">
        <v>4.2786652109796962E-16</v>
      </c>
      <c r="D1762">
        <v>-1.7575378364699112E-16</v>
      </c>
      <c r="F1762" s="1">
        <v>8.3889999999999993</v>
      </c>
      <c r="G1762">
        <f>(-0.0262751540041068*(-1))*-1</f>
        <v>-2.6275154004106776E-2</v>
      </c>
      <c r="H1762">
        <v>-3.067961576E-3</v>
      </c>
      <c r="I1762">
        <v>-0.72948306798934937</v>
      </c>
      <c r="L1762" s="2">
        <v>17.600000000000001</v>
      </c>
      <c r="M1762" s="2">
        <v>2.5942679420470341E-5</v>
      </c>
      <c r="N1762" s="2">
        <v>-1.0706937733205514E-5</v>
      </c>
      <c r="O1762" s="2">
        <v>2.9006345711912797E-7</v>
      </c>
      <c r="Q1762">
        <v>8.697000000000001</v>
      </c>
      <c r="R1762">
        <v>-1.0303901437371664E-2</v>
      </c>
      <c r="S1762">
        <v>-4.6019423639999998E-3</v>
      </c>
      <c r="T1762">
        <v>-0.74913787841796875</v>
      </c>
    </row>
    <row r="1763" spans="1:20" x14ac:dyDescent="0.25">
      <c r="A1763">
        <v>17.61</v>
      </c>
      <c r="B1763">
        <v>-3.1558748114889482E-15</v>
      </c>
      <c r="C1763">
        <v>4.1958040116155206E-16</v>
      </c>
      <c r="D1763">
        <v>-1.7235011250478297E-16</v>
      </c>
      <c r="F1763" s="1">
        <v>8.3930000000000007</v>
      </c>
      <c r="G1763">
        <f>(-0.0262874743326489*(-1))*-1</f>
        <v>-2.6287474332648872E-2</v>
      </c>
      <c r="H1763">
        <v>-3.067961576E-3</v>
      </c>
      <c r="I1763">
        <v>-0.72094857692718506</v>
      </c>
      <c r="L1763" s="2">
        <v>17.61</v>
      </c>
      <c r="M1763" s="2">
        <v>2.5809243447070835E-5</v>
      </c>
      <c r="N1763" s="2">
        <v>-1.0651866680731026E-5</v>
      </c>
      <c r="O1763" s="2">
        <v>2.8857151794999165E-7</v>
      </c>
      <c r="Q1763">
        <v>8.7010000000000005</v>
      </c>
      <c r="R1763">
        <v>-1.050924024640657E-2</v>
      </c>
      <c r="S1763">
        <v>-4.6019423639999998E-3</v>
      </c>
      <c r="T1763">
        <v>-0.7918086051940918</v>
      </c>
    </row>
    <row r="1764" spans="1:20" x14ac:dyDescent="0.25">
      <c r="A1764">
        <v>17.62</v>
      </c>
      <c r="B1764">
        <v>-3.0947577202867409E-15</v>
      </c>
      <c r="C1764">
        <v>4.1145475132553988E-16</v>
      </c>
      <c r="D1764">
        <v>-1.6901235731046456E-16</v>
      </c>
      <c r="F1764" s="1">
        <v>8.3989999999999991</v>
      </c>
      <c r="G1764">
        <f>(-0.0262956878850103*(-1))*-1</f>
        <v>-2.6295687885010268E-2</v>
      </c>
      <c r="H1764">
        <v>-3.067961576E-3</v>
      </c>
      <c r="I1764">
        <v>-0.71490204334259033</v>
      </c>
      <c r="L1764" s="2">
        <v>17.62</v>
      </c>
      <c r="M1764" s="2">
        <v>2.5676493800578745E-5</v>
      </c>
      <c r="N1764" s="2">
        <v>-1.0597078885794136E-5</v>
      </c>
      <c r="O1764" s="2">
        <v>2.8708725255842711E-7</v>
      </c>
      <c r="Q1764">
        <v>8.7059999999999995</v>
      </c>
      <c r="R1764">
        <v>-1.0767967145790555E-2</v>
      </c>
      <c r="S1764">
        <v>-4.6019423639999998E-3</v>
      </c>
      <c r="T1764">
        <v>-0.82426720857620239</v>
      </c>
    </row>
    <row r="1765" spans="1:20" x14ac:dyDescent="0.25">
      <c r="A1765">
        <v>17.63</v>
      </c>
      <c r="B1765">
        <v>-3.0348242307988395E-15</v>
      </c>
      <c r="C1765">
        <v>4.0348646390463268E-16</v>
      </c>
      <c r="D1765">
        <v>-1.6573924152702492E-16</v>
      </c>
      <c r="F1765" s="1">
        <v>8.4030000000000005</v>
      </c>
      <c r="G1765">
        <f>(-0.0263080082135524*(-1))*-1</f>
        <v>-2.6308008213552361E-2</v>
      </c>
      <c r="H1765">
        <v>-3.067961576E-3</v>
      </c>
      <c r="I1765">
        <v>-0.70975470542907715</v>
      </c>
      <c r="L1765" s="2">
        <v>17.63</v>
      </c>
      <c r="M1765" s="2">
        <v>2.5544426950877225E-5</v>
      </c>
      <c r="N1765" s="2">
        <v>-1.0542572891461868E-5</v>
      </c>
      <c r="O1765" s="2">
        <v>2.8561062147442104E-7</v>
      </c>
      <c r="Q1765">
        <v>8.7100000000000009</v>
      </c>
      <c r="R1765">
        <v>-1.0965092402464066E-2</v>
      </c>
      <c r="S1765">
        <v>-4.6019423639999998E-3</v>
      </c>
      <c r="T1765">
        <v>-0.59047466516494751</v>
      </c>
    </row>
    <row r="1766" spans="1:20" x14ac:dyDescent="0.25">
      <c r="A1766">
        <v>17.64</v>
      </c>
      <c r="B1766">
        <v>-2.9760514212370787E-15</v>
      </c>
      <c r="C1766">
        <v>3.9567249139737669E-16</v>
      </c>
      <c r="D1766">
        <v>-1.6252951333903856E-16</v>
      </c>
      <c r="F1766" s="1">
        <v>8.407</v>
      </c>
      <c r="G1766">
        <f>(-0.0263162217659138*(-1))*-1</f>
        <v>-2.6316221765913757E-2</v>
      </c>
      <c r="H1766">
        <v>-3.067961576E-3</v>
      </c>
      <c r="I1766">
        <v>-0.70483201742172241</v>
      </c>
      <c r="L1766" s="2">
        <v>17.64</v>
      </c>
      <c r="M1766" s="2">
        <v>2.5413039386006022E-5</v>
      </c>
      <c r="N1766" s="2">
        <v>-1.048834724829497E-5</v>
      </c>
      <c r="O1766" s="2">
        <v>2.8414158543097368E-7</v>
      </c>
      <c r="Q1766">
        <v>8.7149999999999999</v>
      </c>
      <c r="R1766">
        <v>-1.1215605749486653E-2</v>
      </c>
      <c r="S1766">
        <v>-6.135923152E-3</v>
      </c>
      <c r="T1766">
        <v>-0.62553185224533081</v>
      </c>
    </row>
    <row r="1767" spans="1:20" x14ac:dyDescent="0.25">
      <c r="A1767">
        <v>17.650000000000002</v>
      </c>
      <c r="B1767">
        <v>-2.9184168137196791E-15</v>
      </c>
      <c r="C1767">
        <v>3.8800984532063655E-16</v>
      </c>
      <c r="D1767">
        <v>-1.5938194517390398E-16</v>
      </c>
      <c r="F1767" s="1">
        <v>8.4120000000000008</v>
      </c>
      <c r="G1767">
        <f>(-0.0263203285420945*(-1))*-1</f>
        <v>-2.6320328542094457E-2</v>
      </c>
      <c r="H1767">
        <v>-3.067961576E-3</v>
      </c>
      <c r="I1767">
        <v>-0.69700801372528076</v>
      </c>
      <c r="L1767" s="2">
        <v>17.650000000000002</v>
      </c>
      <c r="M1767" s="2">
        <v>2.528232761206899E-5</v>
      </c>
      <c r="N1767" s="2">
        <v>-1.0434400514309372E-5</v>
      </c>
      <c r="O1767" s="2">
        <v>2.8268010536305468E-7</v>
      </c>
      <c r="Q1767">
        <v>8.7189999999999994</v>
      </c>
      <c r="R1767">
        <v>-1.1416837782340863E-2</v>
      </c>
      <c r="S1767">
        <v>-6.135923152E-3</v>
      </c>
      <c r="T1767">
        <v>-0.6595313549041748</v>
      </c>
    </row>
    <row r="1768" spans="1:20" x14ac:dyDescent="0.25">
      <c r="A1768">
        <v>17.66</v>
      </c>
      <c r="B1768">
        <v>-2.861898365674518E-15</v>
      </c>
      <c r="C1768">
        <v>3.8049559506663865E-16</v>
      </c>
      <c r="D1768">
        <v>-1.5629533323235386E-16</v>
      </c>
      <c r="F1768" s="1">
        <v>8.4160000000000004</v>
      </c>
      <c r="G1768">
        <f>(-0.0263244353182752*(-1))*-1</f>
        <v>-2.6324435318275153E-2</v>
      </c>
      <c r="H1768">
        <v>-3.067961576E-3</v>
      </c>
      <c r="I1768">
        <v>-0.69127392768859863</v>
      </c>
      <c r="L1768" s="2">
        <v>17.66</v>
      </c>
      <c r="M1768" s="2">
        <v>2.5152288153140637E-5</v>
      </c>
      <c r="N1768" s="2">
        <v>-1.0380731254937837E-5</v>
      </c>
      <c r="O1768" s="2">
        <v>2.8122614240656429E-7</v>
      </c>
      <c r="Q1768">
        <v>8.7219999999999995</v>
      </c>
      <c r="R1768">
        <v>-1.1601642710472279E-2</v>
      </c>
      <c r="S1768">
        <v>-6.135923152E-3</v>
      </c>
      <c r="T1768">
        <v>-0.68664133548736572</v>
      </c>
    </row>
    <row r="1769" spans="1:20" x14ac:dyDescent="0.25">
      <c r="A1769">
        <v>17.670000000000002</v>
      </c>
      <c r="B1769">
        <v>-2.8064744614088535E-15</v>
      </c>
      <c r="C1769">
        <v>3.7312686678214913E-16</v>
      </c>
      <c r="D1769">
        <v>-1.5326849702805758E-16</v>
      </c>
      <c r="F1769" s="1">
        <v>8.4220000000000006</v>
      </c>
      <c r="G1769">
        <f>(-0.0263285420944559*(-1))*-1</f>
        <v>-2.6328542094455853E-2</v>
      </c>
      <c r="H1769">
        <v>-3.067961576E-3</v>
      </c>
      <c r="I1769">
        <v>-0.68246155977249146</v>
      </c>
      <c r="L1769" s="2">
        <v>17.670000000000002</v>
      </c>
      <c r="M1769" s="2">
        <v>2.5022917551173799E-5</v>
      </c>
      <c r="N1769" s="2">
        <v>-1.032733804299181E-5</v>
      </c>
      <c r="O1769" s="2">
        <v>2.7977965789730002E-7</v>
      </c>
      <c r="Q1769">
        <v>8.73</v>
      </c>
      <c r="R1769">
        <v>-1.1897330595482546E-2</v>
      </c>
      <c r="S1769">
        <v>-6.135923152E-3</v>
      </c>
      <c r="T1769">
        <v>-0.72236543893814087</v>
      </c>
    </row>
    <row r="1770" spans="1:20" x14ac:dyDescent="0.25">
      <c r="A1770">
        <v>17.68</v>
      </c>
      <c r="B1770">
        <v>-2.7521239038423237E-15</v>
      </c>
      <c r="C1770">
        <v>3.6590084226935801E-16</v>
      </c>
      <c r="D1770">
        <v>-1.5030027893613971E-16</v>
      </c>
      <c r="F1770" s="1">
        <v>8.4280000000000008</v>
      </c>
      <c r="G1770">
        <f>(-0.0263326488706365*(-1))*-1</f>
        <v>-2.6332648870636549E-2</v>
      </c>
      <c r="H1770">
        <v>-3.067961576E-3</v>
      </c>
      <c r="I1770">
        <v>-0.67418396472930908</v>
      </c>
      <c r="L1770" s="2">
        <v>17.68</v>
      </c>
      <c r="M1770" s="2">
        <v>2.4894212365907976E-5</v>
      </c>
      <c r="N1770" s="2">
        <v>-1.0274219458623475E-5</v>
      </c>
      <c r="O1770" s="2">
        <v>2.7834061336992834E-7</v>
      </c>
      <c r="Q1770">
        <v>8.734</v>
      </c>
      <c r="R1770">
        <v>-1.2098562628336756E-2</v>
      </c>
      <c r="S1770">
        <v>-6.135923152E-3</v>
      </c>
      <c r="T1770">
        <v>-0.74342107772827148</v>
      </c>
    </row>
    <row r="1771" spans="1:20" x14ac:dyDescent="0.25">
      <c r="A1771">
        <v>17.690000000000001</v>
      </c>
      <c r="B1771">
        <v>-2.6988259064000392E-15</v>
      </c>
      <c r="C1771">
        <v>3.5881475790804879E-16</v>
      </c>
      <c r="D1771">
        <v>-1.4738954375044215E-16</v>
      </c>
      <c r="F1771" s="1">
        <v>8.4320000000000004</v>
      </c>
      <c r="G1771">
        <f>(-0.0263326488706365*(-1))*-1</f>
        <v>-2.6332648870636549E-2</v>
      </c>
      <c r="H1771">
        <v>-3.067961576E-3</v>
      </c>
      <c r="I1771">
        <v>-0.668071448802948</v>
      </c>
      <c r="L1771" s="2">
        <v>17.690000000000001</v>
      </c>
      <c r="M1771" s="2">
        <v>2.4766169174777499E-5</v>
      </c>
      <c r="N1771" s="2">
        <v>-1.0221374089287987E-5</v>
      </c>
      <c r="O1771" s="2">
        <v>2.7690897055696178E-7</v>
      </c>
      <c r="Q1771">
        <v>8.7390000000000008</v>
      </c>
      <c r="R1771">
        <v>-1.2258726899383983E-2</v>
      </c>
      <c r="S1771">
        <v>-6.135923152E-3</v>
      </c>
      <c r="T1771">
        <v>-0.49302160739898682</v>
      </c>
    </row>
    <row r="1772" spans="1:20" x14ac:dyDescent="0.25">
      <c r="A1772">
        <v>17.7</v>
      </c>
      <c r="B1772">
        <v>-2.6465600850626842E-15</v>
      </c>
      <c r="C1772">
        <v>3.5186590359864154E-16</v>
      </c>
      <c r="D1772">
        <v>-1.4453517824936013E-16</v>
      </c>
      <c r="F1772" s="1">
        <v>8.4359999999999999</v>
      </c>
      <c r="G1772">
        <f>(-0.0263326488706365*(-1))*-1</f>
        <v>-2.6332648870636549E-2</v>
      </c>
      <c r="H1772">
        <v>-3.067961576E-3</v>
      </c>
      <c r="I1772">
        <v>-0.66219985485076904</v>
      </c>
      <c r="L1772" s="2">
        <v>17.7</v>
      </c>
      <c r="M1772" s="2">
        <v>2.4638784572820615E-5</v>
      </c>
      <c r="N1772" s="2">
        <v>-1.0168800529705918E-5</v>
      </c>
      <c r="O1772" s="2">
        <v>2.7548469138774129E-7</v>
      </c>
      <c r="Q1772">
        <v>8.7430000000000003</v>
      </c>
      <c r="R1772">
        <v>-1.2410677618069816E-2</v>
      </c>
      <c r="S1772">
        <v>-7.6699039400000002E-3</v>
      </c>
      <c r="T1772">
        <v>-0.51176804304122925</v>
      </c>
    </row>
    <row r="1773" spans="1:20" x14ac:dyDescent="0.25">
      <c r="A1773">
        <v>17.71</v>
      </c>
      <c r="B1773">
        <v>-2.5953064505705754E-15</v>
      </c>
      <c r="C1773">
        <v>3.4505162172570508E-16</v>
      </c>
      <c r="D1773">
        <v>-1.4173609077008651E-16</v>
      </c>
      <c r="F1773" s="1">
        <v>8.4420000000000002</v>
      </c>
      <c r="G1773">
        <f>(-0.0263326488706365*(-1))*-1</f>
        <v>-2.6332648870636549E-2</v>
      </c>
      <c r="H1773">
        <v>-3.067961576E-3</v>
      </c>
      <c r="I1773">
        <v>-0.65518462657928467</v>
      </c>
      <c r="L1773" s="2">
        <v>17.71</v>
      </c>
      <c r="M1773" s="2">
        <v>2.4512055172588745E-5</v>
      </c>
      <c r="N1773" s="2">
        <v>-1.0116497381825884E-5</v>
      </c>
      <c r="O1773" s="2">
        <v>2.7406773798742401E-7</v>
      </c>
      <c r="Q1773">
        <v>8.7479999999999993</v>
      </c>
      <c r="R1773">
        <v>-1.2579055441478439E-2</v>
      </c>
      <c r="S1773">
        <v>-7.6699039400000002E-3</v>
      </c>
      <c r="T1773">
        <v>-0.52231770753860474</v>
      </c>
    </row>
    <row r="1774" spans="1:20" x14ac:dyDescent="0.25">
      <c r="A1774">
        <v>17.72</v>
      </c>
      <c r="B1774">
        <v>-2.5450454007786904E-15</v>
      </c>
      <c r="C1774">
        <v>3.3836930614154207E-16</v>
      </c>
      <c r="D1774">
        <v>-1.3899121079110122E-16</v>
      </c>
      <c r="F1774" s="1">
        <v>8.4480000000000004</v>
      </c>
      <c r="G1774">
        <f>(-0.0263326488706365*(-1))*-1</f>
        <v>-2.6332648870636549E-2</v>
      </c>
      <c r="H1774">
        <v>-3.067961576E-3</v>
      </c>
      <c r="I1774">
        <v>-0.64593708515167236</v>
      </c>
      <c r="L1774" s="2">
        <v>17.72</v>
      </c>
      <c r="M1774" s="2">
        <v>2.4385977604057362E-5</v>
      </c>
      <c r="N1774" s="2">
        <v>-1.0064463254787364E-5</v>
      </c>
      <c r="O1774" s="2">
        <v>2.7265807267597597E-7</v>
      </c>
      <c r="Q1774">
        <v>8.7520000000000007</v>
      </c>
      <c r="R1774">
        <v>-1.2706365503080082E-2</v>
      </c>
      <c r="S1774">
        <v>-7.6699039400000002E-3</v>
      </c>
      <c r="T1774">
        <v>-0.52266335487365723</v>
      </c>
    </row>
    <row r="1775" spans="1:20" x14ac:dyDescent="0.25">
      <c r="A1775">
        <v>17.73</v>
      </c>
      <c r="B1775">
        <v>-2.4957577131597502E-15</v>
      </c>
      <c r="C1775">
        <v>3.3181640116945798E-16</v>
      </c>
      <c r="D1775">
        <v>-1.3629948852274629E-16</v>
      </c>
      <c r="F1775" s="1">
        <v>8.452</v>
      </c>
      <c r="G1775">
        <f>(-0.0263326488706365*(-1))*-1</f>
        <v>-2.6332648870636549E-2</v>
      </c>
      <c r="H1775">
        <v>-3.067961576E-3</v>
      </c>
      <c r="I1775">
        <v>-0.64093762636184692</v>
      </c>
      <c r="L1775" s="2">
        <v>17.73</v>
      </c>
      <c r="M1775" s="2">
        <v>2.4260548514534752E-5</v>
      </c>
      <c r="N1775" s="2">
        <v>-1.001269676488372E-5</v>
      </c>
      <c r="O1775" s="2">
        <v>2.7125565796717015E-7</v>
      </c>
      <c r="Q1775">
        <v>8.7569999999999997</v>
      </c>
      <c r="R1775">
        <v>-1.2780287474332649E-2</v>
      </c>
      <c r="S1775">
        <v>-7.6699039400000002E-3</v>
      </c>
      <c r="T1775">
        <v>-0.5096890926361084</v>
      </c>
    </row>
    <row r="1776" spans="1:20" x14ac:dyDescent="0.25">
      <c r="A1776">
        <v>17.740000000000002</v>
      </c>
      <c r="B1776">
        <v>-2.4474245374524899E-15</v>
      </c>
      <c r="C1776">
        <v>3.2539040062633295E-16</v>
      </c>
      <c r="D1776">
        <v>-1.3365989450572984E-16</v>
      </c>
      <c r="F1776" s="1">
        <v>8.4580000000000002</v>
      </c>
      <c r="G1776">
        <f>(-0.0263326488706365*(-1))*-1</f>
        <v>-2.6332648870636549E-2</v>
      </c>
      <c r="H1776">
        <v>-3.067961576E-3</v>
      </c>
      <c r="I1776">
        <v>-0.6349644660949707</v>
      </c>
      <c r="L1776" s="2">
        <v>17.740000000000002</v>
      </c>
      <c r="M1776" s="2">
        <v>2.4135764568574141E-5</v>
      </c>
      <c r="N1776" s="2">
        <v>-9.9611965355253996E-6</v>
      </c>
      <c r="O1776" s="2">
        <v>2.6986045656758955E-7</v>
      </c>
      <c r="Q1776">
        <v>8.761000000000001</v>
      </c>
      <c r="R1776">
        <v>-1.2850102669404517E-2</v>
      </c>
      <c r="S1776">
        <v>-6.135923152E-3</v>
      </c>
      <c r="T1776">
        <v>-0.75948613882064819</v>
      </c>
    </row>
    <row r="1777" spans="1:20" x14ac:dyDescent="0.25">
      <c r="A1777">
        <v>17.75</v>
      </c>
      <c r="B1777">
        <v>-2.4000273884523284E-15</v>
      </c>
      <c r="C1777">
        <v>3.1908884686412263E-16</v>
      </c>
      <c r="D1777">
        <v>-1.310714192174055E-16</v>
      </c>
      <c r="F1777" s="1">
        <v>8.4640000000000004</v>
      </c>
      <c r="G1777">
        <f>(-0.0263367556468172*(-1))*-1</f>
        <v>-2.6336755646817249E-2</v>
      </c>
      <c r="H1777">
        <v>-3.067961576E-3</v>
      </c>
      <c r="I1777">
        <v>-0.62835854291915894</v>
      </c>
      <c r="L1777" s="2">
        <v>17.75</v>
      </c>
      <c r="M1777" s="2">
        <v>2.4011622447884845E-5</v>
      </c>
      <c r="N1777" s="2">
        <v>-9.9099611972033241E-6</v>
      </c>
      <c r="O1777" s="2">
        <v>2.6847243137563561E-7</v>
      </c>
      <c r="Q1777">
        <v>8.766</v>
      </c>
      <c r="R1777">
        <v>-1.2899383983572895E-2</v>
      </c>
      <c r="S1777">
        <v>-6.135923152E-3</v>
      </c>
      <c r="T1777">
        <v>-0.73636484146118164</v>
      </c>
    </row>
    <row r="1778" spans="1:20" x14ac:dyDescent="0.25">
      <c r="A1778">
        <v>17.760000000000002</v>
      </c>
      <c r="B1778">
        <v>-2.3535481389415909E-15</v>
      </c>
      <c r="C1778">
        <v>3.1290932982992145E-16</v>
      </c>
      <c r="D1778">
        <v>-1.2853307268567673E-16</v>
      </c>
      <c r="F1778" s="1">
        <v>8.4700000000000006</v>
      </c>
      <c r="G1778">
        <f>(-0.0263367556468172*(-1))*-1</f>
        <v>-2.6336755646817249E-2</v>
      </c>
      <c r="H1778">
        <v>-1.533980788E-3</v>
      </c>
      <c r="I1778">
        <v>-0.87407255172729492</v>
      </c>
      <c r="L1778" s="2">
        <v>17.760000000000002</v>
      </c>
      <c r="M1778" s="2">
        <v>2.3888118851243231E-5</v>
      </c>
      <c r="N1778" s="2">
        <v>-9.8589893874524788E-6</v>
      </c>
      <c r="O1778" s="2">
        <v>2.6709154548054142E-7</v>
      </c>
      <c r="Q1778">
        <v>8.7710000000000008</v>
      </c>
      <c r="R1778">
        <v>-1.2981519507186859E-2</v>
      </c>
      <c r="S1778">
        <v>-6.135923152E-3</v>
      </c>
      <c r="T1778">
        <v>-0.70655763149261475</v>
      </c>
    </row>
    <row r="1779" spans="1:20" x14ac:dyDescent="0.25">
      <c r="A1779">
        <v>17.77</v>
      </c>
      <c r="B1779">
        <v>-2.3079690127567293E-15</v>
      </c>
      <c r="C1779">
        <v>3.0684948614422888E-16</v>
      </c>
      <c r="D1779">
        <v>-1.260438841103782E-16</v>
      </c>
      <c r="F1779" s="1">
        <v>8.4749999999999996</v>
      </c>
      <c r="G1779">
        <f>(-0.0263367556468172*(-1))*-1</f>
        <v>-2.6336755646817249E-2</v>
      </c>
      <c r="H1779">
        <v>-1.533980788E-3</v>
      </c>
      <c r="I1779">
        <v>-0.86109805107116699</v>
      </c>
      <c r="L1779" s="2">
        <v>17.77</v>
      </c>
      <c r="M1779" s="2">
        <v>2.376525049440598E-5</v>
      </c>
      <c r="N1779" s="2">
        <v>-9.8082797508156743E-6</v>
      </c>
      <c r="O1779" s="2">
        <v>2.6571776216139033E-7</v>
      </c>
      <c r="Q1779">
        <v>8.7769999999999992</v>
      </c>
      <c r="R1779">
        <v>-1.3063655030800821E-2</v>
      </c>
      <c r="S1779">
        <v>-6.135923152E-3</v>
      </c>
      <c r="T1779">
        <v>-0.68460392951965332</v>
      </c>
    </row>
    <row r="1780" spans="1:20" x14ac:dyDescent="0.25">
      <c r="A1780">
        <v>17.78</v>
      </c>
      <c r="B1780">
        <v>-2.2632725779897356E-15</v>
      </c>
      <c r="C1780">
        <v>3.0090699819706603E-16</v>
      </c>
      <c r="D1780">
        <v>-1.2360290149198969E-16</v>
      </c>
      <c r="F1780" s="1">
        <v>8.4809999999999999</v>
      </c>
      <c r="G1780">
        <f>(-0.0263572895277207*(-1))*-1</f>
        <v>-2.6357289527720738E-2</v>
      </c>
      <c r="H1780">
        <v>-1.533980788E-3</v>
      </c>
      <c r="I1780">
        <v>-0.85498666763305664</v>
      </c>
      <c r="L1780" s="2">
        <v>17.78</v>
      </c>
      <c r="M1780" s="2">
        <v>2.3643014110021993E-5</v>
      </c>
      <c r="N1780" s="2">
        <v>-9.7578309388075055E-6</v>
      </c>
      <c r="O1780" s="2">
        <v>2.6435104488613938E-7</v>
      </c>
      <c r="Q1780">
        <v>8.782</v>
      </c>
      <c r="R1780">
        <v>-1.315400410677618E-2</v>
      </c>
      <c r="S1780">
        <v>-6.135923152E-3</v>
      </c>
      <c r="T1780">
        <v>-0.67379599809646606</v>
      </c>
    </row>
    <row r="1781" spans="1:20" x14ac:dyDescent="0.25">
      <c r="A1781">
        <v>17.79</v>
      </c>
      <c r="B1781">
        <v>-2.2194417403212408E-15</v>
      </c>
      <c r="C1781">
        <v>2.9507959326159701E-16</v>
      </c>
      <c r="D1781">
        <v>-1.2120919126754022E-16</v>
      </c>
      <c r="F1781" s="1">
        <v>8.4860000000000007</v>
      </c>
      <c r="G1781">
        <f>(-0.0263819301848049*(-1))*-1</f>
        <v>-2.638193018480493E-2</v>
      </c>
      <c r="H1781">
        <v>-1.533980788E-3</v>
      </c>
      <c r="I1781">
        <v>-0.85093486309051514</v>
      </c>
      <c r="L1781" s="2">
        <v>17.79</v>
      </c>
      <c r="M1781" s="2">
        <v>2.3521406447545766E-5</v>
      </c>
      <c r="N1781" s="2">
        <v>-9.7076416098784914E-6</v>
      </c>
      <c r="O1781" s="2">
        <v>2.6299135731064785E-7</v>
      </c>
      <c r="Q1781">
        <v>8.7880000000000003</v>
      </c>
      <c r="R1781">
        <v>-1.3273100616016427E-2</v>
      </c>
      <c r="S1781">
        <v>-6.135923152E-3</v>
      </c>
      <c r="T1781">
        <v>-0.66159135103225708</v>
      </c>
    </row>
    <row r="1782" spans="1:20" x14ac:dyDescent="0.25">
      <c r="A1782">
        <v>17.8</v>
      </c>
      <c r="B1782">
        <v>-2.1764597364827535E-15</v>
      </c>
      <c r="C1782">
        <v>2.8936504262491599E-16</v>
      </c>
      <c r="D1782">
        <v>-1.188618379535635E-16</v>
      </c>
      <c r="F1782" s="1">
        <v>8.4909999999999997</v>
      </c>
      <c r="G1782">
        <f>(-0.0264147843942505*(-1))*-1</f>
        <v>-2.6414784394250514E-2</v>
      </c>
      <c r="H1782">
        <v>-3.067961576E-3</v>
      </c>
      <c r="I1782">
        <v>-0.59941518306732178</v>
      </c>
      <c r="L1782" s="2">
        <v>17.8</v>
      </c>
      <c r="M1782" s="2">
        <v>2.3400424273151008E-5</v>
      </c>
      <c r="N1782" s="2">
        <v>-9.6577104293794016E-6</v>
      </c>
      <c r="O1782" s="2">
        <v>2.6163866327771084E-7</v>
      </c>
      <c r="Q1782">
        <v>8.7929999999999993</v>
      </c>
      <c r="R1782">
        <v>-1.3371663244353182E-2</v>
      </c>
      <c r="S1782">
        <v>-6.135923152E-3</v>
      </c>
      <c r="T1782">
        <v>-0.65046530961990356</v>
      </c>
    </row>
    <row r="1783" spans="1:20" x14ac:dyDescent="0.25">
      <c r="A1783">
        <v>17.809999999999999</v>
      </c>
      <c r="B1783">
        <v>-2.1343101278454577E-15</v>
      </c>
      <c r="C1783">
        <v>2.8376116073566756E-16</v>
      </c>
      <c r="D1783">
        <v>-1.1655994379596771E-16</v>
      </c>
      <c r="F1783" s="1">
        <v>8.4969999999999999</v>
      </c>
      <c r="G1783">
        <f>(-0.0264599589322382*(-1))*-1</f>
        <v>-2.6459958932238192E-2</v>
      </c>
      <c r="H1783">
        <v>-3.067961576E-3</v>
      </c>
      <c r="I1783">
        <v>-0.60735422372817993</v>
      </c>
      <c r="L1783" s="2">
        <v>17.809999999999999</v>
      </c>
      <c r="M1783" s="2">
        <v>2.3280064369644686E-5</v>
      </c>
      <c r="N1783" s="2">
        <v>-9.6080360695257623E-6</v>
      </c>
      <c r="O1783" s="2">
        <v>2.6029292681609765E-7</v>
      </c>
      <c r="Q1783">
        <v>8.798</v>
      </c>
      <c r="R1783">
        <v>-1.3474332648870636E-2</v>
      </c>
      <c r="S1783">
        <v>-4.6019423639999998E-3</v>
      </c>
      <c r="T1783">
        <v>-0.90065127611160278</v>
      </c>
    </row>
    <row r="1784" spans="1:20" x14ac:dyDescent="0.25">
      <c r="A1784">
        <v>17.82</v>
      </c>
      <c r="B1784">
        <v>-2.0929767941332159E-15</v>
      </c>
      <c r="C1784">
        <v>2.7826580436817458E-16</v>
      </c>
      <c r="D1784">
        <v>-1.1430262842668617E-16</v>
      </c>
      <c r="F1784" s="1">
        <v>8.5020000000000007</v>
      </c>
      <c r="G1784">
        <f>(-0.0264845995893224*(-1))*-1</f>
        <v>-2.6484599589322384E-2</v>
      </c>
      <c r="H1784">
        <v>-3.067961576E-3</v>
      </c>
      <c r="I1784">
        <v>-0.61012148857116699</v>
      </c>
      <c r="L1784" s="2">
        <v>17.82</v>
      </c>
      <c r="M1784" s="2">
        <v>2.316032353638116E-5</v>
      </c>
      <c r="N1784" s="2">
        <v>-9.5586172093625499E-6</v>
      </c>
      <c r="O1784" s="2">
        <v>2.5895411213959538E-7</v>
      </c>
      <c r="Q1784">
        <v>8.8040000000000003</v>
      </c>
      <c r="R1784">
        <v>-1.3560574948665298E-2</v>
      </c>
      <c r="S1784">
        <v>-4.6019423639999998E-3</v>
      </c>
      <c r="T1784">
        <v>-0.87865501642227173</v>
      </c>
    </row>
    <row r="1785" spans="1:20" x14ac:dyDescent="0.25">
      <c r="A1785">
        <v>17.830000000000002</v>
      </c>
      <c r="B1785">
        <v>-2.0524439272572974E-15</v>
      </c>
      <c r="C1785">
        <v>2.7287687180275319E-16</v>
      </c>
      <c r="D1785">
        <v>-1.120890285269772E-16</v>
      </c>
      <c r="F1785" s="1">
        <v>8.5090000000000003</v>
      </c>
      <c r="G1785">
        <f>(-0.0264928131416838*(-1))*-1</f>
        <v>-2.649281314168378E-2</v>
      </c>
      <c r="H1785">
        <v>-3.067961576E-3</v>
      </c>
      <c r="I1785">
        <v>-0.6076018214225769</v>
      </c>
      <c r="L1785" s="2">
        <v>17.830000000000002</v>
      </c>
      <c r="M1785" s="2">
        <v>2.304119858917745E-5</v>
      </c>
      <c r="N1785" s="2">
        <v>-9.5094525347290617E-6</v>
      </c>
      <c r="O1785" s="2">
        <v>2.576221836460571E-7</v>
      </c>
      <c r="Q1785">
        <v>8.8209999999999997</v>
      </c>
      <c r="R1785">
        <v>-1.3930184804928131E-2</v>
      </c>
      <c r="S1785">
        <v>-4.6019423639999998E-3</v>
      </c>
      <c r="T1785">
        <v>-0.84962409734725952</v>
      </c>
    </row>
    <row r="1786" spans="1:20" x14ac:dyDescent="0.25">
      <c r="A1786">
        <v>17.84</v>
      </c>
      <c r="B1786">
        <v>-2.012696025270517E-15</v>
      </c>
      <c r="C1786">
        <v>2.6759230202190247E-16</v>
      </c>
      <c r="D1786">
        <v>-1.099182974972447E-16</v>
      </c>
      <c r="F1786" s="1">
        <v>8.5129999999999999</v>
      </c>
      <c r="G1786">
        <f>(-0.0264928131416838*(-1))*-1</f>
        <v>-2.649281314168378E-2</v>
      </c>
      <c r="H1786">
        <v>-3.067961576E-3</v>
      </c>
      <c r="I1786">
        <v>-0.60348308086395264</v>
      </c>
      <c r="L1786" s="2">
        <v>17.84</v>
      </c>
      <c r="M1786" s="2">
        <v>2.2922686360228427E-5</v>
      </c>
      <c r="N1786" s="2">
        <v>-9.4605407382239704E-6</v>
      </c>
      <c r="O1786" s="2">
        <v>2.5629710591645526E-7</v>
      </c>
      <c r="Q1786">
        <v>8.827</v>
      </c>
      <c r="R1786">
        <v>-1.4098562628336756E-2</v>
      </c>
      <c r="S1786">
        <v>-4.6019423639999998E-3</v>
      </c>
      <c r="T1786">
        <v>-0.85548484325408936</v>
      </c>
    </row>
    <row r="1787" spans="1:20" x14ac:dyDescent="0.25">
      <c r="A1787">
        <v>17.850000000000001</v>
      </c>
      <c r="B1787">
        <v>-1.9737178864384674E-15</v>
      </c>
      <c r="C1787">
        <v>2.6241007392206042E-16</v>
      </c>
      <c r="D1787">
        <v>-1.0778960513325287E-16</v>
      </c>
      <c r="F1787" s="1">
        <v>8.5169999999999995</v>
      </c>
      <c r="G1787">
        <f>(-0.0264928131416838*(-1))*-1</f>
        <v>-2.649281314168378E-2</v>
      </c>
      <c r="H1787">
        <v>-3.067961576E-3</v>
      </c>
      <c r="I1787">
        <v>-0.60033386945724487</v>
      </c>
      <c r="L1787" s="2">
        <v>17.850000000000001</v>
      </c>
      <c r="M1787" s="2">
        <v>2.2804783698022433E-5</v>
      </c>
      <c r="N1787" s="2">
        <v>-9.4118805191705583E-6</v>
      </c>
      <c r="O1787" s="2">
        <v>2.5497884371393978E-7</v>
      </c>
      <c r="Q1787">
        <v>8.8360000000000003</v>
      </c>
      <c r="R1787">
        <v>-1.4406570841889116E-2</v>
      </c>
      <c r="S1787">
        <v>-4.6019423639999998E-3</v>
      </c>
      <c r="T1787">
        <v>-0.87184828519821167</v>
      </c>
    </row>
    <row r="1788" spans="1:20" x14ac:dyDescent="0.25">
      <c r="A1788">
        <v>17.86</v>
      </c>
      <c r="B1788">
        <v>-1.9354946034255458E-15</v>
      </c>
      <c r="C1788">
        <v>2.5732820554062537E-16</v>
      </c>
      <c r="D1788">
        <v>-1.0570213730861157E-16</v>
      </c>
      <c r="F1788" s="1">
        <v>8.5210000000000008</v>
      </c>
      <c r="G1788">
        <f>(-0.0264928131416838*(-1))*-1</f>
        <v>-2.649281314168378E-2</v>
      </c>
      <c r="H1788">
        <v>-3.067961576E-3</v>
      </c>
      <c r="I1788">
        <v>-0.5980536937713623</v>
      </c>
      <c r="L1788" s="2">
        <v>17.86</v>
      </c>
      <c r="M1788" s="2">
        <v>2.2687487467257364E-5</v>
      </c>
      <c r="N1788" s="2">
        <v>-9.3634705835821301E-6</v>
      </c>
      <c r="O1788" s="2">
        <v>2.5366736198290103E-7</v>
      </c>
      <c r="Q1788">
        <v>8.8480000000000008</v>
      </c>
      <c r="R1788">
        <v>-1.4804928131416838E-2</v>
      </c>
      <c r="S1788">
        <v>-6.135923152E-3</v>
      </c>
      <c r="T1788">
        <v>-0.6473117470741272</v>
      </c>
    </row>
    <row r="1789" spans="1:20" x14ac:dyDescent="0.25">
      <c r="A1789">
        <v>17.87</v>
      </c>
      <c r="B1789">
        <v>-1.898011557593594E-15</v>
      </c>
      <c r="C1789">
        <v>2.5234475329794686E-16</v>
      </c>
      <c r="D1789">
        <v>-1.0365509566341053E-16</v>
      </c>
      <c r="F1789" s="1">
        <v>8.5269999999999992</v>
      </c>
      <c r="G1789">
        <f>(-0.0264928131416838*(-1))*-1</f>
        <v>-2.649281314168378E-2</v>
      </c>
      <c r="H1789">
        <v>-3.067961576E-3</v>
      </c>
      <c r="I1789">
        <v>-0.59299308061599731</v>
      </c>
      <c r="L1789" s="2">
        <v>17.87</v>
      </c>
      <c r="M1789" s="2">
        <v>2.2570794548758082E-5</v>
      </c>
      <c r="N1789" s="2">
        <v>-9.3153096441275973E-6</v>
      </c>
      <c r="O1789" s="2">
        <v>2.5236262584803759E-7</v>
      </c>
      <c r="Q1789">
        <v>8.8529999999999998</v>
      </c>
      <c r="R1789">
        <v>-1.4928131416837782E-2</v>
      </c>
      <c r="S1789">
        <v>-6.135923152E-3</v>
      </c>
      <c r="T1789">
        <v>-0.65909630060195923</v>
      </c>
    </row>
    <row r="1790" spans="1:20" x14ac:dyDescent="0.25">
      <c r="A1790">
        <v>17.88</v>
      </c>
      <c r="B1790">
        <v>-1.8612544134109439E-15</v>
      </c>
      <c r="C1790">
        <v>2.474578112539964E-16</v>
      </c>
      <c r="D1790">
        <v>-1.0164769729888368E-16</v>
      </c>
      <c r="F1790" s="1">
        <v>8.532</v>
      </c>
      <c r="G1790">
        <f>(-0.0264928131416838*(-1))*-1</f>
        <v>-2.649281314168378E-2</v>
      </c>
      <c r="H1790">
        <v>-1.533980788E-3</v>
      </c>
      <c r="I1790">
        <v>-0.83924978971481323</v>
      </c>
      <c r="L1790" s="2">
        <v>17.88</v>
      </c>
      <c r="M1790" s="2">
        <v>2.2454701839392496E-5</v>
      </c>
      <c r="N1790" s="2">
        <v>-9.2673964200972501E-6</v>
      </c>
      <c r="O1790" s="2">
        <v>2.5106460061342887E-7</v>
      </c>
      <c r="Q1790">
        <v>8.859</v>
      </c>
      <c r="R1790">
        <v>-1.5104722792607803E-2</v>
      </c>
      <c r="S1790">
        <v>-6.135923152E-3</v>
      </c>
      <c r="T1790">
        <v>-0.67548453807830811</v>
      </c>
    </row>
    <row r="1791" spans="1:20" x14ac:dyDescent="0.25">
      <c r="A1791">
        <v>17.89</v>
      </c>
      <c r="B1791">
        <v>-1.8252091129697399E-15</v>
      </c>
      <c r="C1791">
        <v>2.4266551037943349E-16</v>
      </c>
      <c r="D1791">
        <v>-9.9679174477986543E-17</v>
      </c>
      <c r="F1791" s="1">
        <v>8.5370000000000008</v>
      </c>
      <c r="G1791">
        <f>(-0.0264969199178645*(-1))*-1</f>
        <v>-2.6496919917864476E-2</v>
      </c>
      <c r="H1791">
        <v>-1.533980788E-3</v>
      </c>
      <c r="I1791">
        <v>-0.83249199390411377</v>
      </c>
      <c r="L1791" s="2">
        <v>17.89</v>
      </c>
      <c r="M1791" s="2">
        <v>2.2339206251989491E-5</v>
      </c>
      <c r="N1791" s="2">
        <v>-9.2197296373687014E-6</v>
      </c>
      <c r="O1791" s="2">
        <v>2.4977325176161241E-7</v>
      </c>
      <c r="Q1791">
        <v>8.8729999999999993</v>
      </c>
      <c r="R1791">
        <v>-1.5503080082135523E-2</v>
      </c>
      <c r="S1791">
        <v>-6.135923152E-3</v>
      </c>
      <c r="T1791">
        <v>-0.70272219181060791</v>
      </c>
    </row>
    <row r="1792" spans="1:20" x14ac:dyDescent="0.25">
      <c r="A1792">
        <v>17.900000000000002</v>
      </c>
      <c r="B1792">
        <v>-1.7898618706094368E-15</v>
      </c>
      <c r="C1792">
        <v>2.3796601784078833E-16</v>
      </c>
      <c r="D1792">
        <v>-9.7748774331772318E-17</v>
      </c>
      <c r="F1792" s="1">
        <v>8.5410000000000004</v>
      </c>
      <c r="G1792">
        <f>(-0.0265051334702259*(-1))*-1</f>
        <v>-2.6505133470225872E-2</v>
      </c>
      <c r="H1792">
        <v>-1.533980788E-3</v>
      </c>
      <c r="I1792">
        <v>-0.82730776071548462</v>
      </c>
      <c r="L1792" s="2">
        <v>17.900000000000002</v>
      </c>
      <c r="M1792" s="2">
        <v>2.2224304715256875E-5</v>
      </c>
      <c r="N1792" s="2">
        <v>-9.1723080283730004E-6</v>
      </c>
      <c r="O1792" s="2">
        <v>2.4848854495266604E-7</v>
      </c>
      <c r="Q1792">
        <v>8.891</v>
      </c>
      <c r="R1792">
        <v>-1.5995893223819301E-2</v>
      </c>
      <c r="S1792">
        <v>-7.6699039400000002E-3</v>
      </c>
      <c r="T1792">
        <v>-0.46569505333900452</v>
      </c>
    </row>
    <row r="1793" spans="1:20" x14ac:dyDescent="0.25">
      <c r="A1793">
        <v>17.91</v>
      </c>
      <c r="B1793">
        <v>-1.7551991676444288E-15</v>
      </c>
      <c r="C1793">
        <v>2.3335753629948782E-16</v>
      </c>
      <c r="D1793">
        <v>-9.5855758571454331E-17</v>
      </c>
      <c r="F1793" s="1">
        <v>8.5449999999999999</v>
      </c>
      <c r="G1793">
        <f>(-0.026517453798768*(-1))*-1</f>
        <v>-2.6517453798767968E-2</v>
      </c>
      <c r="H1793">
        <v>-1.533980788E-3</v>
      </c>
      <c r="I1793">
        <v>-0.82364082336425781</v>
      </c>
      <c r="L1793" s="2">
        <v>17.91</v>
      </c>
      <c r="M1793" s="2">
        <v>2.2109994173699502E-5</v>
      </c>
      <c r="N1793" s="2">
        <v>-9.1251303320609292E-6</v>
      </c>
      <c r="O1793" s="2">
        <v>2.4721044602329465E-7</v>
      </c>
      <c r="Q1793">
        <v>8.8979999999999997</v>
      </c>
      <c r="R1793">
        <v>-1.6078028747433266E-2</v>
      </c>
      <c r="S1793">
        <v>-7.6699039400000002E-3</v>
      </c>
      <c r="T1793">
        <v>-0.44973379373550415</v>
      </c>
    </row>
    <row r="1794" spans="1:20" x14ac:dyDescent="0.25">
      <c r="A1794">
        <v>17.920000000000002</v>
      </c>
      <c r="B1794">
        <v>-1.7212077471937719E-15</v>
      </c>
      <c r="C1794">
        <v>2.2883830322445662E-16</v>
      </c>
      <c r="D1794">
        <v>-9.3999403206044718E-17</v>
      </c>
      <c r="F1794" s="1">
        <v>8.5489999999999995</v>
      </c>
      <c r="G1794">
        <f>(-0.0265379876796715*(-1))*-1</f>
        <v>-2.6537987679671457E-2</v>
      </c>
      <c r="H1794">
        <v>-1.533980788E-3</v>
      </c>
      <c r="I1794">
        <v>-0.82220250368118286</v>
      </c>
      <c r="L1794" s="2">
        <v>17.920000000000002</v>
      </c>
      <c r="M1794" s="2">
        <v>2.1996271587538575E-5</v>
      </c>
      <c r="N1794" s="2">
        <v>-9.0781952938694636E-6</v>
      </c>
      <c r="O1794" s="2">
        <v>2.4593892098592172E-7</v>
      </c>
      <c r="Q1794">
        <v>8.9019999999999992</v>
      </c>
      <c r="R1794">
        <v>-1.6106776180698151E-2</v>
      </c>
      <c r="S1794">
        <v>-7.6699039400000002E-3</v>
      </c>
      <c r="T1794">
        <v>-0.70096713304519653</v>
      </c>
    </row>
    <row r="1795" spans="1:20" x14ac:dyDescent="0.25">
      <c r="A1795">
        <v>17.93</v>
      </c>
      <c r="B1795">
        <v>-1.6878746091110345E-15</v>
      </c>
      <c r="C1795">
        <v>2.2440659021803056E-16</v>
      </c>
      <c r="D1795">
        <v>-9.2178998265461352E-17</v>
      </c>
      <c r="F1795" s="1">
        <v>8.5540000000000003</v>
      </c>
      <c r="G1795">
        <f>(-0.0265626283367556*(-1))*-1</f>
        <v>-2.6562628336755646E-2</v>
      </c>
      <c r="H1795">
        <v>-3.067961576E-3</v>
      </c>
      <c r="I1795">
        <v>-0.56746500730514526</v>
      </c>
      <c r="L1795" s="2">
        <v>17.93</v>
      </c>
      <c r="M1795" s="2">
        <v>2.1883133932629629E-5</v>
      </c>
      <c r="N1795" s="2">
        <v>-9.0315016656884187E-6</v>
      </c>
      <c r="O1795" s="2">
        <v>2.4467393602778566E-7</v>
      </c>
      <c r="Q1795">
        <v>8.9060000000000006</v>
      </c>
      <c r="R1795">
        <v>-1.6119096509240247E-2</v>
      </c>
      <c r="S1795">
        <v>-6.135923152E-3</v>
      </c>
      <c r="T1795">
        <v>-0.67171359062194824</v>
      </c>
    </row>
    <row r="1796" spans="1:20" x14ac:dyDescent="0.25">
      <c r="A1796">
        <v>17.940000000000001</v>
      </c>
      <c r="B1796">
        <v>-1.6551870050123612E-15</v>
      </c>
      <c r="C1796">
        <v>2.2006070235492443E-16</v>
      </c>
      <c r="D1796">
        <v>-9.0393847528997095E-17</v>
      </c>
      <c r="F1796" s="1">
        <v>8.5589999999999993</v>
      </c>
      <c r="G1796">
        <f>(-0.0265913757700205*(-1))*-1</f>
        <v>-2.6591375770020534E-2</v>
      </c>
      <c r="H1796">
        <v>-3.067961576E-3</v>
      </c>
      <c r="I1796">
        <v>-0.57535356283187866</v>
      </c>
      <c r="L1796" s="2">
        <v>17.940000000000001</v>
      </c>
      <c r="M1796" s="2">
        <v>2.1770578200383327E-5</v>
      </c>
      <c r="N1796" s="2">
        <v>-8.9850482058272537E-6</v>
      </c>
      <c r="O1796" s="2">
        <v>2.434154575100405E-7</v>
      </c>
      <c r="Q1796">
        <v>8.9120000000000008</v>
      </c>
      <c r="R1796">
        <v>-1.6123203285420943E-2</v>
      </c>
      <c r="S1796">
        <v>-6.135923152E-3</v>
      </c>
      <c r="T1796">
        <v>-0.63466078042984009</v>
      </c>
    </row>
    <row r="1797" spans="1:20" x14ac:dyDescent="0.25">
      <c r="A1797">
        <v>17.95</v>
      </c>
      <c r="B1797">
        <v>-1.6231324334007811E-15</v>
      </c>
      <c r="C1797">
        <v>2.1579897753400142E-16</v>
      </c>
      <c r="D1797">
        <v>-8.8643268259047596E-17</v>
      </c>
      <c r="F1797" s="1">
        <v>8.5649999999999995</v>
      </c>
      <c r="G1797">
        <f>(-0.0266036960985626*(-1))*-1</f>
        <v>-2.660369609856263E-2</v>
      </c>
      <c r="H1797">
        <v>-3.067961576E-3</v>
      </c>
      <c r="I1797">
        <v>-0.57552766799926758</v>
      </c>
      <c r="L1797" s="2">
        <v>17.95</v>
      </c>
      <c r="M1797" s="2">
        <v>2.1658601397685153E-5</v>
      </c>
      <c r="N1797" s="2">
        <v>-8.9388336789820511E-6</v>
      </c>
      <c r="O1797" s="2">
        <v>2.4216345196686134E-7</v>
      </c>
      <c r="Q1797">
        <v>8.9169999999999998</v>
      </c>
      <c r="R1797">
        <v>-1.6131416837782339E-2</v>
      </c>
      <c r="S1797">
        <v>-6.135923152E-3</v>
      </c>
      <c r="T1797">
        <v>-0.59382575750350952</v>
      </c>
    </row>
    <row r="1798" spans="1:20" x14ac:dyDescent="0.25">
      <c r="A1798">
        <v>17.96</v>
      </c>
      <c r="B1798">
        <v>-1.5916986348849861E-15</v>
      </c>
      <c r="C1798">
        <v>2.1161978584259637E-16</v>
      </c>
      <c r="D1798">
        <v>-8.6926590939995746E-17</v>
      </c>
      <c r="F1798" s="1">
        <v>8.5690000000000008</v>
      </c>
      <c r="G1798">
        <f>(-0.0266036960985626*(-1))*-1</f>
        <v>-2.660369609856263E-2</v>
      </c>
      <c r="H1798">
        <v>-3.067961576E-3</v>
      </c>
      <c r="I1798">
        <v>-0.57360279560089111</v>
      </c>
      <c r="L1798" s="2">
        <v>17.96</v>
      </c>
      <c r="M1798" s="2">
        <v>2.15472005468152E-5</v>
      </c>
      <c r="N1798" s="2">
        <v>-8.8928568562026723E-6</v>
      </c>
      <c r="O1798" s="2">
        <v>2.4091788610455444E-7</v>
      </c>
      <c r="Q1798">
        <v>8.9209999999999994</v>
      </c>
      <c r="R1798">
        <v>-1.6135523613963039E-2</v>
      </c>
      <c r="S1798">
        <v>-6.135923152E-3</v>
      </c>
      <c r="T1798">
        <v>-0.56748545169830322</v>
      </c>
    </row>
    <row r="1799" spans="1:20" x14ac:dyDescent="0.25">
      <c r="A1799">
        <v>17.97</v>
      </c>
      <c r="B1799">
        <v>-1.5608735874906619E-15</v>
      </c>
      <c r="C1799">
        <v>2.075215289331495E-16</v>
      </c>
      <c r="D1799">
        <v>-8.5243159022152875E-17</v>
      </c>
      <c r="F1799" s="1">
        <v>8.5749999999999993</v>
      </c>
      <c r="G1799">
        <f>(-0.0266036960985626*(-1))*-1</f>
        <v>-2.660369609856263E-2</v>
      </c>
      <c r="H1799">
        <v>-3.067961576E-3</v>
      </c>
      <c r="I1799">
        <v>-0.57085680961608887</v>
      </c>
      <c r="L1799" s="2">
        <v>17.97</v>
      </c>
      <c r="M1799" s="2">
        <v>2.1436372685369818E-5</v>
      </c>
      <c r="N1799" s="2">
        <v>-8.8471165148600738E-6</v>
      </c>
      <c r="O1799" s="2">
        <v>2.3967872680067195E-7</v>
      </c>
      <c r="Q1799">
        <v>8.9250000000000007</v>
      </c>
      <c r="R1799">
        <v>-1.6139630390143739E-2</v>
      </c>
      <c r="S1799">
        <v>-6.135923152E-3</v>
      </c>
      <c r="T1799">
        <v>-0.54223841428756714</v>
      </c>
    </row>
    <row r="1800" spans="1:20" x14ac:dyDescent="0.25">
      <c r="A1800">
        <v>17.98</v>
      </c>
      <c r="B1800">
        <v>-1.5306455020626533E-15</v>
      </c>
      <c r="C1800">
        <v>2.0350263941191235E-16</v>
      </c>
      <c r="D1800">
        <v>-8.3592328670658878E-17</v>
      </c>
      <c r="F1800" s="1">
        <v>8.58</v>
      </c>
      <c r="G1800">
        <f>(-0.0266036960985626*(-1))*-1</f>
        <v>-2.660369609856263E-2</v>
      </c>
      <c r="H1800">
        <v>-1.533980788E-3</v>
      </c>
      <c r="I1800">
        <v>-0.81933653354644775</v>
      </c>
      <c r="L1800" s="2">
        <v>17.98</v>
      </c>
      <c r="M1800" s="2">
        <v>2.1326114866182245E-5</v>
      </c>
      <c r="N1800" s="2">
        <v>-8.801611438613793E-6</v>
      </c>
      <c r="O1800" s="2">
        <v>2.3844594110313099E-7</v>
      </c>
      <c r="Q1800">
        <v>8.9310000000000009</v>
      </c>
      <c r="R1800">
        <v>-1.6139630390143739E-2</v>
      </c>
      <c r="S1800">
        <v>-4.6019423639999998E-3</v>
      </c>
      <c r="T1800">
        <v>-0.7781294584274292</v>
      </c>
    </row>
    <row r="1801" spans="1:20" x14ac:dyDescent="0.25">
      <c r="A1801">
        <v>17.990000000000002</v>
      </c>
      <c r="B1801">
        <v>-1.5010028177561483E-15</v>
      </c>
      <c r="C1801">
        <v>1.9956158023949222E-16</v>
      </c>
      <c r="D1801">
        <v>-8.1973468519245177E-17</v>
      </c>
      <c r="F1801" s="1">
        <v>8.5860000000000003</v>
      </c>
      <c r="G1801">
        <f>(-0.0266036960985626*(-1))*-1</f>
        <v>-2.660369609856263E-2</v>
      </c>
      <c r="H1801">
        <v>-1.533980788E-3</v>
      </c>
      <c r="I1801">
        <v>-0.81040912866592407</v>
      </c>
      <c r="L1801" s="2">
        <v>17.990000000000002</v>
      </c>
      <c r="M1801" s="2">
        <v>2.1216424157244411E-5</v>
      </c>
      <c r="N1801" s="2">
        <v>-8.7563404173796087E-6</v>
      </c>
      <c r="O1801" s="2">
        <v>2.3721949622933751E-7</v>
      </c>
      <c r="Q1801">
        <v>8.9350000000000005</v>
      </c>
      <c r="R1801">
        <v>-1.6139630390143739E-2</v>
      </c>
      <c r="S1801">
        <v>-4.6019423639999998E-3</v>
      </c>
      <c r="T1801">
        <v>-0.74042528867721558</v>
      </c>
    </row>
    <row r="1802" spans="1:20" x14ac:dyDescent="0.25">
      <c r="A1802">
        <v>18</v>
      </c>
      <c r="B1802">
        <v>-1.4719341976151951E-15</v>
      </c>
      <c r="C1802">
        <v>1.9569684414300568E-16</v>
      </c>
      <c r="D1802">
        <v>-8.0385959428766268E-17</v>
      </c>
      <c r="F1802" s="1">
        <v>8.5909999999999993</v>
      </c>
      <c r="G1802">
        <f>(-0.0266160164271047*(-1))*-1</f>
        <v>-2.6616016427104722E-2</v>
      </c>
      <c r="H1802">
        <v>-1.533980788E-3</v>
      </c>
      <c r="I1802">
        <v>-0.80416983366012573</v>
      </c>
      <c r="L1802" s="2">
        <v>18</v>
      </c>
      <c r="M1802" s="2">
        <v>2.1107297641629252E-5</v>
      </c>
      <c r="N1802" s="2">
        <v>-8.7113022472973553E-6</v>
      </c>
      <c r="O1802" s="2">
        <v>2.3599935956531437E-7</v>
      </c>
      <c r="Q1802">
        <v>8.9390000000000001</v>
      </c>
      <c r="R1802">
        <v>-1.6143737166324435E-2</v>
      </c>
      <c r="S1802">
        <v>-4.6019423639999998E-3</v>
      </c>
      <c r="T1802">
        <v>-0.71461361646652222</v>
      </c>
    </row>
    <row r="1803" spans="1:20" x14ac:dyDescent="0.25">
      <c r="A1803">
        <v>18.010000000000002</v>
      </c>
      <c r="B1803">
        <v>-1.4434285242368346E-15</v>
      </c>
      <c r="C1803">
        <v>1.9190695303961629E-16</v>
      </c>
      <c r="D1803">
        <v>-7.8829194250407667E-17</v>
      </c>
      <c r="F1803" s="1">
        <v>8.5980000000000008</v>
      </c>
      <c r="G1803">
        <f>(-0.0266242299794661*(-1))*-1</f>
        <v>-2.6624229979466119E-2</v>
      </c>
      <c r="H1803">
        <v>-1.533980788E-3</v>
      </c>
      <c r="I1803">
        <v>-0.79703664779663086</v>
      </c>
      <c r="L1803" s="2">
        <v>18.010000000000002</v>
      </c>
      <c r="M1803" s="2">
        <v>2.0998732417412734E-5</v>
      </c>
      <c r="N1803" s="2">
        <v>-8.6664957306989152E-6</v>
      </c>
      <c r="O1803" s="2">
        <v>2.347854986648342E-7</v>
      </c>
      <c r="Q1803">
        <v>8.9429999999999996</v>
      </c>
      <c r="R1803">
        <v>-1.6156057494866531E-2</v>
      </c>
      <c r="S1803">
        <v>-4.6019423639999998E-3</v>
      </c>
      <c r="T1803">
        <v>-0.69134253263473511</v>
      </c>
    </row>
    <row r="1804" spans="1:20" x14ac:dyDescent="0.25">
      <c r="A1804">
        <v>18.02</v>
      </c>
      <c r="B1804">
        <v>-1.4154748955192152E-15</v>
      </c>
      <c r="C1804">
        <v>1.8819045747123643E-16</v>
      </c>
      <c r="D1804">
        <v>-7.7302577593479572E-17</v>
      </c>
      <c r="F1804" s="1">
        <v>8.604000000000001</v>
      </c>
      <c r="G1804">
        <f>(-0.0266365503080082*(-1))*-1</f>
        <v>-2.6636550308008215E-2</v>
      </c>
      <c r="H1804">
        <v>-1.533980788E-3</v>
      </c>
      <c r="I1804">
        <v>-0.79010224342346191</v>
      </c>
      <c r="L1804" s="2">
        <v>18.02</v>
      </c>
      <c r="M1804" s="2">
        <v>2.0890725597596816E-5</v>
      </c>
      <c r="N1804" s="2">
        <v>-8.6219196760763653E-6</v>
      </c>
      <c r="O1804" s="2">
        <v>2.3357788124855649E-7</v>
      </c>
      <c r="Q1804">
        <v>8.9480000000000004</v>
      </c>
      <c r="R1804">
        <v>-1.6172484599589323E-2</v>
      </c>
      <c r="S1804">
        <v>-4.6019423639999998E-3</v>
      </c>
      <c r="T1804">
        <v>-0.66252899169921875</v>
      </c>
    </row>
    <row r="1805" spans="1:20" x14ac:dyDescent="0.25">
      <c r="A1805">
        <v>18.03</v>
      </c>
      <c r="B1805">
        <v>-1.3880626204920357E-15</v>
      </c>
      <c r="C1805">
        <v>1.8454593605017646E-16</v>
      </c>
      <c r="D1805">
        <v>-7.5805525597707432E-17</v>
      </c>
      <c r="F1805" s="1">
        <v>8.609</v>
      </c>
      <c r="G1805">
        <f>(-0.0266406570841889*(-1))*-1</f>
        <v>-2.6640657084188911E-2</v>
      </c>
      <c r="H1805">
        <v>-1.533980788E-3</v>
      </c>
      <c r="I1805">
        <v>-0.78395605087280273</v>
      </c>
      <c r="L1805" s="2">
        <v>18.03</v>
      </c>
      <c r="M1805" s="2">
        <v>2.0783274310032636E-5</v>
      </c>
      <c r="N1805" s="2">
        <v>-8.5775728980502964E-6</v>
      </c>
      <c r="O1805" s="2">
        <v>2.3237647520316931E-7</v>
      </c>
      <c r="Q1805">
        <v>8.952</v>
      </c>
      <c r="R1805">
        <v>-1.617659137577002E-2</v>
      </c>
      <c r="S1805">
        <v>-4.6019423639999998E-3</v>
      </c>
      <c r="T1805">
        <v>-0.63845336437225342</v>
      </c>
    </row>
    <row r="1806" spans="1:20" x14ac:dyDescent="0.25">
      <c r="A1806">
        <v>18.04</v>
      </c>
      <c r="B1806">
        <v>-1.3611812152277463E-15</v>
      </c>
      <c r="C1806">
        <v>1.8097199491552978E-16</v>
      </c>
      <c r="D1806">
        <v>-7.4337465709932417E-17</v>
      </c>
      <c r="F1806" s="1">
        <v>8.6150000000000002</v>
      </c>
      <c r="G1806">
        <f>(-0.0266447638603696*(-1))*-1</f>
        <v>-2.6644763860369611E-2</v>
      </c>
      <c r="H1806">
        <v>-1.533980788E-3</v>
      </c>
      <c r="I1806">
        <v>-0.77811676263809204</v>
      </c>
      <c r="L1806" s="2">
        <v>18.04</v>
      </c>
      <c r="M1806" s="2">
        <v>2.0676375697344589E-5</v>
      </c>
      <c r="N1806" s="2">
        <v>-8.5334542173382863E-6</v>
      </c>
      <c r="O1806" s="2">
        <v>2.3118124858053524E-7</v>
      </c>
      <c r="Q1806">
        <v>8.9559999999999995</v>
      </c>
      <c r="R1806">
        <v>-1.6184804928131416E-2</v>
      </c>
      <c r="S1806">
        <v>-3.067961576E-3</v>
      </c>
      <c r="T1806">
        <v>-0.88621163368225098</v>
      </c>
    </row>
    <row r="1807" spans="1:20" x14ac:dyDescent="0.25">
      <c r="A1807">
        <v>18.05</v>
      </c>
      <c r="B1807">
        <v>-1.3348203988319413E-15</v>
      </c>
      <c r="C1807">
        <v>1.7746726720008539E-16</v>
      </c>
      <c r="D1807">
        <v>-7.2897836465136266E-17</v>
      </c>
      <c r="F1807" s="1">
        <v>8.6199999999999992</v>
      </c>
      <c r="G1807">
        <f>(-0.0266488706365503*(-1))*-1</f>
        <v>-2.6648870636550307E-2</v>
      </c>
      <c r="H1807">
        <v>-1.533980788E-3</v>
      </c>
      <c r="I1807">
        <v>-0.76991152763366699</v>
      </c>
      <c r="L1807" s="2">
        <v>18.05</v>
      </c>
      <c r="M1807" s="2">
        <v>2.0570026916853459E-5</v>
      </c>
      <c r="N1807" s="2">
        <v>-8.4895624607235463E-6</v>
      </c>
      <c r="O1807" s="2">
        <v>2.2999216959684182E-7</v>
      </c>
      <c r="Q1807">
        <v>8.9619999999999997</v>
      </c>
      <c r="R1807">
        <v>-1.6188911704312116E-2</v>
      </c>
      <c r="S1807">
        <v>-3.067961576E-3</v>
      </c>
      <c r="T1807">
        <v>-0.85082334280014038</v>
      </c>
    </row>
    <row r="1808" spans="1:20" x14ac:dyDescent="0.25">
      <c r="A1808">
        <v>18.059999999999999</v>
      </c>
      <c r="B1808">
        <v>-1.3089700895113725E-15</v>
      </c>
      <c r="C1808">
        <v>1.7403041250756445E-16</v>
      </c>
      <c r="D1808">
        <v>-7.1486087271706939E-17</v>
      </c>
      <c r="F1808" s="1">
        <v>8.6270000000000007</v>
      </c>
      <c r="G1808">
        <f>(-0.026652977412731*(-1))*-1</f>
        <v>-2.6652977412731007E-2</v>
      </c>
      <c r="H1808">
        <v>-1.533980788E-3</v>
      </c>
      <c r="I1808">
        <v>-0.76479595899581909</v>
      </c>
      <c r="L1808" s="2">
        <v>18.059999999999999</v>
      </c>
      <c r="M1808" s="2">
        <v>2.0464225140501714E-5</v>
      </c>
      <c r="N1808" s="2">
        <v>-8.4458964610237183E-6</v>
      </c>
      <c r="O1808" s="2">
        <v>2.2880920663175643E-7</v>
      </c>
      <c r="Q1808">
        <v>8.9659999999999993</v>
      </c>
      <c r="R1808">
        <v>-1.6201232032854208E-2</v>
      </c>
      <c r="S1808">
        <v>-3.067961576E-3</v>
      </c>
      <c r="T1808">
        <v>-0.82168453931808472</v>
      </c>
    </row>
    <row r="1809" spans="1:20" x14ac:dyDescent="0.25">
      <c r="A1809">
        <v>18.07</v>
      </c>
      <c r="B1809">
        <v>-1.2836204007181457E-15</v>
      </c>
      <c r="C1809">
        <v>1.7066011639998068E-16</v>
      </c>
      <c r="D1809">
        <v>-7.0101678200862745E-17</v>
      </c>
      <c r="F1809" s="1">
        <v>8.6309999999999985</v>
      </c>
      <c r="G1809">
        <f>(-0.026652977412731*(-1))*-1</f>
        <v>-2.6652977412731007E-2</v>
      </c>
      <c r="H1809">
        <v>-1.533980788E-3</v>
      </c>
      <c r="I1809">
        <v>-0.75860947370529175</v>
      </c>
      <c r="L1809" s="2">
        <v>18.07</v>
      </c>
      <c r="M1809" s="2">
        <v>2.0358967554777642E-5</v>
      </c>
      <c r="N1809" s="2">
        <v>-8.4024550570598373E-6</v>
      </c>
      <c r="O1809" s="2">
        <v>2.2763232822758527E-7</v>
      </c>
      <c r="Q1809">
        <v>8.9710000000000001</v>
      </c>
      <c r="R1809">
        <v>-1.6229979466119097E-2</v>
      </c>
      <c r="S1809">
        <v>-3.067961576E-3</v>
      </c>
      <c r="T1809">
        <v>-0.79846185445785522</v>
      </c>
    </row>
    <row r="1810" spans="1:20" x14ac:dyDescent="0.25">
      <c r="A1810">
        <v>18.080000000000002</v>
      </c>
      <c r="B1810">
        <v>-1.258761637368564E-15</v>
      </c>
      <c r="C1810">
        <v>1.6735508989492858E-16</v>
      </c>
      <c r="D1810">
        <v>-6.8744079780154587E-17</v>
      </c>
      <c r="F1810" s="1">
        <v>8.6349999999999998</v>
      </c>
      <c r="G1810">
        <f>(-0.026652977412731*(-1))*-1</f>
        <v>-2.6652977412731007E-2</v>
      </c>
      <c r="H1810">
        <v>-1.533980788E-3</v>
      </c>
      <c r="I1810">
        <v>-0.75387924909591675</v>
      </c>
      <c r="L1810" s="2">
        <v>18.080000000000002</v>
      </c>
      <c r="M1810" s="2">
        <v>2.0254251360641055E-5</v>
      </c>
      <c r="N1810" s="2">
        <v>-8.359237093625451E-6</v>
      </c>
      <c r="O1810" s="2">
        <v>2.2646150308843699E-7</v>
      </c>
      <c r="Q1810">
        <v>8.9770000000000003</v>
      </c>
      <c r="R1810">
        <v>-1.6279260780287474E-2</v>
      </c>
      <c r="S1810">
        <v>-3.067961576E-3</v>
      </c>
      <c r="T1810">
        <v>-0.77901601791381836</v>
      </c>
    </row>
    <row r="1811" spans="1:20" x14ac:dyDescent="0.25">
      <c r="A1811">
        <v>18.09</v>
      </c>
      <c r="B1811">
        <v>-1.2343842921352163E-15</v>
      </c>
      <c r="C1811">
        <v>1.6411406897260733E-16</v>
      </c>
      <c r="D1811">
        <v>-6.7412772790967204E-17</v>
      </c>
      <c r="F1811" s="1">
        <v>8.6399999999999988</v>
      </c>
      <c r="G1811">
        <f>(-0.026652977412731*(-1))*-1</f>
        <v>-2.6652977412731007E-2</v>
      </c>
      <c r="H1811">
        <v>-1.533980788E-3</v>
      </c>
      <c r="I1811">
        <v>-0.74822777509689331</v>
      </c>
      <c r="L1811" s="2">
        <v>18.09</v>
      </c>
      <c r="M1811" s="2">
        <v>2.0150073773448344E-5</v>
      </c>
      <c r="N1811" s="2">
        <v>-8.3162414214559073E-6</v>
      </c>
      <c r="O1811" s="2">
        <v>2.2529670007939037E-7</v>
      </c>
      <c r="Q1811">
        <v>8.9830000000000005</v>
      </c>
      <c r="R1811">
        <v>-1.6336755646817247E-2</v>
      </c>
      <c r="S1811">
        <v>-3.067961576E-3</v>
      </c>
      <c r="T1811">
        <v>-0.76236611604690552</v>
      </c>
    </row>
    <row r="1812" spans="1:20" x14ac:dyDescent="0.25">
      <c r="A1812">
        <v>18.100000000000001</v>
      </c>
      <c r="B1812">
        <v>-1.2104790418108506E-15</v>
      </c>
      <c r="C1812">
        <v>1.6093581409239164E-16</v>
      </c>
      <c r="D1812">
        <v>-6.6107248069942075E-17</v>
      </c>
      <c r="F1812" s="1">
        <v>8.6440000000000001</v>
      </c>
      <c r="G1812">
        <f>(-0.026652977412731*(-1))*-1</f>
        <v>-2.6652977412731007E-2</v>
      </c>
      <c r="H1812">
        <v>-1.533980788E-3</v>
      </c>
      <c r="I1812">
        <v>-0.74390661716461182</v>
      </c>
      <c r="L1812" s="2">
        <v>18.100000000000001</v>
      </c>
      <c r="M1812" s="2">
        <v>2.0046432022878969E-5</v>
      </c>
      <c r="N1812" s="2">
        <v>-8.273466897197784E-6</v>
      </c>
      <c r="O1812" s="2">
        <v>2.2413788822566642E-7</v>
      </c>
      <c r="Q1812">
        <v>8.9879999999999995</v>
      </c>
      <c r="R1812">
        <v>-1.6390143737166324E-2</v>
      </c>
      <c r="S1812">
        <v>-3.067961576E-3</v>
      </c>
      <c r="T1812">
        <v>-0.75439512729644775</v>
      </c>
    </row>
    <row r="1813" spans="1:20" x14ac:dyDescent="0.25">
      <c r="A1813">
        <v>18.11</v>
      </c>
      <c r="B1813">
        <v>-1.1870367437426926E-15</v>
      </c>
      <c r="C1813">
        <v>1.5781910971876476E-16</v>
      </c>
      <c r="D1813">
        <v>-6.4827006314245973E-17</v>
      </c>
      <c r="F1813" s="1">
        <v>8.65</v>
      </c>
      <c r="G1813">
        <f>(-0.0266570841889117*(-1))*-1</f>
        <v>-2.6657084188911703E-2</v>
      </c>
      <c r="H1813">
        <v>-1.533980788E-3</v>
      </c>
      <c r="I1813">
        <v>-0.73902171850204468</v>
      </c>
      <c r="L1813" s="2">
        <v>18.11</v>
      </c>
      <c r="M1813" s="2">
        <v>1.9943323352861246E-5</v>
      </c>
      <c r="N1813" s="2">
        <v>-8.2309123833784899E-6</v>
      </c>
      <c r="O1813" s="2">
        <v>2.2298503671180465E-7</v>
      </c>
      <c r="Q1813">
        <v>8.9930000000000003</v>
      </c>
      <c r="R1813">
        <v>-1.6447638603696097E-2</v>
      </c>
      <c r="S1813">
        <v>-3.067961576E-3</v>
      </c>
      <c r="T1813">
        <v>-0.74538964033126831</v>
      </c>
    </row>
    <row r="1814" spans="1:20" x14ac:dyDescent="0.25">
      <c r="A1814">
        <v>18.12</v>
      </c>
      <c r="B1814">
        <v>-1.1640484323357938E-15</v>
      </c>
      <c r="C1814">
        <v>1.5476276385643237E-16</v>
      </c>
      <c r="D1814">
        <v>-6.3571557890610733E-17</v>
      </c>
      <c r="F1814" s="1">
        <v>8.6540000000000017</v>
      </c>
      <c r="G1814">
        <f>(-0.0266570841889117*(-1))*-1</f>
        <v>-2.6657084188911703E-2</v>
      </c>
      <c r="H1814">
        <v>-1.533980788E-3</v>
      </c>
      <c r="I1814">
        <v>-0.73506790399551392</v>
      </c>
      <c r="L1814" s="2">
        <v>18.12</v>
      </c>
      <c r="M1814" s="2">
        <v>1.9840745021499408E-5</v>
      </c>
      <c r="N1814" s="2">
        <v>-8.1885767483760172E-6</v>
      </c>
      <c r="O1814" s="2">
        <v>2.2183811488084366E-7</v>
      </c>
      <c r="Q1814">
        <v>8.9979999999999993</v>
      </c>
      <c r="R1814">
        <v>-1.650924024640657E-2</v>
      </c>
      <c r="S1814">
        <v>-3.067961576E-3</v>
      </c>
      <c r="T1814">
        <v>-0.73716706037521362</v>
      </c>
    </row>
    <row r="1815" spans="1:20" x14ac:dyDescent="0.25">
      <c r="A1815">
        <v>18.13</v>
      </c>
      <c r="B1815">
        <v>-1.1415053156241082E-15</v>
      </c>
      <c r="C1815">
        <v>1.5176560759443954E-16</v>
      </c>
      <c r="D1815">
        <v>-6.2340422648071168E-17</v>
      </c>
      <c r="F1815" s="1">
        <v>8.6579999999999995</v>
      </c>
      <c r="G1815">
        <f>(-0.0266570841889117*(-1))*-1</f>
        <v>-2.6657084188911703E-2</v>
      </c>
      <c r="H1815">
        <v>-1.533980788E-3</v>
      </c>
      <c r="I1815">
        <v>-0.73126989603042603</v>
      </c>
      <c r="L1815" s="2">
        <v>18.13</v>
      </c>
      <c r="M1815" s="2">
        <v>1.97386943010008E-5</v>
      </c>
      <c r="N1815" s="2">
        <v>-8.1464588663888435E-6</v>
      </c>
      <c r="O1815" s="2">
        <v>2.2069709223350583E-7</v>
      </c>
      <c r="Q1815">
        <v>9.0020000000000007</v>
      </c>
      <c r="R1815">
        <v>-1.657494866529774E-2</v>
      </c>
      <c r="S1815">
        <v>-3.067961576E-3</v>
      </c>
      <c r="T1815">
        <v>-0.73356145620346069</v>
      </c>
    </row>
    <row r="1816" spans="1:20" x14ac:dyDescent="0.25">
      <c r="A1816">
        <v>18.14</v>
      </c>
      <c r="B1816">
        <v>-1.1193987719079824E-15</v>
      </c>
      <c r="C1816">
        <v>1.4882649465911628E-16</v>
      </c>
      <c r="D1816">
        <v>-6.1133129734329505E-17</v>
      </c>
      <c r="F1816" s="1">
        <v>8.6620000000000008</v>
      </c>
      <c r="G1816">
        <f>(-0.0266570841889117*(-1))*-1</f>
        <v>-2.6657084188911703E-2</v>
      </c>
      <c r="H1816">
        <v>-1.533980788E-3</v>
      </c>
      <c r="I1816">
        <v>-0.72762155532836914</v>
      </c>
      <c r="L1816" s="2">
        <v>18.14</v>
      </c>
      <c r="M1816" s="2">
        <v>1.9637168477602937E-5</v>
      </c>
      <c r="N1816" s="2">
        <v>-8.1045576174060009E-6</v>
      </c>
      <c r="O1816" s="2">
        <v>2.1956193842738633E-7</v>
      </c>
      <c r="Q1816">
        <v>9.0069999999999997</v>
      </c>
      <c r="R1816">
        <v>-1.6648870636550309E-2</v>
      </c>
      <c r="S1816">
        <v>-3.067961576E-3</v>
      </c>
      <c r="T1816">
        <v>-0.73201781511306763</v>
      </c>
    </row>
    <row r="1817" spans="1:20" x14ac:dyDescent="0.25">
      <c r="A1817">
        <v>18.150000000000002</v>
      </c>
      <c r="B1817">
        <v>-1.0977203464567328E-15</v>
      </c>
      <c r="C1817">
        <v>1.4594430097568087E-16</v>
      </c>
      <c r="D1817">
        <v>-5.9949217415676179E-17</v>
      </c>
      <c r="F1817" s="1">
        <v>8.6669999999999998</v>
      </c>
      <c r="G1817">
        <f>(-0.0266570841889117*(-1))*-1</f>
        <v>-2.6657084188911703E-2</v>
      </c>
      <c r="H1817">
        <v>-1.533980788E-3</v>
      </c>
      <c r="I1817">
        <v>-0.72326260805130005</v>
      </c>
      <c r="L1817" s="2">
        <v>18.150000000000002</v>
      </c>
      <c r="M1817" s="2">
        <v>1.9536164851501709E-5</v>
      </c>
      <c r="N1817" s="2">
        <v>-8.0628718871772871E-6</v>
      </c>
      <c r="O1817" s="2">
        <v>2.184326232761462E-7</v>
      </c>
      <c r="Q1817">
        <v>9.0129999999999999</v>
      </c>
      <c r="R1817">
        <v>-1.673511293634497E-2</v>
      </c>
      <c r="S1817">
        <v>-3.067961576E-3</v>
      </c>
      <c r="T1817">
        <v>-0.73519414663314819</v>
      </c>
    </row>
    <row r="1818" spans="1:20" x14ac:dyDescent="0.25">
      <c r="A1818">
        <v>18.16</v>
      </c>
      <c r="B1818">
        <v>-1.0764617482751209E-15</v>
      </c>
      <c r="C1818">
        <v>1.4311792423833335E-16</v>
      </c>
      <c r="D1818">
        <v>-5.878823290039805E-17</v>
      </c>
      <c r="F1818" s="1">
        <v>8.6710000000000012</v>
      </c>
      <c r="G1818">
        <f>(-0.0266570841889117*(-1))*-1</f>
        <v>-2.6657084188911703E-2</v>
      </c>
      <c r="H1818">
        <v>-1.533980788E-3</v>
      </c>
      <c r="I1818">
        <v>-0.71992975473403931</v>
      </c>
      <c r="L1818" s="2">
        <v>18.16</v>
      </c>
      <c r="M1818" s="2">
        <v>1.9435680736779113E-5</v>
      </c>
      <c r="N1818" s="2">
        <v>-8.0214005671836385E-6</v>
      </c>
      <c r="O1818" s="2">
        <v>2.1730911674870976E-7</v>
      </c>
      <c r="Q1818">
        <v>9.0169999999999995</v>
      </c>
      <c r="R1818">
        <v>-1.6804928131416839E-2</v>
      </c>
      <c r="S1818">
        <v>-3.067961576E-3</v>
      </c>
      <c r="T1818">
        <v>-0.73994714021682739</v>
      </c>
    </row>
    <row r="1819" spans="1:20" x14ac:dyDescent="0.25">
      <c r="A1819">
        <v>18.170000000000002</v>
      </c>
      <c r="B1819">
        <v>-1.0556148469324198E-15</v>
      </c>
      <c r="C1819">
        <v>1.4034628348867437E-16</v>
      </c>
      <c r="D1819">
        <v>-5.7649732165606493E-17</v>
      </c>
      <c r="F1819" s="1">
        <v>8.6760000000000002</v>
      </c>
      <c r="G1819">
        <f>(-0.0266570841889117*(-1))*-1</f>
        <v>-2.6657084188911703E-2</v>
      </c>
      <c r="H1819">
        <v>-1.533980788E-3</v>
      </c>
      <c r="I1819">
        <v>-0.71594774723052979</v>
      </c>
      <c r="L1819" s="2">
        <v>18.170000000000002</v>
      </c>
      <c r="M1819" s="2">
        <v>1.933571346133243E-5</v>
      </c>
      <c r="N1819" s="2">
        <v>-7.9801425546076513E-6</v>
      </c>
      <c r="O1819" s="2">
        <v>2.1619138896846585E-7</v>
      </c>
      <c r="Q1819">
        <v>9.0210000000000008</v>
      </c>
      <c r="R1819">
        <v>-1.690759753593429E-2</v>
      </c>
      <c r="S1819">
        <v>-3.067961576E-3</v>
      </c>
      <c r="T1819">
        <v>-0.74728870391845703</v>
      </c>
    </row>
    <row r="1820" spans="1:20" x14ac:dyDescent="0.25">
      <c r="A1820">
        <v>18.18</v>
      </c>
      <c r="B1820">
        <v>-1.0351716694529115E-15</v>
      </c>
      <c r="C1820">
        <v>1.3762831870228872E-16</v>
      </c>
      <c r="D1820">
        <v>-5.6533279787419173E-17</v>
      </c>
      <c r="F1820" s="1">
        <v>8.6820000000000004</v>
      </c>
      <c r="G1820">
        <f>(-0.0266570841889117*(-1))*-1</f>
        <v>-2.6657084188911703E-2</v>
      </c>
      <c r="H1820">
        <v>-1.533980788E-3</v>
      </c>
      <c r="I1820">
        <v>-0.71142613887786865</v>
      </c>
      <c r="L1820" s="2">
        <v>18.18</v>
      </c>
      <c r="M1820" s="2">
        <v>1.9236260366802937E-5</v>
      </c>
      <c r="N1820" s="2">
        <v>-7.9390967523042526E-6</v>
      </c>
      <c r="O1820" s="2">
        <v>2.1507941021247345E-7</v>
      </c>
      <c r="Q1820">
        <v>9.0259999999999998</v>
      </c>
      <c r="R1820">
        <v>-1.6997946611909651E-2</v>
      </c>
      <c r="S1820">
        <v>-4.6019423639999998E-3</v>
      </c>
      <c r="T1820">
        <v>-0.49260479211807251</v>
      </c>
    </row>
    <row r="1821" spans="1:20" x14ac:dyDescent="0.25">
      <c r="A1821">
        <v>18.190000000000001</v>
      </c>
      <c r="B1821">
        <v>-1.0151243972665846E-15</v>
      </c>
      <c r="C1821">
        <v>1.3496299038333491E-16</v>
      </c>
      <c r="D1821">
        <v>-5.5438448774430557E-17</v>
      </c>
      <c r="F1821" s="1">
        <v>8.6869999999999994</v>
      </c>
      <c r="G1821">
        <f>(-0.0266570841889117*(-1))*-1</f>
        <v>-2.6657084188911703E-2</v>
      </c>
      <c r="H1821">
        <v>-1.533980788E-3</v>
      </c>
      <c r="I1821">
        <v>-0.70855975151062012</v>
      </c>
      <c r="L1821" s="2">
        <v>18.190000000000001</v>
      </c>
      <c r="M1821" s="2">
        <v>1.9137318808504949E-5</v>
      </c>
      <c r="N1821" s="2">
        <v>-7.8982620687715296E-6</v>
      </c>
      <c r="O1821" s="2">
        <v>2.1397315091067114E-7</v>
      </c>
      <c r="Q1821">
        <v>9.0310000000000006</v>
      </c>
      <c r="R1821">
        <v>-1.7112936344969198E-2</v>
      </c>
      <c r="S1821">
        <v>-4.6019423639999998E-3</v>
      </c>
      <c r="T1821">
        <v>-0.51296538114547729</v>
      </c>
    </row>
    <row r="1822" spans="1:20" x14ac:dyDescent="0.25">
      <c r="A1822">
        <v>18.2</v>
      </c>
      <c r="B1822">
        <v>-9.9546536321888877E-16</v>
      </c>
      <c r="C1822">
        <v>1.3234927916698616E-16</v>
      </c>
      <c r="D1822">
        <v>-5.4364820404407446E-17</v>
      </c>
      <c r="F1822" s="1">
        <v>8.6919999999999984</v>
      </c>
      <c r="G1822">
        <f>(-0.0266570841889117*(-1))*-1</f>
        <v>-2.6657084188911703E-2</v>
      </c>
      <c r="H1822">
        <v>-1.533980788E-3</v>
      </c>
      <c r="I1822">
        <v>-0.70447045564651489</v>
      </c>
      <c r="L1822" s="2">
        <v>18.2</v>
      </c>
      <c r="M1822" s="2">
        <v>1.9038886155355777E-5</v>
      </c>
      <c r="N1822" s="2">
        <v>-7.8576374181216974E-6</v>
      </c>
      <c r="O1822" s="2">
        <v>2.1287258164509102E-7</v>
      </c>
      <c r="Q1822">
        <v>9.0350000000000001</v>
      </c>
      <c r="R1822">
        <v>-1.7186858316221767E-2</v>
      </c>
      <c r="S1822">
        <v>-4.6019423639999998E-3</v>
      </c>
      <c r="T1822">
        <v>-0.52376723289489746</v>
      </c>
    </row>
    <row r="1823" spans="1:20" x14ac:dyDescent="0.25">
      <c r="A1823">
        <v>18.21</v>
      </c>
      <c r="B1823">
        <v>-9.7618704863841043E-16</v>
      </c>
      <c r="C1823">
        <v>1.2978618542957044E-16</v>
      </c>
      <c r="D1823">
        <v>-5.3311984064147084E-17</v>
      </c>
      <c r="F1823" s="1">
        <v>8.6989999999999998</v>
      </c>
      <c r="G1823">
        <f>(-0.0266611909650924*(-1))*-1</f>
        <v>-2.6661190965092403E-2</v>
      </c>
      <c r="H1823">
        <v>-1.533980788E-3</v>
      </c>
      <c r="I1823">
        <v>-0.70128071308135986</v>
      </c>
      <c r="L1823" s="2">
        <v>18.21</v>
      </c>
      <c r="M1823" s="2">
        <v>1.8940959789805661E-5</v>
      </c>
      <c r="N1823" s="2">
        <v>-7.8172217200522301E-6</v>
      </c>
      <c r="O1823" s="2">
        <v>2.1177767314907617E-7</v>
      </c>
      <c r="Q1823">
        <v>9.0410000000000004</v>
      </c>
      <c r="R1823">
        <v>-1.7277207392197125E-2</v>
      </c>
      <c r="S1823">
        <v>-4.6019423639999998E-3</v>
      </c>
      <c r="T1823">
        <v>-0.52836620807647705</v>
      </c>
    </row>
    <row r="1824" spans="1:20" x14ac:dyDescent="0.25">
      <c r="A1824">
        <v>18.22</v>
      </c>
      <c r="B1824">
        <v>-9.5728208046133026E-16</v>
      </c>
      <c r="C1824">
        <v>1.2727272890626067E-16</v>
      </c>
      <c r="D1824">
        <v>-5.2279537092436584E-17</v>
      </c>
      <c r="F1824" s="1">
        <v>8.7030000000000012</v>
      </c>
      <c r="G1824">
        <f>(-0.0266611909650924*(-1))*-1</f>
        <v>-2.6661190965092403E-2</v>
      </c>
      <c r="H1824">
        <v>-1.533980788E-3</v>
      </c>
      <c r="I1824">
        <v>-0.69881856441497803</v>
      </c>
      <c r="L1824" s="2">
        <v>18.22</v>
      </c>
      <c r="M1824" s="2">
        <v>1.8843537107768223E-5</v>
      </c>
      <c r="N1824" s="2">
        <v>-7.7770138998171276E-6</v>
      </c>
      <c r="O1824" s="2">
        <v>2.1068839630650252E-7</v>
      </c>
      <c r="Q1824">
        <v>9.0500000000000007</v>
      </c>
      <c r="R1824">
        <v>-1.7367556468172486E-2</v>
      </c>
      <c r="S1824">
        <v>-4.6019423639999998E-3</v>
      </c>
      <c r="T1824">
        <v>-0.52150732278823853</v>
      </c>
    </row>
    <row r="1825" spans="1:20" x14ac:dyDescent="0.25">
      <c r="A1825">
        <v>18.23</v>
      </c>
      <c r="B1825">
        <v>-9.3874322841155693E-16</v>
      </c>
      <c r="C1825">
        <v>1.2480794831616873E-16</v>
      </c>
      <c r="D1825">
        <v>-5.1267084626053664E-17</v>
      </c>
      <c r="F1825" s="1">
        <v>8.706999999999999</v>
      </c>
      <c r="G1825">
        <f>(-0.0266611909650924*(-1))*-1</f>
        <v>-2.6661190965092403E-2</v>
      </c>
      <c r="H1825">
        <v>-1.533980788E-3</v>
      </c>
      <c r="I1825">
        <v>-0.6964535117149353</v>
      </c>
      <c r="L1825" s="2">
        <v>18.23</v>
      </c>
      <c r="M1825" s="2">
        <v>1.8746615518551289E-5</v>
      </c>
      <c r="N1825" s="2">
        <v>-7.7370128881983386E-6</v>
      </c>
      <c r="O1825" s="2">
        <v>2.0960472215100448E-7</v>
      </c>
      <c r="Q1825">
        <v>9.0540000000000003</v>
      </c>
      <c r="R1825">
        <v>-1.7396303901437371E-2</v>
      </c>
      <c r="S1825">
        <v>-4.6019423639999998E-3</v>
      </c>
      <c r="T1825">
        <v>-0.5105406641960144</v>
      </c>
    </row>
    <row r="1826" spans="1:20" x14ac:dyDescent="0.25">
      <c r="A1826">
        <v>18.240000000000002</v>
      </c>
      <c r="B1826">
        <v>-9.2056340223549444E-16</v>
      </c>
      <c r="C1826">
        <v>1.2239090099470002E-16</v>
      </c>
      <c r="D1826">
        <v>-5.027423944874969E-17</v>
      </c>
      <c r="F1826" s="1">
        <v>8.7110000000000003</v>
      </c>
      <c r="G1826">
        <f>(-0.0266611909650924*(-1))*-1</f>
        <v>-2.6661190965092403E-2</v>
      </c>
      <c r="H1826">
        <v>-1.533980788E-3</v>
      </c>
      <c r="I1826">
        <v>-0.69418156147003174</v>
      </c>
      <c r="L1826" s="2">
        <v>18.240000000000002</v>
      </c>
      <c r="M1826" s="2">
        <v>1.8650192444787637E-5</v>
      </c>
      <c r="N1826" s="2">
        <v>-7.697217621477326E-6</v>
      </c>
      <c r="O1826" s="2">
        <v>2.0852662186520482E-7</v>
      </c>
      <c r="Q1826">
        <v>9.06</v>
      </c>
      <c r="R1826">
        <v>-1.7412731006160163E-2</v>
      </c>
      <c r="S1826">
        <v>-4.6019423639999998E-3</v>
      </c>
      <c r="T1826">
        <v>-0.49579018354415894</v>
      </c>
    </row>
    <row r="1827" spans="1:20" x14ac:dyDescent="0.25">
      <c r="A1827">
        <v>18.25</v>
      </c>
      <c r="B1827">
        <v>-9.027356489903353E-16</v>
      </c>
      <c r="C1827">
        <v>1.2002066253302781E-16</v>
      </c>
      <c r="D1827">
        <v>-4.9300621843157383E-17</v>
      </c>
      <c r="F1827" s="1">
        <v>8.7150000000000016</v>
      </c>
      <c r="G1827">
        <f>(-0.0266611909650924*(-1))*-1</f>
        <v>-2.6661190965092403E-2</v>
      </c>
      <c r="H1827">
        <v>-1.533980788E-3</v>
      </c>
      <c r="I1827">
        <v>-0.69199919700622559</v>
      </c>
      <c r="L1827" s="2">
        <v>18.25</v>
      </c>
      <c r="M1827" s="2">
        <v>1.8554265322366832E-5</v>
      </c>
      <c r="N1827" s="2">
        <v>-7.657627041406782E-6</v>
      </c>
      <c r="O1827" s="2">
        <v>2.074540667799482E-7</v>
      </c>
      <c r="Q1827">
        <v>9.0649999999999995</v>
      </c>
      <c r="R1827">
        <v>-1.7416837782340863E-2</v>
      </c>
      <c r="S1827">
        <v>-4.6019423639999998E-3</v>
      </c>
      <c r="T1827">
        <v>-0.4735625684261322</v>
      </c>
    </row>
    <row r="1828" spans="1:20" x14ac:dyDescent="0.25">
      <c r="A1828">
        <v>18.260000000000002</v>
      </c>
      <c r="B1828">
        <v>-8.8525315038488579E-16</v>
      </c>
      <c r="C1828">
        <v>1.1769632642454959E-16</v>
      </c>
      <c r="D1828">
        <v>-4.8345859445566497E-17</v>
      </c>
      <c r="F1828" s="1">
        <v>8.7189999999999994</v>
      </c>
      <c r="G1828">
        <f>(-0.0266611909650924*(-1))*-1</f>
        <v>-2.6661190965092403E-2</v>
      </c>
      <c r="H1828">
        <v>-1.533980788E-3</v>
      </c>
      <c r="I1828">
        <v>-0.68990284204483032</v>
      </c>
      <c r="L1828" s="2">
        <v>18.260000000000002</v>
      </c>
      <c r="M1828" s="2">
        <v>1.8458831600367133E-5</v>
      </c>
      <c r="N1828" s="2">
        <v>-7.6182400951824835E-6</v>
      </c>
      <c r="O1828" s="2">
        <v>2.0638702837353881E-7</v>
      </c>
      <c r="Q1828">
        <v>9.0690000000000008</v>
      </c>
      <c r="R1828">
        <v>-1.7416837782340863E-2</v>
      </c>
      <c r="S1828">
        <v>-4.6019423639999998E-3</v>
      </c>
      <c r="T1828">
        <v>-0.45855039358139038</v>
      </c>
    </row>
    <row r="1829" spans="1:20" x14ac:dyDescent="0.25">
      <c r="A1829">
        <v>18.27</v>
      </c>
      <c r="B1829">
        <v>-8.681092201718893E-16</v>
      </c>
      <c r="C1829">
        <v>1.1541700371819028E-16</v>
      </c>
      <c r="D1829">
        <v>-4.7409587103511899E-17</v>
      </c>
      <c r="F1829" s="1">
        <v>8.7249999999999996</v>
      </c>
      <c r="G1829">
        <f>(-0.0266611909650924*(-1))*-1</f>
        <v>-2.6661190965092403E-2</v>
      </c>
      <c r="H1829">
        <v>-3.067961576E-3</v>
      </c>
      <c r="I1829">
        <v>-0.43491321802139282</v>
      </c>
      <c r="L1829" s="2">
        <v>18.27</v>
      </c>
      <c r="M1829" s="2">
        <v>1.8363888740987081E-5</v>
      </c>
      <c r="N1829" s="2">
        <v>-7.5790557354153003E-6</v>
      </c>
      <c r="O1829" s="2">
        <v>2.0532547827098197E-7</v>
      </c>
      <c r="Q1829">
        <v>9.0739999999999998</v>
      </c>
      <c r="R1829">
        <v>-1.7416837782340863E-2</v>
      </c>
      <c r="S1829">
        <v>-4.6019423639999998E-3</v>
      </c>
      <c r="T1829">
        <v>-0.44416821002960205</v>
      </c>
    </row>
    <row r="1830" spans="1:20" x14ac:dyDescent="0.25">
      <c r="A1830">
        <v>18.28</v>
      </c>
      <c r="B1830">
        <v>-8.5129730159084337E-16</v>
      </c>
      <c r="C1830">
        <v>1.1318182267841947E-16</v>
      </c>
      <c r="D1830">
        <v>-4.6491446736119648E-17</v>
      </c>
      <c r="F1830" s="1">
        <v>8.7309999999999999</v>
      </c>
      <c r="G1830">
        <f>(-0.0266611909650924*(-1))*-1</f>
        <v>-2.6661190965092403E-2</v>
      </c>
      <c r="H1830">
        <v>-3.067961576E-3</v>
      </c>
      <c r="I1830">
        <v>-0.4403778612613678</v>
      </c>
      <c r="L1830" s="2">
        <v>18.28</v>
      </c>
      <c r="M1830" s="2">
        <v>1.8269434219478635E-5</v>
      </c>
      <c r="N1830" s="2">
        <v>-7.5400729201033381E-6</v>
      </c>
      <c r="O1830" s="2">
        <v>2.0426938824322955E-7</v>
      </c>
      <c r="Q1830">
        <v>9.0790000000000006</v>
      </c>
      <c r="R1830">
        <v>-1.7416837782340863E-2</v>
      </c>
      <c r="S1830">
        <v>-4.6019423639999998E-3</v>
      </c>
      <c r="T1830">
        <v>-0.42372211813926697</v>
      </c>
    </row>
    <row r="1831" spans="1:20" x14ac:dyDescent="0.25">
      <c r="A1831">
        <v>18.29</v>
      </c>
      <c r="B1831">
        <v>-8.3481096486033984E-16</v>
      </c>
      <c r="C1831">
        <v>1.1098992845185298E-16</v>
      </c>
      <c r="D1831">
        <v>-4.5591087197157617E-17</v>
      </c>
      <c r="F1831" s="1">
        <v>8.7359999999999989</v>
      </c>
      <c r="G1831">
        <f>(-0.0266611909650924*(-1))*-1</f>
        <v>-2.6661190965092403E-2</v>
      </c>
      <c r="H1831">
        <v>-3.067961576E-3</v>
      </c>
      <c r="I1831">
        <v>-0.4455227255821228</v>
      </c>
      <c r="L1831" s="2">
        <v>18.29</v>
      </c>
      <c r="M1831" s="2">
        <v>1.8175465524079756E-5</v>
      </c>
      <c r="N1831" s="2">
        <v>-7.5012906126042317E-6</v>
      </c>
      <c r="O1831" s="2">
        <v>2.0321873020642933E-7</v>
      </c>
      <c r="Q1831">
        <v>9.0839999999999996</v>
      </c>
      <c r="R1831">
        <v>-1.7416837782340863E-2</v>
      </c>
      <c r="S1831">
        <v>-4.6019423639999998E-3</v>
      </c>
      <c r="T1831">
        <v>-0.40766632556915283</v>
      </c>
    </row>
    <row r="1832" spans="1:20" x14ac:dyDescent="0.25">
      <c r="A1832">
        <v>18.3</v>
      </c>
      <c r="B1832">
        <v>-8.1864390471897048E-16</v>
      </c>
      <c r="C1832">
        <v>1.088404827403109E-16</v>
      </c>
      <c r="D1832">
        <v>-4.4708164140738301E-17</v>
      </c>
      <c r="F1832" s="1">
        <v>8.7419999999999991</v>
      </c>
      <c r="G1832">
        <f>(-0.0266611909650924*(-1))*-1</f>
        <v>-2.6661190965092403E-2</v>
      </c>
      <c r="H1832">
        <v>-3.067961576E-3</v>
      </c>
      <c r="I1832">
        <v>-0.44957932829856873</v>
      </c>
      <c r="L1832" s="2">
        <v>18.3</v>
      </c>
      <c r="M1832" s="2">
        <v>1.8081980155947459E-5</v>
      </c>
      <c r="N1832" s="2">
        <v>-7.4627077816075792E-6</v>
      </c>
      <c r="O1832" s="2">
        <v>2.0217347622117809E-7</v>
      </c>
      <c r="Q1832">
        <v>9.0890000000000004</v>
      </c>
      <c r="R1832">
        <v>-1.7416837782340863E-2</v>
      </c>
      <c r="S1832">
        <v>-3.067961576E-3</v>
      </c>
      <c r="T1832">
        <v>-0.65880203247070313</v>
      </c>
    </row>
    <row r="1833" spans="1:20" x14ac:dyDescent="0.25">
      <c r="A1833">
        <v>18.309999999999999</v>
      </c>
      <c r="B1833">
        <v>-8.0278993801386023E-16</v>
      </c>
      <c r="C1833">
        <v>1.0673266348020735E-16</v>
      </c>
      <c r="D1833">
        <v>-4.3842339889622433E-17</v>
      </c>
      <c r="F1833" s="1">
        <v>8.7470000000000017</v>
      </c>
      <c r="G1833">
        <f>(-0.0266611909650924*(-1))*-1</f>
        <v>-2.6661190965092403E-2</v>
      </c>
      <c r="H1833">
        <v>-3.067961576E-3</v>
      </c>
      <c r="I1833">
        <v>-0.45418572425842285</v>
      </c>
      <c r="L1833" s="2">
        <v>18.309999999999999</v>
      </c>
      <c r="M1833" s="2">
        <v>1.7988975629091761E-5</v>
      </c>
      <c r="N1833" s="2">
        <v>-7.4243234011075146E-6</v>
      </c>
      <c r="O1833" s="2">
        <v>2.0113359849177876E-7</v>
      </c>
      <c r="Q1833">
        <v>9.093</v>
      </c>
      <c r="R1833">
        <v>-1.742094455852156E-2</v>
      </c>
      <c r="S1833">
        <v>-3.067961576E-3</v>
      </c>
      <c r="T1833">
        <v>-0.64285236597061157</v>
      </c>
    </row>
    <row r="1834" spans="1:20" x14ac:dyDescent="0.25">
      <c r="A1834">
        <v>18.32</v>
      </c>
      <c r="B1834">
        <v>-7.8724300133589364E-16</v>
      </c>
      <c r="C1834">
        <v>1.0466566452814915E-16</v>
      </c>
      <c r="D1834">
        <v>-4.2993283306073065E-17</v>
      </c>
      <c r="F1834" s="1">
        <v>8.7529999999999983</v>
      </c>
      <c r="G1834">
        <f>(-0.0266611909650924*(-1))*-1</f>
        <v>-2.6661190965092403E-2</v>
      </c>
      <c r="H1834">
        <v>-3.067961576E-3</v>
      </c>
      <c r="I1834">
        <v>-0.45781776309013367</v>
      </c>
      <c r="L1834" s="2">
        <v>18.32</v>
      </c>
      <c r="M1834" s="2">
        <v>1.7896449470309136E-5</v>
      </c>
      <c r="N1834" s="2">
        <v>-7.3861364503754264E-6</v>
      </c>
      <c r="O1834" s="2">
        <v>2.0009906936550118E-7</v>
      </c>
      <c r="Q1834">
        <v>9.0980000000000008</v>
      </c>
      <c r="R1834">
        <v>-1.7429158110882956E-2</v>
      </c>
      <c r="S1834">
        <v>-3.067961576E-3</v>
      </c>
      <c r="T1834">
        <v>-0.62496799230575562</v>
      </c>
    </row>
    <row r="1835" spans="1:20" x14ac:dyDescent="0.25">
      <c r="A1835">
        <v>18.330000000000002</v>
      </c>
      <c r="B1835">
        <v>-7.7199714870074209E-16</v>
      </c>
      <c r="C1835">
        <v>1.0263869535262324E-16</v>
      </c>
      <c r="D1835">
        <v>-4.2160669665210686E-17</v>
      </c>
      <c r="F1835" s="1">
        <v>8.7580000000000009</v>
      </c>
      <c r="G1835">
        <f>(-0.0266611909650924*(-1))*-1</f>
        <v>-2.6661190965092403E-2</v>
      </c>
      <c r="H1835">
        <v>-3.067961576E-3</v>
      </c>
      <c r="I1835">
        <v>-0.46194201707839966</v>
      </c>
      <c r="L1835" s="2">
        <v>18.330000000000002</v>
      </c>
      <c r="M1835" s="2">
        <v>1.7804399219117082E-5</v>
      </c>
      <c r="N1835" s="2">
        <v>-7.348145913932812E-6</v>
      </c>
      <c r="O1835" s="2">
        <v>1.9906986133184686E-7</v>
      </c>
      <c r="Q1835">
        <v>9.1029999999999998</v>
      </c>
      <c r="R1835">
        <v>-1.7437371663244352E-2</v>
      </c>
      <c r="S1835">
        <v>-3.067961576E-3</v>
      </c>
      <c r="T1835">
        <v>-0.61193364858627319</v>
      </c>
    </row>
    <row r="1836" spans="1:20" x14ac:dyDescent="0.25">
      <c r="A1836">
        <v>18.34</v>
      </c>
      <c r="B1836">
        <v>-7.5704654927480123E-16</v>
      </c>
      <c r="C1836">
        <v>1.0065098073165498E-16</v>
      </c>
      <c r="D1836">
        <v>-4.1344180530820974E-17</v>
      </c>
      <c r="F1836" s="1">
        <v>8.7640000000000011</v>
      </c>
      <c r="G1836">
        <f>(-0.0266611909650924*(-1))*-1</f>
        <v>-2.6661190965092403E-2</v>
      </c>
      <c r="H1836">
        <v>-3.067961576E-3</v>
      </c>
      <c r="I1836">
        <v>-0.46582493185997009</v>
      </c>
      <c r="L1836" s="2">
        <v>18.34</v>
      </c>
      <c r="M1836" s="2">
        <v>1.771282242768861E-5</v>
      </c>
      <c r="N1836" s="2">
        <v>-7.310350781524274E-6</v>
      </c>
      <c r="O1836" s="2">
        <v>1.9804594702181723E-7</v>
      </c>
      <c r="Q1836">
        <v>9.1069999999999993</v>
      </c>
      <c r="R1836">
        <v>-1.7445585215605748E-2</v>
      </c>
      <c r="S1836">
        <v>-3.067961576E-3</v>
      </c>
      <c r="T1836">
        <v>-0.59567826986312866</v>
      </c>
    </row>
    <row r="1837" spans="1:20" x14ac:dyDescent="0.25">
      <c r="A1837">
        <v>18.350000000000001</v>
      </c>
      <c r="B1837">
        <v>-7.4238548514516366E-16</v>
      </c>
      <c r="C1837">
        <v>9.8701760456321543E-17</v>
      </c>
      <c r="D1837">
        <v>-4.054350363356768E-17</v>
      </c>
      <c r="F1837" s="1">
        <v>8.7700000000000014</v>
      </c>
      <c r="G1837">
        <f>(-0.0266611909650924*(-1))*-1</f>
        <v>-2.6661190965092403E-2</v>
      </c>
      <c r="H1837">
        <v>-3.067961576E-3</v>
      </c>
      <c r="I1837">
        <v>-0.46888655424118042</v>
      </c>
      <c r="L1837" s="2">
        <v>18.350000000000001</v>
      </c>
      <c r="M1837" s="2">
        <v>1.7621716660786975E-5</v>
      </c>
      <c r="N1837" s="2">
        <v>-7.2727500480906572E-6</v>
      </c>
      <c r="O1837" s="2">
        <v>1.9702729920718599E-7</v>
      </c>
      <c r="Q1837">
        <v>9.1120000000000001</v>
      </c>
      <c r="R1837">
        <v>-1.7457905544147844E-2</v>
      </c>
      <c r="S1837">
        <v>-3.067961576E-3</v>
      </c>
      <c r="T1837">
        <v>-0.58175873756408691</v>
      </c>
    </row>
    <row r="1838" spans="1:20" x14ac:dyDescent="0.25">
      <c r="A1838">
        <v>18.36</v>
      </c>
      <c r="B1838">
        <v>-7.2800834913278694E-16</v>
      </c>
      <c r="C1838">
        <v>9.6790289040007173E-17</v>
      </c>
      <c r="D1838">
        <v>-3.9758332751564035E-17</v>
      </c>
      <c r="F1838" s="1">
        <v>8.7750000000000004</v>
      </c>
      <c r="G1838">
        <f>(-0.0266611909650924*(-1))*-1</f>
        <v>-2.6661190965092403E-2</v>
      </c>
      <c r="H1838">
        <v>-3.067961576E-3</v>
      </c>
      <c r="I1838">
        <v>-0.4717981219291687</v>
      </c>
      <c r="L1838" s="2">
        <v>18.36</v>
      </c>
      <c r="M1838" s="2">
        <v>1.7531079495701219E-5</v>
      </c>
      <c r="N1838" s="2">
        <v>-7.2353427137423204E-6</v>
      </c>
      <c r="O1838" s="2">
        <v>1.9601389079977496E-7</v>
      </c>
      <c r="Q1838">
        <v>9.1170000000000009</v>
      </c>
      <c r="R1838">
        <v>-1.746611909650924E-2</v>
      </c>
      <c r="S1838">
        <v>-3.067961576E-3</v>
      </c>
      <c r="T1838">
        <v>-0.56711709499359131</v>
      </c>
    </row>
    <row r="1839" spans="1:20" x14ac:dyDescent="0.25">
      <c r="A1839">
        <v>18.37</v>
      </c>
      <c r="B1839">
        <v>-7.1390964264799885E-16</v>
      </c>
      <c r="C1839">
        <v>9.4915835433289058E-17</v>
      </c>
      <c r="D1839">
        <v>-3.8988367593257045E-17</v>
      </c>
      <c r="F1839" s="1">
        <v>8.7799999999999994</v>
      </c>
      <c r="G1839">
        <f>(-0.0266611909650924*(-1))*-1</f>
        <v>-2.6661190965092403E-2</v>
      </c>
      <c r="H1839">
        <v>-3.067961576E-3</v>
      </c>
      <c r="I1839">
        <v>-0.4745669960975647</v>
      </c>
      <c r="L1839" s="2">
        <v>18.37</v>
      </c>
      <c r="M1839" s="2">
        <v>1.7440908522181527E-5</v>
      </c>
      <c r="N1839" s="2">
        <v>-7.1981277837325465E-6</v>
      </c>
      <c r="O1839" s="2">
        <v>1.9500569485073384E-7</v>
      </c>
      <c r="Q1839">
        <v>9.1210000000000004</v>
      </c>
      <c r="R1839">
        <v>-1.7474332648870636E-2</v>
      </c>
      <c r="S1839">
        <v>-3.067961576E-3</v>
      </c>
      <c r="T1839">
        <v>-0.55657851696014404</v>
      </c>
    </row>
    <row r="1840" spans="1:20" x14ac:dyDescent="0.25">
      <c r="A1840">
        <v>18.38</v>
      </c>
      <c r="B1840">
        <v>-7.0008397358754859E-16</v>
      </c>
      <c r="C1840">
        <v>9.3077682744344685E-17</v>
      </c>
      <c r="D1840">
        <v>-3.8233313682579863E-17</v>
      </c>
      <c r="F1840" s="1">
        <v>8.7849999999999984</v>
      </c>
      <c r="G1840">
        <f>(-0.0266611909650924*(-1))*-1</f>
        <v>-2.6661190965092403E-2</v>
      </c>
      <c r="H1840">
        <v>-3.067961576E-3</v>
      </c>
      <c r="I1840">
        <v>-0.47771111130714417</v>
      </c>
      <c r="L1840" s="2">
        <v>18.38</v>
      </c>
      <c r="M1840" s="2">
        <v>1.7351201342374987E-5</v>
      </c>
      <c r="N1840" s="2">
        <v>-7.1611042684310904E-6</v>
      </c>
      <c r="O1840" s="2">
        <v>1.9400268454982347E-7</v>
      </c>
      <c r="Q1840">
        <v>9.1259999999999994</v>
      </c>
      <c r="R1840">
        <v>-1.7478439425051336E-2</v>
      </c>
      <c r="S1840">
        <v>-3.067961576E-3</v>
      </c>
      <c r="T1840">
        <v>-0.54185032844543457</v>
      </c>
    </row>
    <row r="1841" spans="1:20" x14ac:dyDescent="0.25">
      <c r="A1841">
        <v>18.39</v>
      </c>
      <c r="B1841">
        <v>-6.8652605427237556E-16</v>
      </c>
      <c r="C1841">
        <v>9.127512796477391E-17</v>
      </c>
      <c r="D1841">
        <v>-3.7492882246328296E-17</v>
      </c>
      <c r="F1841" s="1">
        <v>8.7909999999999986</v>
      </c>
      <c r="G1841">
        <f>(-0.0266611909650924*(-1))*-1</f>
        <v>-2.6661190965092403E-2</v>
      </c>
      <c r="H1841">
        <v>-3.067961576E-3</v>
      </c>
      <c r="I1841">
        <v>-0.48019018769264221</v>
      </c>
      <c r="L1841" s="2">
        <v>18.39</v>
      </c>
      <c r="M1841" s="2">
        <v>1.7261955570762352E-5</v>
      </c>
      <c r="N1841" s="2">
        <v>-7.1242711832978633E-6</v>
      </c>
      <c r="O1841" s="2">
        <v>1.9300483322470299E-7</v>
      </c>
      <c r="Q1841">
        <v>9.1300000000000008</v>
      </c>
      <c r="R1841">
        <v>-1.7482546201232033E-2</v>
      </c>
      <c r="S1841">
        <v>-3.067961576E-3</v>
      </c>
      <c r="T1841">
        <v>-0.53095203638076782</v>
      </c>
    </row>
    <row r="1842" spans="1:20" x14ac:dyDescent="0.25">
      <c r="A1842">
        <v>18.400000000000002</v>
      </c>
      <c r="B1842">
        <v>-6.7323069942531085E-16</v>
      </c>
      <c r="C1842">
        <v>8.9507481700730737E-17</v>
      </c>
      <c r="D1842">
        <v>-3.6766790103718424E-17</v>
      </c>
      <c r="F1842" s="1">
        <v>8.7960000000000012</v>
      </c>
      <c r="G1842">
        <f>(-0.0266611909650924*(-1))*-1</f>
        <v>-2.6661190965092403E-2</v>
      </c>
      <c r="H1842">
        <v>-3.067961576E-3</v>
      </c>
      <c r="I1842">
        <v>-0.48254776000976563</v>
      </c>
      <c r="L1842" s="2">
        <v>18.400000000000002</v>
      </c>
      <c r="M1842" s="2">
        <v>1.7173168834094051E-5</v>
      </c>
      <c r="N1842" s="2">
        <v>-7.0876275488567502E-6</v>
      </c>
      <c r="O1842" s="2">
        <v>1.920121143402205E-7</v>
      </c>
      <c r="Q1842">
        <v>9.1349999999999998</v>
      </c>
      <c r="R1842">
        <v>-1.7482546201232033E-2</v>
      </c>
      <c r="S1842">
        <v>-3.067961576E-3</v>
      </c>
      <c r="T1842">
        <v>-0.51904010772705078</v>
      </c>
    </row>
    <row r="1843" spans="1:20" x14ac:dyDescent="0.25">
      <c r="A1843">
        <v>18.41</v>
      </c>
      <c r="B1843">
        <v>-6.6019282418795691E-16</v>
      </c>
      <c r="C1843">
        <v>8.7774067909262038E-17</v>
      </c>
      <c r="D1843">
        <v>-3.6054759558083037E-17</v>
      </c>
      <c r="F1843" s="1">
        <v>8.8010000000000002</v>
      </c>
      <c r="G1843">
        <f>(-0.0266611909650924*(-1))*-1</f>
        <v>-2.6661190965092403E-2</v>
      </c>
      <c r="H1843">
        <v>-3.067961576E-3</v>
      </c>
      <c r="I1843">
        <v>-0.48522484302520752</v>
      </c>
      <c r="L1843" s="2">
        <v>18.41</v>
      </c>
      <c r="M1843" s="2">
        <v>1.7084838771327297E-5</v>
      </c>
      <c r="N1843" s="2">
        <v>-7.0511723906695638E-6</v>
      </c>
      <c r="O1843" s="2">
        <v>1.9102450149770742E-7</v>
      </c>
      <c r="Q1843">
        <v>9.1389999999999993</v>
      </c>
      <c r="R1843">
        <v>-1.7482546201232033E-2</v>
      </c>
      <c r="S1843">
        <v>-3.067961576E-3</v>
      </c>
      <c r="T1843">
        <v>-0.50763612985610962</v>
      </c>
    </row>
    <row r="1844" spans="1:20" x14ac:dyDescent="0.25">
      <c r="A1844">
        <v>18.420000000000002</v>
      </c>
      <c r="B1844">
        <v>-6.4740744217595484E-16</v>
      </c>
      <c r="C1844">
        <v>8.6074223639752402E-17</v>
      </c>
      <c r="D1844">
        <v>-3.5356518290665512E-17</v>
      </c>
      <c r="F1844" s="1">
        <v>8.8059999999999992</v>
      </c>
      <c r="G1844">
        <f>(-0.0266611909650924*(-1))*-1</f>
        <v>-2.6661190965092403E-2</v>
      </c>
      <c r="H1844">
        <v>-3.067961576E-3</v>
      </c>
      <c r="I1844">
        <v>-0.4873356819152832</v>
      </c>
      <c r="L1844" s="2">
        <v>18.420000000000002</v>
      </c>
      <c r="M1844" s="2">
        <v>1.6996963033563429E-5</v>
      </c>
      <c r="N1844" s="2">
        <v>-7.0149047393101334E-6</v>
      </c>
      <c r="O1844" s="2">
        <v>1.9004196843427651E-7</v>
      </c>
      <c r="Q1844">
        <v>9.1430000000000007</v>
      </c>
      <c r="R1844">
        <v>-1.7482546201232033E-2</v>
      </c>
      <c r="S1844">
        <v>-3.067961576E-3</v>
      </c>
      <c r="T1844">
        <v>-0.49406501650810242</v>
      </c>
    </row>
    <row r="1845" spans="1:20" x14ac:dyDescent="0.25">
      <c r="A1845">
        <v>18.43</v>
      </c>
      <c r="B1845">
        <v>-6.3486966357193384E-16</v>
      </c>
      <c r="C1845">
        <v>8.4407298780376204E-17</v>
      </c>
      <c r="D1845">
        <v>-3.4671799256470464E-17</v>
      </c>
      <c r="F1845" s="1">
        <v>8.8119999999999994</v>
      </c>
      <c r="G1845">
        <f>(-0.0266611909650924*(-1))*-1</f>
        <v>-2.6661190965092403E-2</v>
      </c>
      <c r="H1845">
        <v>-3.067961576E-3</v>
      </c>
      <c r="I1845">
        <v>-0.48973256349563599</v>
      </c>
      <c r="L1845" s="2">
        <v>18.43</v>
      </c>
      <c r="M1845" s="2">
        <v>1.690953928398529E-5</v>
      </c>
      <c r="N1845" s="2">
        <v>-6.978823630338523E-6</v>
      </c>
      <c r="O1845" s="2">
        <v>1.8906448902212347E-7</v>
      </c>
      <c r="Q1845">
        <v>9.1479999999999997</v>
      </c>
      <c r="R1845">
        <v>-1.7482546201232033E-2</v>
      </c>
      <c r="S1845">
        <v>-3.067961576E-3</v>
      </c>
      <c r="T1845">
        <v>-0.4837319552898407</v>
      </c>
    </row>
    <row r="1846" spans="1:20" x14ac:dyDescent="0.25">
      <c r="A1846">
        <v>18.440000000000001</v>
      </c>
      <c r="B1846">
        <v>-6.2257469325537171E-16</v>
      </c>
      <c r="C1846">
        <v>8.2772655809459853E-17</v>
      </c>
      <c r="D1846">
        <v>-3.4000340582131404E-17</v>
      </c>
      <c r="F1846" s="1">
        <v>8.8169999999999984</v>
      </c>
      <c r="G1846">
        <f>(-0.0266611909650924*(-1))*-1</f>
        <v>-2.6661190965092403E-2</v>
      </c>
      <c r="H1846">
        <v>-3.067961576E-3</v>
      </c>
      <c r="I1846">
        <v>-0.49162247776985168</v>
      </c>
      <c r="L1846" s="2">
        <v>18.440000000000001</v>
      </c>
      <c r="M1846" s="2">
        <v>1.6822565197795164E-5</v>
      </c>
      <c r="N1846" s="2">
        <v>-6.942928104275386E-6</v>
      </c>
      <c r="O1846" s="2">
        <v>1.8809203726783215E-7</v>
      </c>
      <c r="Q1846">
        <v>9.1519999999999992</v>
      </c>
      <c r="R1846">
        <v>-1.7482546201232033E-2</v>
      </c>
      <c r="S1846">
        <v>-3.067961576E-3</v>
      </c>
      <c r="T1846">
        <v>-0.47144037485122681</v>
      </c>
    </row>
    <row r="1847" spans="1:20" x14ac:dyDescent="0.25">
      <c r="A1847">
        <v>18.45</v>
      </c>
      <c r="B1847">
        <v>-6.1051782896869108E-16</v>
      </c>
      <c r="C1847">
        <v>8.1169669551659255E-17</v>
      </c>
      <c r="D1847">
        <v>-3.3341885465756275E-17</v>
      </c>
      <c r="F1847" s="1">
        <v>8.8229999999999986</v>
      </c>
      <c r="G1847">
        <f>(-0.0266611909650924*(-1))*-1</f>
        <v>-2.6661190965092403E-2</v>
      </c>
      <c r="H1847">
        <v>-3.067961576E-3</v>
      </c>
      <c r="I1847">
        <v>-0.49376848340034485</v>
      </c>
      <c r="L1847" s="2">
        <v>18.45</v>
      </c>
      <c r="M1847" s="2">
        <v>1.6736038462152812E-5</v>
      </c>
      <c r="N1847" s="2">
        <v>-6.9072172065764513E-6</v>
      </c>
      <c r="O1847" s="2">
        <v>1.8712458731168336E-7</v>
      </c>
      <c r="Q1847">
        <v>9.1560000000000006</v>
      </c>
      <c r="R1847">
        <v>-1.7482546201232033E-2</v>
      </c>
      <c r="S1847">
        <v>-3.067961576E-3</v>
      </c>
      <c r="T1847">
        <v>-0.45981118083000183</v>
      </c>
    </row>
    <row r="1848" spans="1:20" x14ac:dyDescent="0.25">
      <c r="A1848">
        <v>18.46</v>
      </c>
      <c r="B1848">
        <v>-5.98694459518859E-16</v>
      </c>
      <c r="C1848">
        <v>7.9597726938859157E-17</v>
      </c>
      <c r="D1848">
        <v>-3.2696182078712596E-17</v>
      </c>
      <c r="F1848" s="1">
        <v>8.8289999999999988</v>
      </c>
      <c r="G1848">
        <f>(-0.0266611909650924*(-1))*-1</f>
        <v>-2.6661190965092403E-2</v>
      </c>
      <c r="H1848">
        <v>-3.067961576E-3</v>
      </c>
      <c r="I1848">
        <v>-0.49578893184661865</v>
      </c>
      <c r="L1848" s="2">
        <v>18.46</v>
      </c>
      <c r="M1848" s="2">
        <v>1.6649956776114048E-5</v>
      </c>
      <c r="N1848" s="2">
        <v>-6.8716899876071388E-6</v>
      </c>
      <c r="O1848" s="2">
        <v>1.8616211342696711E-7</v>
      </c>
      <c r="Q1848">
        <v>9.1620000000000008</v>
      </c>
      <c r="R1848">
        <v>-1.7482546201232033E-2</v>
      </c>
      <c r="S1848">
        <v>-3.067961576E-3</v>
      </c>
      <c r="T1848">
        <v>-0.45096287131309509</v>
      </c>
    </row>
    <row r="1849" spans="1:20" x14ac:dyDescent="0.25">
      <c r="A1849">
        <v>18.47</v>
      </c>
      <c r="B1849">
        <v>-5.8710006301381903E-16</v>
      </c>
      <c r="C1849">
        <v>7.8056226775702941E-17</v>
      </c>
      <c r="D1849">
        <v>-3.2062983469314677E-17</v>
      </c>
      <c r="F1849" s="1">
        <v>8.8330000000000002</v>
      </c>
      <c r="G1849">
        <f>(-0.0266611909650924*(-1))*-1</f>
        <v>-2.6661190965092403E-2</v>
      </c>
      <c r="H1849">
        <v>-3.067961576E-3</v>
      </c>
      <c r="I1849">
        <v>-0.49706977605819702</v>
      </c>
      <c r="L1849" s="2">
        <v>18.47</v>
      </c>
      <c r="M1849" s="2">
        <v>1.656431785056973E-5</v>
      </c>
      <c r="N1849" s="2">
        <v>-6.8363455026173068E-6</v>
      </c>
      <c r="O1849" s="2">
        <v>1.852045900192986E-7</v>
      </c>
      <c r="Q1849">
        <v>9.1660000000000004</v>
      </c>
      <c r="R1849">
        <v>-1.7482546201232033E-2</v>
      </c>
      <c r="S1849">
        <v>-3.067961576E-3</v>
      </c>
      <c r="T1849">
        <v>-0.44044521450996399</v>
      </c>
    </row>
    <row r="1850" spans="1:20" x14ac:dyDescent="0.25">
      <c r="A1850">
        <v>18.48</v>
      </c>
      <c r="B1850">
        <v>-5.7573020513307793E-16</v>
      </c>
      <c r="C1850">
        <v>7.65445795096632E-17</v>
      </c>
      <c r="D1850">
        <v>-3.1442047468376003E-17</v>
      </c>
      <c r="F1850" s="1">
        <v>8.8370000000000015</v>
      </c>
      <c r="G1850">
        <f>(-0.0266611909650924*(-1))*-1</f>
        <v>-2.6661190965092403E-2</v>
      </c>
      <c r="H1850">
        <v>-3.067961576E-3</v>
      </c>
      <c r="I1850">
        <v>-0.49830013513565063</v>
      </c>
      <c r="L1850" s="2">
        <v>18.48</v>
      </c>
      <c r="M1850" s="2">
        <v>1.6479119408184528E-5</v>
      </c>
      <c r="N1850" s="2">
        <v>-6.8011828117161272E-6</v>
      </c>
      <c r="O1850" s="2">
        <v>1.8425199162593752E-7</v>
      </c>
      <c r="Q1850">
        <v>9.1709999999999994</v>
      </c>
      <c r="R1850">
        <v>-1.7482546201232033E-2</v>
      </c>
      <c r="S1850">
        <v>-3.067961576E-3</v>
      </c>
      <c r="T1850">
        <v>-0.43050301074981689</v>
      </c>
    </row>
    <row r="1851" spans="1:20" x14ac:dyDescent="0.25">
      <c r="A1851">
        <v>18.490000000000002</v>
      </c>
      <c r="B1851">
        <v>-5.6458053743178473E-16</v>
      </c>
      <c r="C1851">
        <v>7.5062207005565148E-17</v>
      </c>
      <c r="D1851">
        <v>-3.0833136596590725E-17</v>
      </c>
      <c r="F1851" s="1">
        <v>8.8409999999999993</v>
      </c>
      <c r="G1851">
        <f>(-0.0266611909650924*(-1))*-1</f>
        <v>-2.6661190965092403E-2</v>
      </c>
      <c r="H1851">
        <v>-3.067961576E-3</v>
      </c>
      <c r="I1851">
        <v>-0.49948203563690186</v>
      </c>
      <c r="L1851" s="2">
        <v>18.490000000000002</v>
      </c>
      <c r="M1851" s="2">
        <v>1.6394359183336888E-5</v>
      </c>
      <c r="N1851" s="2">
        <v>-6.7662009798470956E-6</v>
      </c>
      <c r="O1851" s="2">
        <v>1.8330429291511096E-7</v>
      </c>
      <c r="Q1851">
        <v>9.1760000000000002</v>
      </c>
      <c r="R1851">
        <v>-1.7482546201232033E-2</v>
      </c>
      <c r="S1851">
        <v>-3.067961576E-3</v>
      </c>
      <c r="T1851">
        <v>-0.422944575548172</v>
      </c>
    </row>
    <row r="1852" spans="1:20" x14ac:dyDescent="0.25">
      <c r="A1852">
        <v>18.5</v>
      </c>
      <c r="B1852">
        <v>-5.5364679567764564E-16</v>
      </c>
      <c r="C1852">
        <v>7.3608542324476667E-17</v>
      </c>
      <c r="D1852">
        <v>-3.0236017973708806E-17</v>
      </c>
      <c r="F1852" s="1">
        <v>8.8469999999999995</v>
      </c>
      <c r="G1852">
        <f>(-0.0266611909650924*(-1))*-1</f>
        <v>-2.6661190965092403E-2</v>
      </c>
      <c r="H1852">
        <v>-3.067961576E-3</v>
      </c>
      <c r="I1852">
        <v>-0.50116813182830811</v>
      </c>
      <c r="L1852" s="2">
        <v>18.5</v>
      </c>
      <c r="M1852" s="2">
        <v>1.6310034922058068E-5</v>
      </c>
      <c r="N1852" s="2">
        <v>-6.7313990767631615E-6</v>
      </c>
      <c r="O1852" s="2">
        <v>1.8236146868533971E-7</v>
      </c>
      <c r="Q1852">
        <v>9.18</v>
      </c>
      <c r="R1852">
        <v>-1.7482546201232033E-2</v>
      </c>
      <c r="S1852">
        <v>-3.067961576E-3</v>
      </c>
      <c r="T1852">
        <v>-0.41396808624267578</v>
      </c>
    </row>
    <row r="1853" spans="1:20" x14ac:dyDescent="0.25">
      <c r="A1853">
        <v>18.510000000000002</v>
      </c>
      <c r="B1853">
        <v>-5.4292479822006028E-16</v>
      </c>
      <c r="C1853">
        <v>7.2183029506880391E-17</v>
      </c>
      <c r="D1853">
        <v>-2.9650463229470096E-17</v>
      </c>
      <c r="F1853" s="1">
        <v>8.8519999999999985</v>
      </c>
      <c r="G1853">
        <f>(-0.0266611909650924*(-1))*-1</f>
        <v>-2.6661190965092403E-2</v>
      </c>
      <c r="H1853">
        <v>-3.067961576E-3</v>
      </c>
      <c r="I1853">
        <v>-0.50223702192306519</v>
      </c>
      <c r="L1853" s="2">
        <v>18.510000000000002</v>
      </c>
      <c r="M1853" s="2">
        <v>1.6226144381972947E-5</v>
      </c>
      <c r="N1853" s="2">
        <v>-6.6967761770019934E-6</v>
      </c>
      <c r="O1853" s="2">
        <v>1.8142349386476821E-7</v>
      </c>
      <c r="Q1853">
        <v>9.1839999999999993</v>
      </c>
      <c r="R1853">
        <v>-1.7482546201232033E-2</v>
      </c>
      <c r="S1853">
        <v>-3.067961576E-3</v>
      </c>
      <c r="T1853">
        <v>-0.40714800357818604</v>
      </c>
    </row>
    <row r="1854" spans="1:20" x14ac:dyDescent="0.25">
      <c r="A1854">
        <v>18.52</v>
      </c>
      <c r="B1854">
        <v>-5.3241044439082803E-16</v>
      </c>
      <c r="C1854">
        <v>7.0785123360044881E-17</v>
      </c>
      <c r="D1854">
        <v>-2.9076248416263267E-17</v>
      </c>
      <c r="F1854" s="1">
        <v>8.8559999999999999</v>
      </c>
      <c r="G1854">
        <f>(-0.0266611909650924*(-1))*-1</f>
        <v>-2.6661190965092403E-2</v>
      </c>
      <c r="H1854">
        <v>-3.067961576E-3</v>
      </c>
      <c r="I1854">
        <v>-0.50351405143737793</v>
      </c>
      <c r="L1854" s="2">
        <v>18.52</v>
      </c>
      <c r="M1854" s="2">
        <v>1.614268533223982E-5</v>
      </c>
      <c r="N1854" s="2">
        <v>-6.6623313598613686E-6</v>
      </c>
      <c r="O1854" s="2">
        <v>1.8049034351049783E-7</v>
      </c>
      <c r="Q1854">
        <v>9.1890000000000001</v>
      </c>
      <c r="R1854">
        <v>-1.7482546201232033E-2</v>
      </c>
      <c r="S1854">
        <v>-3.067961576E-3</v>
      </c>
      <c r="T1854">
        <v>-0.4006352424621582</v>
      </c>
    </row>
    <row r="1855" spans="1:20" x14ac:dyDescent="0.25">
      <c r="A1855">
        <v>18.53</v>
      </c>
      <c r="B1855">
        <v>-5.220997129358346E-16</v>
      </c>
      <c r="C1855">
        <v>6.941428924951361E-17</v>
      </c>
      <c r="D1855">
        <v>-2.8513153923476201E-17</v>
      </c>
      <c r="F1855" s="1">
        <v>8.8600000000000012</v>
      </c>
      <c r="G1855">
        <f>(-0.0266611909650924*(-1))*-1</f>
        <v>-2.6661190965092403E-2</v>
      </c>
      <c r="H1855">
        <v>-3.067961576E-3</v>
      </c>
      <c r="I1855">
        <v>-0.50425004959106445</v>
      </c>
      <c r="L1855" s="2">
        <v>18.53</v>
      </c>
      <c r="M1855" s="2">
        <v>1.6059655553491255E-5</v>
      </c>
      <c r="N1855" s="2">
        <v>-6.6280637093746898E-6</v>
      </c>
      <c r="O1855" s="2">
        <v>1.795619928079235E-7</v>
      </c>
      <c r="Q1855">
        <v>9.1929999999999996</v>
      </c>
      <c r="R1855">
        <v>-1.7482546201232033E-2</v>
      </c>
      <c r="S1855">
        <v>-3.067961576E-3</v>
      </c>
      <c r="T1855">
        <v>-0.39290806651115417</v>
      </c>
    </row>
    <row r="1856" spans="1:20" x14ac:dyDescent="0.25">
      <c r="A1856">
        <v>18.54</v>
      </c>
      <c r="B1856">
        <v>-5.1198866047710476E-16</v>
      </c>
      <c r="C1856">
        <v>6.8070002894632033E-17</v>
      </c>
      <c r="D1856">
        <v>-2.79609643935051E-17</v>
      </c>
      <c r="F1856" s="1">
        <v>8.8650000000000002</v>
      </c>
      <c r="G1856">
        <f>(-0.0266611909650924*(-1))*-1</f>
        <v>-2.6661190965092403E-2</v>
      </c>
      <c r="H1856">
        <v>-3.067961576E-3</v>
      </c>
      <c r="I1856">
        <v>-0.50542843341827393</v>
      </c>
      <c r="L1856" s="2">
        <v>18.54</v>
      </c>
      <c r="M1856" s="2">
        <v>1.5977052837775442E-5</v>
      </c>
      <c r="N1856" s="2">
        <v>-6.5939723142866258E-6</v>
      </c>
      <c r="O1856" s="2">
        <v>1.7863841707007392E-7</v>
      </c>
      <c r="Q1856">
        <v>9.1980000000000004</v>
      </c>
      <c r="R1856">
        <v>-1.7482546201232033E-2</v>
      </c>
      <c r="S1856">
        <v>-3.067961576E-3</v>
      </c>
      <c r="T1856">
        <v>-0.38704317808151245</v>
      </c>
    </row>
    <row r="1857" spans="1:20" x14ac:dyDescent="0.25">
      <c r="A1857">
        <v>18.55</v>
      </c>
      <c r="B1857">
        <v>-5.0207342000464942E-16</v>
      </c>
      <c r="C1857">
        <v>6.6751750168034466E-17</v>
      </c>
      <c r="D1857">
        <v>-2.7419468639390155E-17</v>
      </c>
      <c r="F1857" s="1">
        <v>8.8690000000000015</v>
      </c>
      <c r="G1857">
        <f>(-0.0266611909650924*(-1))*-1</f>
        <v>-2.6661190965092403E-2</v>
      </c>
      <c r="H1857">
        <v>-3.067961576E-3</v>
      </c>
      <c r="I1857">
        <v>-0.50632947683334351</v>
      </c>
      <c r="L1857" s="2">
        <v>18.55</v>
      </c>
      <c r="M1857" s="2">
        <v>1.5894874988496772E-5</v>
      </c>
      <c r="N1857" s="2">
        <v>-6.5600562680288807E-6</v>
      </c>
      <c r="O1857" s="2">
        <v>1.7771959173695499E-7</v>
      </c>
      <c r="Q1857">
        <v>9.202</v>
      </c>
      <c r="R1857">
        <v>-1.7482546201232033E-2</v>
      </c>
      <c r="S1857">
        <v>-3.067961576E-3</v>
      </c>
      <c r="T1857">
        <v>-0.38009008765220642</v>
      </c>
    </row>
    <row r="1858" spans="1:20" x14ac:dyDescent="0.25">
      <c r="A1858">
        <v>18.559999999999999</v>
      </c>
      <c r="B1858">
        <v>-4.9235019939750755E-16</v>
      </c>
      <c r="C1858">
        <v>6.5459026899014156E-17</v>
      </c>
      <c r="D1858">
        <v>-2.6888459564046298E-17</v>
      </c>
      <c r="F1858" s="1">
        <v>8.8749999999999982</v>
      </c>
      <c r="G1858">
        <f>(-0.0266611909650924*(-1))*-1</f>
        <v>-2.6661190965092403E-2</v>
      </c>
      <c r="H1858">
        <v>-3.067961576E-3</v>
      </c>
      <c r="I1858">
        <v>-0.50782161951065063</v>
      </c>
      <c r="L1858" s="2">
        <v>18.559999999999999</v>
      </c>
      <c r="M1858" s="2">
        <v>1.5813119820358028E-5</v>
      </c>
      <c r="N1858" s="2">
        <v>-6.5263146686960857E-6</v>
      </c>
      <c r="O1858" s="2">
        <v>1.7680549237489671E-7</v>
      </c>
      <c r="Q1858">
        <v>9.2059999999999995</v>
      </c>
      <c r="R1858">
        <v>-1.7482546201232033E-2</v>
      </c>
      <c r="S1858">
        <v>-3.067961576E-3</v>
      </c>
      <c r="T1858">
        <v>-0.37481710314750671</v>
      </c>
    </row>
    <row r="1859" spans="1:20" x14ac:dyDescent="0.25">
      <c r="A1859">
        <v>18.57</v>
      </c>
      <c r="B1859">
        <v>-4.8281527997343697E-16</v>
      </c>
      <c r="C1859">
        <v>6.4191338680701276E-17</v>
      </c>
      <c r="D1859">
        <v>-2.6367734081058146E-17</v>
      </c>
      <c r="F1859" s="1">
        <v>8.8789999999999996</v>
      </c>
      <c r="G1859">
        <f>(-0.0266611909650924*(-1))*-1</f>
        <v>-2.6661190965092403E-2</v>
      </c>
      <c r="H1859">
        <v>-3.067961576E-3</v>
      </c>
      <c r="I1859">
        <v>-0.50862830877304077</v>
      </c>
      <c r="L1859" s="2">
        <v>18.57</v>
      </c>
      <c r="M1859" s="2">
        <v>1.5731785159302052E-5</v>
      </c>
      <c r="N1859" s="2">
        <v>-6.4927466190218157E-6</v>
      </c>
      <c r="O1859" s="2">
        <v>1.7589609467590357E-7</v>
      </c>
      <c r="Q1859">
        <v>9.2110000000000003</v>
      </c>
      <c r="R1859">
        <v>-1.7482546201232033E-2</v>
      </c>
      <c r="S1859">
        <v>-3.067961576E-3</v>
      </c>
      <c r="T1859">
        <v>-0.36857116222381592</v>
      </c>
    </row>
    <row r="1860" spans="1:20" x14ac:dyDescent="0.25">
      <c r="A1860">
        <v>18.580000000000002</v>
      </c>
      <c r="B1860">
        <v>-4.7346501506668783E-16</v>
      </c>
      <c r="C1860">
        <v>6.2948200680975187E-17</v>
      </c>
      <c r="D1860">
        <v>-2.5857093037008839E-17</v>
      </c>
      <c r="F1860" s="1">
        <v>8.8830000000000009</v>
      </c>
      <c r="G1860">
        <f>(-0.0266611909650924*(-1))*-1</f>
        <v>-2.6661190965092403E-2</v>
      </c>
      <c r="H1860">
        <v>-3.067961576E-3</v>
      </c>
      <c r="I1860">
        <v>-0.50940322875976563</v>
      </c>
      <c r="L1860" s="2">
        <v>18.580000000000002</v>
      </c>
      <c r="M1860" s="2">
        <v>1.5650868842453794E-5</v>
      </c>
      <c r="N1860" s="2">
        <v>-6.4593512263547275E-6</v>
      </c>
      <c r="O1860" s="2">
        <v>1.7499137445700791E-7</v>
      </c>
      <c r="Q1860">
        <v>9.2159999999999993</v>
      </c>
      <c r="R1860">
        <v>-1.7482546201232033E-2</v>
      </c>
      <c r="S1860">
        <v>-3.067961576E-3</v>
      </c>
      <c r="T1860">
        <v>-0.36269131302833557</v>
      </c>
    </row>
    <row r="1861" spans="1:20" x14ac:dyDescent="0.25">
      <c r="A1861">
        <v>18.59</v>
      </c>
      <c r="B1861">
        <v>-4.6429582863332819E-16</v>
      </c>
      <c r="C1861">
        <v>6.1729137457038551E-17</v>
      </c>
      <c r="D1861">
        <v>-2.5356341135313069E-17</v>
      </c>
      <c r="F1861" s="1">
        <v>8.8879999999999999</v>
      </c>
      <c r="G1861">
        <f>(-0.0266611909650924*(-1))*-1</f>
        <v>-2.6661190965092403E-2</v>
      </c>
      <c r="H1861">
        <v>-3.067961576E-3</v>
      </c>
      <c r="I1861">
        <v>-0.51014763116836548</v>
      </c>
      <c r="L1861" s="2">
        <v>18.59</v>
      </c>
      <c r="M1861" s="2">
        <v>1.5570368718063069E-5</v>
      </c>
      <c r="N1861" s="2">
        <v>-6.4261276026348242E-6</v>
      </c>
      <c r="O1861" s="2">
        <v>1.7409130765962698E-7</v>
      </c>
      <c r="Q1861">
        <v>9.2219999999999995</v>
      </c>
      <c r="R1861">
        <v>-1.7482546201232033E-2</v>
      </c>
      <c r="S1861">
        <v>-3.067961576E-3</v>
      </c>
      <c r="T1861">
        <v>-0.35715964436531067</v>
      </c>
    </row>
    <row r="1862" spans="1:20" x14ac:dyDescent="0.25">
      <c r="A1862">
        <v>18.600000000000001</v>
      </c>
      <c r="B1862">
        <v>-4.5530421388356633E-16</v>
      </c>
      <c r="C1862">
        <v>6.0533682773582469E-17</v>
      </c>
      <c r="D1862">
        <v>-2.4865286861525161E-17</v>
      </c>
      <c r="F1862" s="1">
        <v>8.8940000000000001</v>
      </c>
      <c r="G1862">
        <f>(-0.0266611909650924*(-1))*-1</f>
        <v>-2.6661190965092403E-2</v>
      </c>
      <c r="H1862">
        <v>-3.067961576E-3</v>
      </c>
      <c r="I1862">
        <v>-0.51120954751968384</v>
      </c>
      <c r="L1862" s="2">
        <v>18.600000000000001</v>
      </c>
      <c r="M1862" s="2">
        <v>1.5490282645447251E-5</v>
      </c>
      <c r="N1862" s="2">
        <v>-6.3930748643698384E-6</v>
      </c>
      <c r="O1862" s="2">
        <v>1.7319587034892325E-7</v>
      </c>
      <c r="Q1862">
        <v>9.2260000000000009</v>
      </c>
      <c r="R1862">
        <v>-1.7482546201232033E-2</v>
      </c>
      <c r="S1862">
        <v>-3.067961576E-3</v>
      </c>
      <c r="T1862">
        <v>-0.35195901989936829</v>
      </c>
    </row>
    <row r="1863" spans="1:20" x14ac:dyDescent="0.25">
      <c r="A1863">
        <v>18.61</v>
      </c>
      <c r="B1863">
        <v>-4.4648673194056606E-16</v>
      </c>
      <c r="C1863">
        <v>5.936137942447302E-17</v>
      </c>
      <c r="D1863">
        <v>-2.4383742410093664E-17</v>
      </c>
      <c r="F1863" s="1">
        <v>8.9</v>
      </c>
      <c r="G1863">
        <f>(-0.0266611909650924*(-1))*-1</f>
        <v>-2.6661190965092403E-2</v>
      </c>
      <c r="H1863">
        <v>-3.067961576E-3</v>
      </c>
      <c r="I1863">
        <v>-0.51220935583114624</v>
      </c>
      <c r="L1863" s="2">
        <v>18.61</v>
      </c>
      <c r="M1863" s="2">
        <v>1.5410608494934036E-5</v>
      </c>
      <c r="N1863" s="2">
        <v>-6.3601921326117386E-6</v>
      </c>
      <c r="O1863" s="2">
        <v>1.7230503871316777E-7</v>
      </c>
      <c r="Q1863">
        <v>9.2309999999999999</v>
      </c>
      <c r="R1863">
        <v>-1.7482546201232033E-2</v>
      </c>
      <c r="S1863">
        <v>-3.067961576E-3</v>
      </c>
      <c r="T1863">
        <v>-0.34707328677177429</v>
      </c>
    </row>
    <row r="1864" spans="1:20" x14ac:dyDescent="0.25">
      <c r="A1864">
        <v>18.62</v>
      </c>
      <c r="B1864">
        <v>-4.3784001052524043E-16</v>
      </c>
      <c r="C1864">
        <v>5.8211779057891056E-17</v>
      </c>
      <c r="D1864">
        <v>-2.3911523612534405E-17</v>
      </c>
      <c r="F1864" s="1">
        <v>8.9069999999999983</v>
      </c>
      <c r="G1864">
        <f>(-0.0266611909650924*(-1))*-1</f>
        <v>-2.6661190965092403E-2</v>
      </c>
      <c r="H1864">
        <v>-3.067961576E-3</v>
      </c>
      <c r="I1864">
        <v>-0.51345199346542358</v>
      </c>
      <c r="L1864" s="2">
        <v>18.62</v>
      </c>
      <c r="M1864" s="2">
        <v>1.5331344147805325E-5</v>
      </c>
      <c r="N1864" s="2">
        <v>-6.3274785329333554E-6</v>
      </c>
      <c r="O1864" s="2">
        <v>1.7141878906310706E-7</v>
      </c>
      <c r="Q1864">
        <v>9.2349999999999994</v>
      </c>
      <c r="R1864">
        <v>-1.7482546201232033E-2</v>
      </c>
      <c r="S1864">
        <v>-3.067961576E-3</v>
      </c>
      <c r="T1864">
        <v>-0.34338098764419556</v>
      </c>
    </row>
    <row r="1865" spans="1:20" x14ac:dyDescent="0.25">
      <c r="A1865">
        <v>18.63</v>
      </c>
      <c r="B1865">
        <v>-4.2936074266650576E-16</v>
      </c>
      <c r="C1865">
        <v>5.7084442004858384E-17</v>
      </c>
      <c r="D1865">
        <v>-2.3448449866994559E-17</v>
      </c>
      <c r="F1865" s="1">
        <v>8.9129999999999985</v>
      </c>
      <c r="G1865">
        <f>(-0.0266611909650924*(-1))*-1</f>
        <v>-2.6661190965092403E-2</v>
      </c>
      <c r="H1865">
        <v>-3.067961576E-3</v>
      </c>
      <c r="I1865">
        <v>-0.51432055234909058</v>
      </c>
      <c r="L1865" s="2">
        <v>18.63</v>
      </c>
      <c r="M1865" s="2">
        <v>1.5252487496240609E-5</v>
      </c>
      <c r="N1865" s="2">
        <v>-6.294933195405129E-6</v>
      </c>
      <c r="O1865" s="2">
        <v>1.7053709783133311E-7</v>
      </c>
      <c r="Q1865">
        <v>9.24</v>
      </c>
      <c r="R1865">
        <v>-1.7482546201232033E-2</v>
      </c>
      <c r="S1865">
        <v>-3.067961576E-3</v>
      </c>
      <c r="T1865">
        <v>-0.33902361989021301</v>
      </c>
    </row>
    <row r="1866" spans="1:20" x14ac:dyDescent="0.25">
      <c r="A1866">
        <v>18.64</v>
      </c>
      <c r="B1866">
        <v>-4.210456854365216E-16</v>
      </c>
      <c r="C1866">
        <v>5.5978937111084689E-17</v>
      </c>
      <c r="D1866">
        <v>-2.2994344069180801E-17</v>
      </c>
      <c r="F1866" s="1">
        <v>8.9169999999999998</v>
      </c>
      <c r="G1866">
        <f>(-0.0266611909650924*(-1))*-1</f>
        <v>-2.6661190965092403E-2</v>
      </c>
      <c r="H1866">
        <v>-3.067961576E-3</v>
      </c>
      <c r="I1866">
        <v>-0.51487118005752563</v>
      </c>
      <c r="L1866" s="2">
        <v>18.64</v>
      </c>
      <c r="M1866" s="2">
        <v>1.5174036443260723E-5</v>
      </c>
      <c r="N1866" s="2">
        <v>-6.2625552545719756E-6</v>
      </c>
      <c r="O1866" s="2">
        <v>1.6965994157165671E-7</v>
      </c>
      <c r="Q1866">
        <v>9.245000000000001</v>
      </c>
      <c r="R1866">
        <v>-1.7482546201232033E-2</v>
      </c>
      <c r="S1866">
        <v>-3.067961576E-3</v>
      </c>
      <c r="T1866">
        <v>-0.33573529124259949</v>
      </c>
    </row>
    <row r="1867" spans="1:20" x14ac:dyDescent="0.25">
      <c r="A1867">
        <v>18.650000000000002</v>
      </c>
      <c r="B1867">
        <v>-4.1289165871041741E-16</v>
      </c>
      <c r="C1867">
        <v>5.4894841572070978E-17</v>
      </c>
      <c r="D1867">
        <v>-2.2549032544625094E-17</v>
      </c>
      <c r="F1867" s="1">
        <v>8.9240000000000013</v>
      </c>
      <c r="G1867">
        <f>(-0.0266611909650924*(-1))*-1</f>
        <v>-2.6661190965092403E-2</v>
      </c>
      <c r="H1867">
        <v>-3.067961576E-3</v>
      </c>
      <c r="I1867">
        <v>-0.51565670967102051</v>
      </c>
      <c r="L1867" s="2">
        <v>18.650000000000002</v>
      </c>
      <c r="M1867" s="2">
        <v>1.509598890267263E-5</v>
      </c>
      <c r="N1867" s="2">
        <v>-6.2303438494302728E-6</v>
      </c>
      <c r="O1867" s="2">
        <v>1.6878729695848388E-7</v>
      </c>
      <c r="Q1867">
        <v>9.2490000000000006</v>
      </c>
      <c r="R1867">
        <v>-1.7482546201232033E-2</v>
      </c>
      <c r="S1867">
        <v>-3.067961576E-3</v>
      </c>
      <c r="T1867">
        <v>-0.33186060190200806</v>
      </c>
    </row>
    <row r="1868" spans="1:20" x14ac:dyDescent="0.25">
      <c r="A1868">
        <v>18.66</v>
      </c>
      <c r="B1868">
        <v>-4.0489554395004437E-16</v>
      </c>
      <c r="C1868">
        <v>5.3831740771406395E-17</v>
      </c>
      <c r="D1868">
        <v>-2.2112344982262241E-17</v>
      </c>
      <c r="F1868" s="1">
        <v>8.9290000000000003</v>
      </c>
      <c r="G1868">
        <f>(-0.0266611909650924*(-1))*-1</f>
        <v>-2.6661190965092403E-2</v>
      </c>
      <c r="H1868">
        <v>-3.067961576E-3</v>
      </c>
      <c r="I1868">
        <v>-0.51639622449874878</v>
      </c>
      <c r="L1868" s="2">
        <v>18.66</v>
      </c>
      <c r="M1868" s="2">
        <v>1.5018342799013348E-5</v>
      </c>
      <c r="N1868" s="2">
        <v>-6.1982981234049644E-6</v>
      </c>
      <c r="O1868" s="2">
        <v>1.6791914078619569E-7</v>
      </c>
      <c r="Q1868">
        <v>9.2530000000000001</v>
      </c>
      <c r="R1868">
        <v>-1.7482546201232033E-2</v>
      </c>
      <c r="S1868">
        <v>-3.067961576E-3</v>
      </c>
      <c r="T1868">
        <v>-0.32894134521484375</v>
      </c>
    </row>
    <row r="1869" spans="1:20" x14ac:dyDescent="0.25">
      <c r="A1869">
        <v>18.670000000000002</v>
      </c>
      <c r="B1869">
        <v>-3.9705428301127883E-16</v>
      </c>
      <c r="C1869">
        <v>5.2789228122196623E-17</v>
      </c>
      <c r="D1869">
        <v>-2.1684114369293781E-17</v>
      </c>
      <c r="F1869" s="1">
        <v>8.9330000000000016</v>
      </c>
      <c r="G1869">
        <f>(-0.0266611909650924*(-1))*-1</f>
        <v>-2.6661190965092403E-2</v>
      </c>
      <c r="H1869">
        <v>-3.067961576E-3</v>
      </c>
      <c r="I1869">
        <v>-0.516865074634552</v>
      </c>
      <c r="L1869" s="2">
        <v>18.670000000000002</v>
      </c>
      <c r="M1869" s="2">
        <v>1.4941096067494947E-5</v>
      </c>
      <c r="N1869" s="2">
        <v>-6.1664172243267817E-6</v>
      </c>
      <c r="O1869" s="2">
        <v>1.6705544996853116E-7</v>
      </c>
      <c r="Q1869">
        <v>9.2590000000000003</v>
      </c>
      <c r="R1869">
        <v>-1.7482546201232033E-2</v>
      </c>
      <c r="S1869">
        <v>-3.067961576E-3</v>
      </c>
      <c r="T1869">
        <v>-0.32550758123397827</v>
      </c>
    </row>
    <row r="1870" spans="1:20" x14ac:dyDescent="0.25">
      <c r="A1870">
        <v>18.68</v>
      </c>
      <c r="B1870">
        <v>-3.8936487697442151E-16</v>
      </c>
      <c r="C1870">
        <v>5.1766904911563199E-17</v>
      </c>
      <c r="D1870">
        <v>-2.1264176927313313E-17</v>
      </c>
      <c r="F1870" s="1">
        <v>8.94</v>
      </c>
      <c r="G1870">
        <f>(-0.0266611909650924*(-1))*-1</f>
        <v>-2.6661190965092403E-2</v>
      </c>
      <c r="H1870">
        <v>-3.067961576E-3</v>
      </c>
      <c r="I1870">
        <v>-0.51753389835357666</v>
      </c>
      <c r="L1870" s="2">
        <v>18.68</v>
      </c>
      <c r="M1870" s="2">
        <v>1.4864246653950125E-5</v>
      </c>
      <c r="N1870" s="2">
        <v>-6.1347003044095804E-6</v>
      </c>
      <c r="O1870" s="2">
        <v>1.6619620153797331E-7</v>
      </c>
      <c r="Q1870">
        <v>9.2629999999999999</v>
      </c>
      <c r="R1870">
        <v>-1.7482546201232033E-2</v>
      </c>
      <c r="S1870">
        <v>-3.067961576E-3</v>
      </c>
      <c r="T1870">
        <v>-0.32230207324028015</v>
      </c>
    </row>
    <row r="1871" spans="1:20" x14ac:dyDescent="0.25">
      <c r="A1871">
        <v>18.690000000000001</v>
      </c>
      <c r="B1871">
        <v>-3.8182438499725226E-16</v>
      </c>
      <c r="C1871">
        <v>5.0764380148154289E-17</v>
      </c>
      <c r="D1871">
        <v>-2.0852372049668827E-17</v>
      </c>
      <c r="F1871" s="1">
        <v>8.9449999999999985</v>
      </c>
      <c r="G1871">
        <f>(-0.0266611909650924*(-1))*-1</f>
        <v>-2.6661190965092403E-2</v>
      </c>
      <c r="H1871">
        <v>-3.067961576E-3</v>
      </c>
      <c r="I1871">
        <v>-0.51816362142562866</v>
      </c>
      <c r="L1871" s="2">
        <v>18.690000000000001</v>
      </c>
      <c r="M1871" s="2">
        <v>1.478779251477686E-5</v>
      </c>
      <c r="N1871" s="2">
        <v>-6.1031465202277988E-6</v>
      </c>
      <c r="O1871" s="2">
        <v>1.653413726451383E-7</v>
      </c>
      <c r="Q1871">
        <v>9.2669999999999995</v>
      </c>
      <c r="R1871">
        <v>-1.7482546201232033E-2</v>
      </c>
      <c r="S1871">
        <v>-3.067961576E-3</v>
      </c>
      <c r="T1871">
        <v>-0.31989449262619019</v>
      </c>
    </row>
    <row r="1872" spans="1:20" x14ac:dyDescent="0.25">
      <c r="A1872">
        <v>18.7</v>
      </c>
      <c r="B1872">
        <v>-3.7442992319029152E-16</v>
      </c>
      <c r="C1872">
        <v>4.9781270412608548E-17</v>
      </c>
      <c r="D1872">
        <v>-2.0448542240038095E-17</v>
      </c>
      <c r="F1872" s="1">
        <v>8.9500000000000011</v>
      </c>
      <c r="G1872">
        <f>(-0.0266611909650924*(-1))*-1</f>
        <v>-2.6661190965092403E-2</v>
      </c>
      <c r="H1872">
        <v>-3.067961576E-3</v>
      </c>
      <c r="I1872">
        <v>-0.51866006851196289</v>
      </c>
      <c r="L1872" s="2">
        <v>18.7</v>
      </c>
      <c r="M1872" s="2">
        <v>1.4711731616884332E-5</v>
      </c>
      <c r="N1872" s="2">
        <v>-6.0717550326940287E-6</v>
      </c>
      <c r="O1872" s="2">
        <v>1.6449094055816796E-7</v>
      </c>
      <c r="Q1872">
        <v>9.2720000000000002</v>
      </c>
      <c r="R1872">
        <v>-1.7482546201232033E-2</v>
      </c>
      <c r="S1872">
        <v>-3.067961576E-3</v>
      </c>
      <c r="T1872">
        <v>-0.31762033700942993</v>
      </c>
    </row>
    <row r="1873" spans="1:20" x14ac:dyDescent="0.25">
      <c r="A1873">
        <v>18.71</v>
      </c>
      <c r="B1873">
        <v>-3.6717866351384653E-16</v>
      </c>
      <c r="C1873">
        <v>4.8817199710914972E-17</v>
      </c>
      <c r="D1873">
        <v>-2.0052533052193602E-17</v>
      </c>
      <c r="F1873" s="1">
        <v>8.9560000000000013</v>
      </c>
      <c r="G1873">
        <f>(-0.0266611909650924*(-1))*-1</f>
        <v>-2.6661190965092403E-2</v>
      </c>
      <c r="H1873">
        <v>-3.067961576E-3</v>
      </c>
      <c r="I1873">
        <v>-0.51922386884689331</v>
      </c>
      <c r="L1873" s="2">
        <v>18.71</v>
      </c>
      <c r="M1873" s="2">
        <v>1.4636061937639127E-5</v>
      </c>
      <c r="N1873" s="2">
        <v>-6.0405250070367009E-6</v>
      </c>
      <c r="O1873" s="2">
        <v>1.6364488266212529E-7</v>
      </c>
      <c r="Q1873">
        <v>9.2759999999999998</v>
      </c>
      <c r="R1873">
        <v>-1.7482546201232033E-2</v>
      </c>
      <c r="S1873">
        <v>-3.067961576E-3</v>
      </c>
      <c r="T1873">
        <v>-0.31495735049247742</v>
      </c>
    </row>
    <row r="1874" spans="1:20" x14ac:dyDescent="0.25">
      <c r="A1874">
        <v>18.72</v>
      </c>
      <c r="B1874">
        <v>-3.6006783269641838E-16</v>
      </c>
      <c r="C1874">
        <v>4.7871799330612558E-17</v>
      </c>
      <c r="D1874">
        <v>-1.9664193030934009E-17</v>
      </c>
      <c r="F1874" s="1">
        <v>8.9610000000000003</v>
      </c>
      <c r="G1874">
        <f>(-0.0266611909650924*(-1))*-1</f>
        <v>-2.6661190965092403E-2</v>
      </c>
      <c r="H1874">
        <v>-3.067961576E-3</v>
      </c>
      <c r="I1874">
        <v>-0.51966840028762817</v>
      </c>
      <c r="L1874" s="2">
        <v>18.72</v>
      </c>
      <c r="M1874" s="2">
        <v>1.4560781464811125E-5</v>
      </c>
      <c r="N1874" s="2">
        <v>-6.0094556127778873E-6</v>
      </c>
      <c r="O1874" s="2">
        <v>1.6280317645839296E-7</v>
      </c>
      <c r="Q1874">
        <v>9.2810000000000006</v>
      </c>
      <c r="R1874">
        <v>-1.7482546201232033E-2</v>
      </c>
      <c r="S1874">
        <v>-4.6019423639999998E-3</v>
      </c>
      <c r="T1874">
        <v>-4.3597552925348282E-2</v>
      </c>
    </row>
    <row r="1875" spans="1:20" x14ac:dyDescent="0.25">
      <c r="A1875">
        <v>18.73</v>
      </c>
      <c r="B1875">
        <v>-3.5309471117405165E-16</v>
      </c>
      <c r="C1875">
        <v>4.6944707699774859E-17</v>
      </c>
      <c r="D1875">
        <v>-1.9283373654159549E-17</v>
      </c>
      <c r="F1875" s="1">
        <v>8.9670000000000005</v>
      </c>
      <c r="G1875">
        <f>(-0.0266611909650924*(-1))*-1</f>
        <v>-2.6661190965092403E-2</v>
      </c>
      <c r="H1875">
        <v>-4.6019423639999998E-3</v>
      </c>
      <c r="I1875">
        <v>-0.26910814642906189</v>
      </c>
      <c r="L1875" s="2">
        <v>18.73</v>
      </c>
      <c r="M1875" s="2">
        <v>1.4485888196520057E-5</v>
      </c>
      <c r="N1875" s="2">
        <v>-5.9785460237112165E-6</v>
      </c>
      <c r="O1875" s="2">
        <v>1.6196579956407521E-7</v>
      </c>
      <c r="Q1875">
        <v>9.2850000000000001</v>
      </c>
      <c r="R1875">
        <v>-1.7482546201232033E-2</v>
      </c>
      <c r="S1875">
        <v>-4.6019423639999998E-3</v>
      </c>
      <c r="T1875">
        <v>-4.7705899924039841E-2</v>
      </c>
    </row>
    <row r="1876" spans="1:20" x14ac:dyDescent="0.25">
      <c r="A1876">
        <v>18.740000000000002</v>
      </c>
      <c r="B1876">
        <v>-3.4625663205022829E-16</v>
      </c>
      <c r="C1876">
        <v>4.6035570248725416E-17</v>
      </c>
      <c r="D1876">
        <v>-1.8909929276069181E-17</v>
      </c>
      <c r="F1876" s="1">
        <v>8.9730000000000008</v>
      </c>
      <c r="G1876">
        <f>(-0.0266611909650924*(-1))*-1</f>
        <v>-2.6661190965092403E-2</v>
      </c>
      <c r="H1876">
        <v>-4.6019423639999998E-3</v>
      </c>
      <c r="I1876">
        <v>-0.27780908346176147</v>
      </c>
      <c r="L1876" s="2">
        <v>18.740000000000002</v>
      </c>
      <c r="M1876" s="2">
        <v>1.4411380141182402E-5</v>
      </c>
      <c r="N1876" s="2">
        <v>-5.9477954178799036E-6</v>
      </c>
      <c r="O1876" s="2">
        <v>1.6113272971140242E-7</v>
      </c>
      <c r="Q1876">
        <v>9.2889999999999997</v>
      </c>
      <c r="R1876">
        <v>-1.7482546201232033E-2</v>
      </c>
      <c r="S1876">
        <v>-4.6019423639999998E-3</v>
      </c>
      <c r="T1876">
        <v>-5.2668523043394089E-2</v>
      </c>
    </row>
    <row r="1877" spans="1:20" x14ac:dyDescent="0.25">
      <c r="A1877">
        <v>18.75</v>
      </c>
      <c r="B1877">
        <v>-3.395509800759033E-16</v>
      </c>
      <c r="C1877">
        <v>4.5144039274431283E-17</v>
      </c>
      <c r="D1877">
        <v>-1.8543717071457816E-17</v>
      </c>
      <c r="F1877" s="1">
        <v>8.979000000000001</v>
      </c>
      <c r="G1877">
        <f>(-0.0266611909650924*(-1))*-1</f>
        <v>-2.6661190965092403E-2</v>
      </c>
      <c r="H1877">
        <v>-4.6019423639999998E-3</v>
      </c>
      <c r="I1877">
        <v>-0.28600084781646729</v>
      </c>
      <c r="L1877" s="2">
        <v>18.75</v>
      </c>
      <c r="M1877" s="2">
        <v>1.4337255317458238E-5</v>
      </c>
      <c r="N1877" s="2">
        <v>-5.9172029775548929E-6</v>
      </c>
      <c r="O1877" s="2">
        <v>1.6030394474713916E-7</v>
      </c>
      <c r="Q1877">
        <v>9.2929999999999993</v>
      </c>
      <c r="R1877">
        <v>-1.7478439425051336E-2</v>
      </c>
      <c r="S1877">
        <v>-4.6019423639999998E-3</v>
      </c>
      <c r="T1877">
        <v>-5.500461533665657E-2</v>
      </c>
    </row>
    <row r="1878" spans="1:20" x14ac:dyDescent="0.25">
      <c r="A1878">
        <v>18.760000000000002</v>
      </c>
      <c r="B1878">
        <v>-3.3297519064929176E-16</v>
      </c>
      <c r="C1878">
        <v>4.4269773807522665E-17</v>
      </c>
      <c r="D1878">
        <v>-1.8184596981092272E-17</v>
      </c>
      <c r="F1878" s="1">
        <v>8.9850000000000012</v>
      </c>
      <c r="G1878">
        <f>(-0.0266570841889117*(-1))*-1</f>
        <v>-2.6657084188911703E-2</v>
      </c>
      <c r="H1878">
        <v>-4.6019423639999998E-3</v>
      </c>
      <c r="I1878">
        <v>-0.29114466905593872</v>
      </c>
      <c r="L1878" s="2">
        <v>18.760000000000002</v>
      </c>
      <c r="M1878" s="2">
        <v>1.4263511754198705E-5</v>
      </c>
      <c r="N1878" s="2">
        <v>-5.8867678892131101E-6</v>
      </c>
      <c r="O1878" s="2">
        <v>1.5947942263199494E-7</v>
      </c>
      <c r="Q1878">
        <v>9.298</v>
      </c>
      <c r="R1878">
        <v>-1.7478439425051336E-2</v>
      </c>
      <c r="S1878">
        <v>-4.6019423639999998E-3</v>
      </c>
      <c r="T1878">
        <v>-5.9709172695875168E-2</v>
      </c>
    </row>
    <row r="1879" spans="1:20" x14ac:dyDescent="0.25">
      <c r="A1879">
        <v>18.77</v>
      </c>
      <c r="B1879">
        <v>-3.2652674883502821E-16</v>
      </c>
      <c r="C1879">
        <v>4.3412439481887926E-17</v>
      </c>
      <c r="D1879">
        <v>-1.7832431658145106E-17</v>
      </c>
      <c r="F1879" s="1">
        <v>8.9910000000000014</v>
      </c>
      <c r="G1879">
        <f>(-0.0266570841889117*(-1))*-1</f>
        <v>-2.6657084188911703E-2</v>
      </c>
      <c r="H1879">
        <v>-4.6019423639999998E-3</v>
      </c>
      <c r="I1879">
        <v>-0.29854926466941833</v>
      </c>
      <c r="L1879" s="2">
        <v>18.77</v>
      </c>
      <c r="M1879" s="2">
        <v>1.419014749039354E-5</v>
      </c>
      <c r="N1879" s="2">
        <v>-5.8564893435158318E-6</v>
      </c>
      <c r="O1879" s="2">
        <v>1.586591414400382E-7</v>
      </c>
      <c r="Q1879">
        <v>9.3030000000000008</v>
      </c>
      <c r="R1879">
        <v>-1.7478439425051336E-2</v>
      </c>
      <c r="S1879">
        <v>-4.6019423639999998E-3</v>
      </c>
      <c r="T1879">
        <v>-6.3349589705467224E-2</v>
      </c>
    </row>
    <row r="1880" spans="1:20" x14ac:dyDescent="0.25">
      <c r="A1880">
        <v>18.78</v>
      </c>
      <c r="B1880">
        <v>-3.2020318840232028E-16</v>
      </c>
      <c r="C1880">
        <v>4.2571708406794003E-17</v>
      </c>
      <c r="D1880">
        <v>-1.7487086415665788E-17</v>
      </c>
      <c r="F1880" s="1">
        <v>8.9960000000000004</v>
      </c>
      <c r="G1880">
        <f>(-0.0266570841889117*(-1))*-1</f>
        <v>-2.6657084188911703E-2</v>
      </c>
      <c r="H1880">
        <v>-4.6019423639999998E-3</v>
      </c>
      <c r="I1880">
        <v>-0.30552056431770325</v>
      </c>
      <c r="L1880" s="2">
        <v>18.78</v>
      </c>
      <c r="M1880" s="2">
        <v>1.4117160575118835E-5</v>
      </c>
      <c r="N1880" s="2">
        <v>-5.826366535287162E-6</v>
      </c>
      <c r="O1880" s="2">
        <v>1.5784307935811321E-7</v>
      </c>
      <c r="Q1880">
        <v>9.3060000000000009</v>
      </c>
      <c r="R1880">
        <v>-1.7478439425051336E-2</v>
      </c>
      <c r="S1880">
        <v>-4.6019423639999998E-3</v>
      </c>
      <c r="T1880">
        <v>-6.6885121166706085E-2</v>
      </c>
    </row>
    <row r="1881" spans="1:20" x14ac:dyDescent="0.25">
      <c r="A1881">
        <v>18.79</v>
      </c>
      <c r="B1881">
        <v>-3.1400209088172881E-16</v>
      </c>
      <c r="C1881">
        <v>4.1747259041483366E-17</v>
      </c>
      <c r="D1881">
        <v>-1.7148429175069186E-17</v>
      </c>
      <c r="F1881" s="1">
        <v>9.0020000000000007</v>
      </c>
      <c r="G1881">
        <f>(-0.0266570841889117*(-1))*-1</f>
        <v>-2.6657084188911703E-2</v>
      </c>
      <c r="H1881">
        <v>-4.6019423639999998E-3</v>
      </c>
      <c r="I1881">
        <v>-0.312083899974823</v>
      </c>
      <c r="L1881" s="2">
        <v>18.79</v>
      </c>
      <c r="M1881" s="2">
        <v>1.4044549067485383E-5</v>
      </c>
      <c r="N1881" s="2">
        <v>-5.7963986634926208E-6</v>
      </c>
      <c r="O1881" s="2">
        <v>1.5703121468526009E-7</v>
      </c>
      <c r="Q1881">
        <v>9.3109999999999999</v>
      </c>
      <c r="R1881">
        <v>-1.7478439425051336E-2</v>
      </c>
      <c r="S1881">
        <v>-4.6019423639999998E-3</v>
      </c>
      <c r="T1881">
        <v>-7.1163326501846313E-2</v>
      </c>
    </row>
    <row r="1882" spans="1:20" x14ac:dyDescent="0.25">
      <c r="A1882">
        <v>18.8</v>
      </c>
      <c r="B1882">
        <v>-3.0792108464021443E-16</v>
      </c>
      <c r="C1882">
        <v>4.0938776072199551E-17</v>
      </c>
      <c r="D1882">
        <v>-1.681633041562161E-17</v>
      </c>
      <c r="F1882" s="1">
        <v>9.0089999999999986</v>
      </c>
      <c r="G1882">
        <f>(-0.0266570841889117*(-1))*-1</f>
        <v>-2.6657084188911703E-2</v>
      </c>
      <c r="H1882">
        <v>-4.6019423639999998E-3</v>
      </c>
      <c r="I1882">
        <v>-0.31826314330101013</v>
      </c>
      <c r="L1882" s="2">
        <v>18.8</v>
      </c>
      <c r="M1882" s="2">
        <v>1.3972311036586712E-5</v>
      </c>
      <c r="N1882" s="2">
        <v>-5.766584931217843E-6</v>
      </c>
      <c r="O1882" s="2">
        <v>1.5622352583213764E-7</v>
      </c>
      <c r="Q1882">
        <v>9.3149999999999995</v>
      </c>
      <c r="R1882">
        <v>-1.7478439425051336E-2</v>
      </c>
      <c r="S1882">
        <v>-4.6019423639999998E-3</v>
      </c>
      <c r="T1882">
        <v>-7.4477754533290863E-2</v>
      </c>
    </row>
    <row r="1883" spans="1:20" x14ac:dyDescent="0.25">
      <c r="A1883">
        <v>18.809999999999999</v>
      </c>
      <c r="B1883">
        <v>-3.0195784397409919E-16</v>
      </c>
      <c r="C1883">
        <v>4.0145950291594217E-17</v>
      </c>
      <c r="D1883">
        <v>-1.6490663124905116E-17</v>
      </c>
      <c r="F1883" s="1">
        <v>9.0149999999999988</v>
      </c>
      <c r="G1883">
        <f>(-0.0266570841889117*(-1))*-1</f>
        <v>-2.6657084188911703E-2</v>
      </c>
      <c r="H1883">
        <v>-4.6019423639999998E-3</v>
      </c>
      <c r="I1883">
        <v>-0.32501673698425293</v>
      </c>
      <c r="L1883" s="2">
        <v>18.809999999999999</v>
      </c>
      <c r="M1883" s="2">
        <v>1.3900444561448349E-5</v>
      </c>
      <c r="N1883" s="2">
        <v>-5.7369245456473852E-6</v>
      </c>
      <c r="O1883" s="2">
        <v>1.5541999132044926E-7</v>
      </c>
      <c r="Q1883">
        <v>9.32</v>
      </c>
      <c r="R1883">
        <v>-1.7478439425051336E-2</v>
      </c>
      <c r="S1883">
        <v>-4.6019423639999998E-3</v>
      </c>
      <c r="T1883">
        <v>-7.6990164816379547E-2</v>
      </c>
    </row>
    <row r="1884" spans="1:20" x14ac:dyDescent="0.25">
      <c r="A1884">
        <v>18.82</v>
      </c>
      <c r="B1884">
        <v>-2.9611008821959258E-16</v>
      </c>
      <c r="C1884">
        <v>3.9368478480469644E-17</v>
      </c>
      <c r="D1884">
        <v>-1.6171302750241134E-17</v>
      </c>
      <c r="F1884" s="1">
        <v>9.020999999999999</v>
      </c>
      <c r="G1884">
        <f>(-0.0266570841889117*(-1))*-1</f>
        <v>-2.6657084188911703E-2</v>
      </c>
      <c r="H1884">
        <v>-4.6019423639999998E-3</v>
      </c>
      <c r="I1884">
        <v>-0.32955798506736755</v>
      </c>
      <c r="L1884" s="2">
        <v>18.82</v>
      </c>
      <c r="M1884" s="2">
        <v>1.3828947730975936E-5</v>
      </c>
      <c r="N1884" s="2">
        <v>-5.7074167180436456E-6</v>
      </c>
      <c r="O1884" s="2">
        <v>1.5462058978237176E-7</v>
      </c>
      <c r="Q1884">
        <v>9.3249999999999993</v>
      </c>
      <c r="R1884">
        <v>-1.7474332648870636E-2</v>
      </c>
      <c r="S1884">
        <v>-4.6019423639999998E-3</v>
      </c>
      <c r="T1884">
        <v>-8.0932773649692535E-2</v>
      </c>
    </row>
    <row r="1885" spans="1:20" x14ac:dyDescent="0.25">
      <c r="A1885">
        <v>18.830000000000002</v>
      </c>
      <c r="B1885">
        <v>-2.9037558088054094E-16</v>
      </c>
      <c r="C1885">
        <v>3.8606063291811424E-17</v>
      </c>
      <c r="D1885">
        <v>-1.5858127151054828E-17</v>
      </c>
      <c r="F1885" s="1">
        <v>9.0250000000000004</v>
      </c>
      <c r="G1885">
        <f>(-0.0266570841889117*(-1))*-1</f>
        <v>-2.6657084188911703E-2</v>
      </c>
      <c r="H1885">
        <v>-4.6019423639999998E-3</v>
      </c>
      <c r="I1885">
        <v>-0.33387663960456848</v>
      </c>
      <c r="L1885" s="2">
        <v>18.830000000000002</v>
      </c>
      <c r="M1885" s="2">
        <v>1.3757818643904846E-5</v>
      </c>
      <c r="N1885" s="2">
        <v>-5.6780606637258878E-6</v>
      </c>
      <c r="O1885" s="2">
        <v>1.5382529995998727E-7</v>
      </c>
      <c r="Q1885">
        <v>9.33</v>
      </c>
      <c r="R1885">
        <v>-1.7474332648870636E-2</v>
      </c>
      <c r="S1885">
        <v>-4.6019423639999998E-3</v>
      </c>
      <c r="T1885">
        <v>-8.3990588784217834E-2</v>
      </c>
    </row>
    <row r="1886" spans="1:20" x14ac:dyDescent="0.25">
      <c r="A1886">
        <v>18.84</v>
      </c>
      <c r="B1886">
        <v>-2.8475212877307354E-16</v>
      </c>
      <c r="C1886">
        <v>3.7858413137066949E-17</v>
      </c>
      <c r="D1886">
        <v>-1.5551016552161972E-17</v>
      </c>
      <c r="F1886" s="1">
        <v>9.0290000000000017</v>
      </c>
      <c r="G1886">
        <f>(-0.0266570841889117*(-1))*-1</f>
        <v>-2.6657084188911703E-2</v>
      </c>
      <c r="H1886">
        <v>-4.6019423639999998E-3</v>
      </c>
      <c r="I1886">
        <v>-0.33717867732048035</v>
      </c>
      <c r="L1886" s="2">
        <v>18.84</v>
      </c>
      <c r="M1886" s="2">
        <v>1.3687055408749982E-5</v>
      </c>
      <c r="N1886" s="2">
        <v>-5.6488556020493752E-6</v>
      </c>
      <c r="O1886" s="2">
        <v>1.5303410070471774E-7</v>
      </c>
      <c r="Q1886">
        <v>9.3339999999999996</v>
      </c>
      <c r="R1886">
        <v>-1.7474332648870636E-2</v>
      </c>
      <c r="S1886">
        <v>-4.6019423639999998E-3</v>
      </c>
      <c r="T1886">
        <v>-8.7698034942150116E-2</v>
      </c>
    </row>
    <row r="1887" spans="1:20" x14ac:dyDescent="0.25">
      <c r="A1887">
        <v>18.850000000000001</v>
      </c>
      <c r="B1887">
        <v>-2.792375811868096E-16</v>
      </c>
      <c r="C1887">
        <v>3.7125242074626298E-17</v>
      </c>
      <c r="D1887">
        <v>-1.5249853497960488E-17</v>
      </c>
      <c r="F1887" s="1">
        <v>9.0370000000000008</v>
      </c>
      <c r="G1887">
        <f>(-0.0266570841889117*(-1))*-1</f>
        <v>-2.6657084188911703E-2</v>
      </c>
      <c r="H1887">
        <v>-4.6019423639999998E-3</v>
      </c>
      <c r="I1887">
        <v>-0.3426472544670105</v>
      </c>
      <c r="L1887" s="2">
        <v>18.850000000000001</v>
      </c>
      <c r="M1887" s="2">
        <v>1.361665614375455E-5</v>
      </c>
      <c r="N1887" s="2">
        <v>-5.6198007563846103E-6</v>
      </c>
      <c r="O1887" s="2">
        <v>1.5224697097676279E-7</v>
      </c>
      <c r="Q1887">
        <v>9.34</v>
      </c>
      <c r="R1887">
        <v>-1.7474332648870636E-2</v>
      </c>
      <c r="S1887">
        <v>-4.6019423639999998E-3</v>
      </c>
      <c r="T1887">
        <v>-9.1986775398254395E-2</v>
      </c>
    </row>
    <row r="1888" spans="1:20" x14ac:dyDescent="0.25">
      <c r="A1888">
        <v>18.86</v>
      </c>
      <c r="B1888">
        <v>-2.7382982906231145E-16</v>
      </c>
      <c r="C1888">
        <v>3.6406269700462787E-17</v>
      </c>
      <c r="D1888">
        <v>-1.4954522807509099E-17</v>
      </c>
      <c r="F1888" s="1">
        <v>9.0409999999999986</v>
      </c>
      <c r="G1888">
        <f>(-0.0266570841889117*(-1))*-1</f>
        <v>-2.6657084188911703E-2</v>
      </c>
      <c r="H1888">
        <v>-4.6019423639999998E-3</v>
      </c>
      <c r="I1888">
        <v>-0.34632441401481628</v>
      </c>
      <c r="L1888" s="2">
        <v>18.86</v>
      </c>
      <c r="M1888" s="2">
        <v>1.3546618976840942E-5</v>
      </c>
      <c r="N1888" s="2">
        <v>-5.5908953540966846E-6</v>
      </c>
      <c r="O1888" s="2">
        <v>1.5146388984454E-7</v>
      </c>
      <c r="Q1888">
        <v>9.3439999999999994</v>
      </c>
      <c r="R1888">
        <v>-1.7474332648870636E-2</v>
      </c>
      <c r="S1888">
        <v>-6.135923152E-3</v>
      </c>
      <c r="T1888">
        <v>0.17461341619491577</v>
      </c>
    </row>
    <row r="1889" spans="1:20" x14ac:dyDescent="0.25">
      <c r="A1889">
        <v>18.87</v>
      </c>
      <c r="B1889">
        <v>-2.6852680418446798E-16</v>
      </c>
      <c r="C1889">
        <v>3.5701221040891391E-17</v>
      </c>
      <c r="D1889">
        <v>-1.4664911530475955E-17</v>
      </c>
      <c r="F1889" s="1">
        <v>9.0449999999999999</v>
      </c>
      <c r="G1889">
        <f>(-0.0266570841889117*(-1))*-1</f>
        <v>-2.6657084188911703E-2</v>
      </c>
      <c r="H1889">
        <v>-4.6019423639999998E-3</v>
      </c>
      <c r="I1889">
        <v>-0.34913596510887146</v>
      </c>
      <c r="L1889" s="2">
        <v>18.87</v>
      </c>
      <c r="M1889" s="2">
        <v>1.3476942045560433E-5</v>
      </c>
      <c r="N1889" s="2">
        <v>-5.5621386265247308E-6</v>
      </c>
      <c r="O1889" s="2">
        <v>1.5068483648412842E-7</v>
      </c>
      <c r="Q1889">
        <v>9.3480000000000008</v>
      </c>
      <c r="R1889">
        <v>-1.7474332648870636E-2</v>
      </c>
      <c r="S1889">
        <v>-6.135923152E-3</v>
      </c>
      <c r="T1889">
        <v>0.16593299806118011</v>
      </c>
    </row>
    <row r="1890" spans="1:20" x14ac:dyDescent="0.25">
      <c r="A1890">
        <v>18.88</v>
      </c>
      <c r="B1890">
        <v>-2.6332647839149464E-16</v>
      </c>
      <c r="C1890">
        <v>3.500982644740403E-17</v>
      </c>
      <c r="D1890">
        <v>-1.4380908903940346E-17</v>
      </c>
      <c r="F1890" s="1">
        <v>9.0490000000000013</v>
      </c>
      <c r="G1890">
        <f>(-0.0266570841889117*(-1))*-1</f>
        <v>-2.6657084188911703E-2</v>
      </c>
      <c r="H1890">
        <v>-4.6019423639999998E-3</v>
      </c>
      <c r="I1890">
        <v>-0.35183671116828918</v>
      </c>
      <c r="L1890" s="2">
        <v>18.88</v>
      </c>
      <c r="M1890" s="2">
        <v>1.3407623497043792E-5</v>
      </c>
      <c r="N1890" s="2">
        <v>-5.5335298089614825E-6</v>
      </c>
      <c r="O1890" s="2">
        <v>1.4990979017871474E-7</v>
      </c>
      <c r="Q1890">
        <v>9.3520000000000003</v>
      </c>
      <c r="R1890">
        <v>-1.7474332648870636E-2</v>
      </c>
      <c r="S1890">
        <v>-6.135923152E-3</v>
      </c>
      <c r="T1890">
        <v>0.15755605697631836</v>
      </c>
    </row>
    <row r="1891" spans="1:20" x14ac:dyDescent="0.25">
      <c r="A1891">
        <v>18.89</v>
      </c>
      <c r="B1891">
        <v>-2.5822686279925969E-16</v>
      </c>
      <c r="C1891">
        <v>3.433182149354149E-17</v>
      </c>
      <c r="D1891">
        <v>-1.4102406310031019E-17</v>
      </c>
      <c r="F1891" s="1">
        <v>9.0540000000000003</v>
      </c>
      <c r="G1891">
        <f>(-0.0266570841889117*(-1))*-1</f>
        <v>-2.6657084188911703E-2</v>
      </c>
      <c r="H1891">
        <v>-4.6019423639999998E-3</v>
      </c>
      <c r="I1891">
        <v>-0.35506349802017212</v>
      </c>
      <c r="L1891" s="2">
        <v>18.89</v>
      </c>
      <c r="M1891" s="2">
        <v>1.3338661487952033E-5</v>
      </c>
      <c r="N1891" s="2">
        <v>-5.5050681406329404E-6</v>
      </c>
      <c r="O1891" s="2">
        <v>1.4913873031804247E-7</v>
      </c>
      <c r="Q1891">
        <v>9.3559999999999999</v>
      </c>
      <c r="R1891">
        <v>-1.746201232032854E-2</v>
      </c>
      <c r="S1891">
        <v>-6.135923152E-3</v>
      </c>
      <c r="T1891">
        <v>0.15191927552223206</v>
      </c>
    </row>
    <row r="1892" spans="1:20" x14ac:dyDescent="0.25">
      <c r="A1892">
        <v>18.900000000000002</v>
      </c>
      <c r="B1892">
        <v>-2.5322600704062599E-16</v>
      </c>
      <c r="C1892">
        <v>3.3666946873762519E-17</v>
      </c>
      <c r="D1892">
        <v>-1.3829297234384849E-17</v>
      </c>
      <c r="F1892" s="1">
        <v>9.06</v>
      </c>
      <c r="G1892">
        <f>(-0.0266570841889117*(-1))*-1</f>
        <v>-2.6657084188911703E-2</v>
      </c>
      <c r="H1892">
        <v>-4.6019423639999998E-3</v>
      </c>
      <c r="I1892">
        <v>-0.35813215374946594</v>
      </c>
      <c r="L1892" s="2">
        <v>18.900000000000002</v>
      </c>
      <c r="M1892" s="2">
        <v>1.3270054184427276E-5</v>
      </c>
      <c r="N1892" s="2">
        <v>-5.4767528646781396E-6</v>
      </c>
      <c r="O1892" s="2">
        <v>1.4837163639786374E-7</v>
      </c>
      <c r="Q1892">
        <v>9.3620000000000001</v>
      </c>
      <c r="R1892">
        <v>-1.7453798767967144E-2</v>
      </c>
      <c r="S1892">
        <v>-6.135923152E-3</v>
      </c>
      <c r="T1892">
        <v>0.14653588831424713</v>
      </c>
    </row>
    <row r="1893" spans="1:20" x14ac:dyDescent="0.25">
      <c r="A1893">
        <v>18.91</v>
      </c>
      <c r="B1893">
        <v>-2.4832199851952432E-16</v>
      </c>
      <c r="C1893">
        <v>3.3014948304271453E-17</v>
      </c>
      <c r="D1893">
        <v>-1.3561477225410035E-17</v>
      </c>
      <c r="F1893" s="1">
        <v>9.0669999999999984</v>
      </c>
      <c r="G1893">
        <f>(-0.0266570841889117*(-1))*-1</f>
        <v>-2.6657084188911703E-2</v>
      </c>
      <c r="H1893">
        <v>-4.6019423639999998E-3</v>
      </c>
      <c r="I1893">
        <v>-0.36217725276947021</v>
      </c>
      <c r="L1893" s="2">
        <v>18.91</v>
      </c>
      <c r="M1893" s="2">
        <v>1.3201799762044253E-5</v>
      </c>
      <c r="N1893" s="2">
        <v>-5.4485832281290238E-6</v>
      </c>
      <c r="O1893" s="2">
        <v>1.4760848801939415E-7</v>
      </c>
      <c r="Q1893">
        <v>9.3670000000000009</v>
      </c>
      <c r="R1893">
        <v>-1.7445585215605748E-2</v>
      </c>
      <c r="S1893">
        <v>-6.135923152E-3</v>
      </c>
      <c r="T1893">
        <v>0.13841824233531952</v>
      </c>
    </row>
    <row r="1894" spans="1:20" x14ac:dyDescent="0.25">
      <c r="A1894">
        <v>18.920000000000002</v>
      </c>
      <c r="B1894">
        <v>-2.4351296167947535E-16</v>
      </c>
      <c r="C1894">
        <v>3.2375576425766428E-17</v>
      </c>
      <c r="D1894">
        <v>-1.3298843854338189E-17</v>
      </c>
      <c r="F1894" s="1">
        <v>9.0709999999999997</v>
      </c>
      <c r="G1894">
        <f>(-0.0266570841889117*(-1))*-1</f>
        <v>-2.6657084188911703E-2</v>
      </c>
      <c r="H1894">
        <v>-4.6019423639999998E-3</v>
      </c>
      <c r="I1894">
        <v>-0.36489725112915039</v>
      </c>
      <c r="L1894" s="2">
        <v>18.920000000000002</v>
      </c>
      <c r="M1894" s="2">
        <v>1.3133896405761439E-5</v>
      </c>
      <c r="N1894" s="2">
        <v>-5.4205584818904221E-6</v>
      </c>
      <c r="O1894" s="2">
        <v>1.4684926488877031E-7</v>
      </c>
      <c r="Q1894">
        <v>9.3729999999999993</v>
      </c>
      <c r="R1894">
        <v>-1.7441478439425052E-2</v>
      </c>
      <c r="S1894">
        <v>-6.135923152E-3</v>
      </c>
      <c r="T1894">
        <v>0.12880654633045197</v>
      </c>
    </row>
    <row r="1895" spans="1:20" x14ac:dyDescent="0.25">
      <c r="A1895">
        <v>18.93</v>
      </c>
      <c r="B1895">
        <v>-2.3879705728627672E-16</v>
      </c>
      <c r="C1895">
        <v>3.1748586708070968E-17</v>
      </c>
      <c r="D1895">
        <v>-1.3041296676050069E-17</v>
      </c>
      <c r="F1895" s="1">
        <v>9.0750000000000011</v>
      </c>
      <c r="G1895">
        <f>(-0.0266570841889117*(-1))*-1</f>
        <v>-2.6657084188911703E-2</v>
      </c>
      <c r="H1895">
        <v>-4.6019423639999998E-3</v>
      </c>
      <c r="I1895">
        <v>-0.36697694659233093</v>
      </c>
      <c r="L1895" s="2">
        <v>18.93</v>
      </c>
      <c r="M1895" s="2">
        <v>1.3066342309873155E-5</v>
      </c>
      <c r="N1895" s="2">
        <v>-5.3926778807201291E-6</v>
      </c>
      <c r="O1895" s="2">
        <v>1.4609394681651014E-7</v>
      </c>
      <c r="Q1895">
        <v>9.3780000000000001</v>
      </c>
      <c r="R1895">
        <v>-1.7437371663244352E-2</v>
      </c>
      <c r="S1895">
        <v>-6.135923152E-3</v>
      </c>
      <c r="T1895">
        <v>0.12317933887243271</v>
      </c>
    </row>
    <row r="1896" spans="1:20" x14ac:dyDescent="0.25">
      <c r="A1896">
        <v>18.940000000000001</v>
      </c>
      <c r="B1896">
        <v>-2.3417248172458061E-16</v>
      </c>
      <c r="C1896">
        <v>3.1133739356612514E-17</v>
      </c>
      <c r="D1896">
        <v>-1.2788737190659972E-17</v>
      </c>
      <c r="F1896" s="1">
        <v>9.0810000000000013</v>
      </c>
      <c r="G1896">
        <f>(-0.0266570841889117*(-1))*-1</f>
        <v>-2.6657084188911703E-2</v>
      </c>
      <c r="H1896">
        <v>-4.6019423639999998E-3</v>
      </c>
      <c r="I1896">
        <v>-0.36946171522140503</v>
      </c>
      <c r="L1896" s="2">
        <v>18.940000000000001</v>
      </c>
      <c r="M1896" s="2">
        <v>1.2999135677961002E-5</v>
      </c>
      <c r="N1896" s="2">
        <v>-5.3649406832090871E-6</v>
      </c>
      <c r="O1896" s="2">
        <v>1.4534251371697597E-7</v>
      </c>
      <c r="Q1896">
        <v>9.3870000000000005</v>
      </c>
      <c r="R1896">
        <v>-1.7437371663244352E-2</v>
      </c>
      <c r="S1896">
        <v>-6.135923152E-3</v>
      </c>
      <c r="T1896">
        <v>0.10795571655035019</v>
      </c>
    </row>
    <row r="1897" spans="1:20" x14ac:dyDescent="0.25">
      <c r="A1897">
        <v>18.95</v>
      </c>
      <c r="B1897">
        <v>-2.2963746630809264E-16</v>
      </c>
      <c r="C1897">
        <v>3.053079922071208E-17</v>
      </c>
      <c r="D1897">
        <v>-1.2541068805844072E-17</v>
      </c>
      <c r="F1897" s="1">
        <v>9.0849999999999991</v>
      </c>
      <c r="G1897">
        <f>(-0.0266570841889117*(-1))*-1</f>
        <v>-2.6657084188911703E-2</v>
      </c>
      <c r="H1897">
        <v>-4.6019423639999998E-3</v>
      </c>
      <c r="I1897">
        <v>-0.37136158347129822</v>
      </c>
      <c r="L1897" s="2">
        <v>18.95</v>
      </c>
      <c r="M1897" s="2">
        <v>1.2932274722846852E-5</v>
      </c>
      <c r="N1897" s="2">
        <v>-5.3373461517616706E-6</v>
      </c>
      <c r="O1897" s="2">
        <v>1.445949456078405E-7</v>
      </c>
      <c r="Q1897">
        <v>9.3919999999999995</v>
      </c>
      <c r="R1897">
        <v>-1.7437371663244352E-2</v>
      </c>
      <c r="S1897">
        <v>-6.135923152E-3</v>
      </c>
      <c r="T1897">
        <v>9.8438702523708344E-2</v>
      </c>
    </row>
    <row r="1898" spans="1:20" x14ac:dyDescent="0.25">
      <c r="A1898">
        <v>18.96</v>
      </c>
      <c r="B1898">
        <v>-2.2519027660313247E-16</v>
      </c>
      <c r="C1898">
        <v>2.9939535703649996E-17</v>
      </c>
      <c r="D1898">
        <v>-1.2298196799898333E-17</v>
      </c>
      <c r="F1898" s="1">
        <v>9.0890000000000004</v>
      </c>
      <c r="G1898">
        <f>(-0.0266570841889117*(-1))*-1</f>
        <v>-2.6657084188911703E-2</v>
      </c>
      <c r="H1898">
        <v>-4.6019423639999998E-3</v>
      </c>
      <c r="I1898">
        <v>-0.37363144755363464</v>
      </c>
      <c r="L1898" s="2">
        <v>18.96</v>
      </c>
      <c r="M1898" s="2">
        <v>1.2865757666544718E-5</v>
      </c>
      <c r="N1898" s="2">
        <v>-5.3098935525760706E-6</v>
      </c>
      <c r="O1898" s="2">
        <v>1.4385122260955537E-7</v>
      </c>
      <c r="Q1898">
        <v>9.4009999999999998</v>
      </c>
      <c r="R1898">
        <v>-1.7437371663244352E-2</v>
      </c>
      <c r="S1898">
        <v>-7.6699039400000002E-3</v>
      </c>
      <c r="T1898">
        <v>0.34551796317100525</v>
      </c>
    </row>
    <row r="1899" spans="1:20" x14ac:dyDescent="0.25">
      <c r="A1899">
        <v>18.97</v>
      </c>
      <c r="B1899">
        <v>-2.2082921176529395E-16</v>
      </c>
      <c r="C1899">
        <v>2.935972267447332E-17</v>
      </c>
      <c r="D1899">
        <v>-1.2060028285511832E-17</v>
      </c>
      <c r="F1899" s="1">
        <v>9.0929999999999982</v>
      </c>
      <c r="G1899">
        <f>(-0.0266570841889117*(-1))*-1</f>
        <v>-2.6657084188911703E-2</v>
      </c>
      <c r="H1899">
        <v>-4.6019423639999998E-3</v>
      </c>
      <c r="I1899">
        <v>-0.37536698579788208</v>
      </c>
      <c r="L1899" s="2">
        <v>18.97</v>
      </c>
      <c r="M1899" s="2">
        <v>1.2799582740213639E-5</v>
      </c>
      <c r="N1899" s="2">
        <v>-5.2825821556247823E-6</v>
      </c>
      <c r="O1899" s="2">
        <v>1.4311132494482248E-7</v>
      </c>
      <c r="Q1899">
        <v>9.4060000000000006</v>
      </c>
      <c r="R1899">
        <v>-1.742094455852156E-2</v>
      </c>
      <c r="S1899">
        <v>-7.6699039400000002E-3</v>
      </c>
      <c r="T1899">
        <v>0.33739110827445984</v>
      </c>
    </row>
    <row r="1900" spans="1:20" x14ac:dyDescent="0.25">
      <c r="A1900">
        <v>18.98</v>
      </c>
      <c r="B1900">
        <v>-2.1655260388894921E-16</v>
      </c>
      <c r="C1900">
        <v>2.8791138381511214E-17</v>
      </c>
      <c r="D1900">
        <v>-1.1826472174241659E-17</v>
      </c>
      <c r="F1900" s="1">
        <v>9.1</v>
      </c>
      <c r="G1900">
        <f>(-0.0266570841889117*(-1))*-1</f>
        <v>-2.6657084188911703E-2</v>
      </c>
      <c r="H1900">
        <v>-6.135923152E-3</v>
      </c>
      <c r="I1900">
        <v>-0.12717615067958832</v>
      </c>
      <c r="L1900" s="2">
        <v>18.98</v>
      </c>
      <c r="M1900" s="2">
        <v>1.2733748184110791E-5</v>
      </c>
      <c r="N1900" s="2">
        <v>-5.2554112346351921E-6</v>
      </c>
      <c r="O1900" s="2">
        <v>1.423752329380681E-7</v>
      </c>
      <c r="Q1900">
        <v>9.4109999999999996</v>
      </c>
      <c r="R1900">
        <v>-1.7404517453798767E-2</v>
      </c>
      <c r="S1900">
        <v>-7.6699039400000002E-3</v>
      </c>
      <c r="T1900">
        <v>0.33113646507263184</v>
      </c>
    </row>
    <row r="1901" spans="1:20" x14ac:dyDescent="0.25">
      <c r="A1901">
        <v>18.990000000000002</v>
      </c>
      <c r="B1901">
        <v>-2.1235881736935281E-16</v>
      </c>
      <c r="C1901">
        <v>2.8233565367565182E-17</v>
      </c>
      <c r="D1901">
        <v>-1.1597439141675802E-17</v>
      </c>
      <c r="F1901" s="1">
        <v>9.1049999999999986</v>
      </c>
      <c r="G1901">
        <f>(-0.0266570841889117*(-1))*-1</f>
        <v>-2.6657084188911703E-2</v>
      </c>
      <c r="H1901">
        <v>-6.135923152E-3</v>
      </c>
      <c r="I1901">
        <v>-0.13426877558231354</v>
      </c>
      <c r="L1901" s="2">
        <v>18.990000000000002</v>
      </c>
      <c r="M1901" s="2">
        <v>1.2668252247544461E-5</v>
      </c>
      <c r="N1901" s="2">
        <v>-5.2283800670702643E-6</v>
      </c>
      <c r="O1901" s="2">
        <v>1.4164292701491974E-7</v>
      </c>
      <c r="Q1901">
        <v>9.42</v>
      </c>
      <c r="R1901">
        <v>-1.7363449691991786E-2</v>
      </c>
      <c r="S1901">
        <v>-7.6699039400000002E-3</v>
      </c>
      <c r="T1901">
        <v>0.32202330231666565</v>
      </c>
    </row>
    <row r="1902" spans="1:20" x14ac:dyDescent="0.25">
      <c r="A1902">
        <v>19</v>
      </c>
      <c r="B1902">
        <v>-2.0824624827709763E-16</v>
      </c>
      <c r="C1902">
        <v>2.768679038674175E-17</v>
      </c>
      <c r="D1902">
        <v>-1.1372841593270686E-17</v>
      </c>
      <c r="F1902" s="1">
        <v>9.1079999999999988</v>
      </c>
      <c r="G1902">
        <f>(-0.0266570841889117*(-1))*-1</f>
        <v>-2.6657084188911703E-2</v>
      </c>
      <c r="H1902">
        <v>-6.135923152E-3</v>
      </c>
      <c r="I1902">
        <v>-0.14108188450336456</v>
      </c>
      <c r="L1902" s="2">
        <v>19</v>
      </c>
      <c r="M1902" s="2">
        <v>1.2603093188827587E-5</v>
      </c>
      <c r="N1902" s="2">
        <v>-5.2014879341093263E-6</v>
      </c>
      <c r="O1902" s="2">
        <v>1.409143877016855E-7</v>
      </c>
      <c r="Q1902">
        <v>9.4420000000000002</v>
      </c>
      <c r="R1902">
        <v>-1.7285420944558521E-2</v>
      </c>
      <c r="S1902">
        <v>-9.2038847279999995E-3</v>
      </c>
      <c r="T1902">
        <v>0.55532139539718628</v>
      </c>
    </row>
    <row r="1903" spans="1:20" x14ac:dyDescent="0.25">
      <c r="A1903">
        <v>19.010000000000002</v>
      </c>
      <c r="B1903">
        <v>-2.0421332374468743E-16</v>
      </c>
      <c r="C1903">
        <v>2.7150604322895765E-17</v>
      </c>
      <c r="D1903">
        <v>-1.1152593630850318E-17</v>
      </c>
      <c r="F1903" s="1">
        <v>9.1120000000000001</v>
      </c>
      <c r="G1903">
        <f>(-0.026652977412731*(-1))*-1</f>
        <v>-2.6652977412731007E-2</v>
      </c>
      <c r="H1903">
        <v>-6.135923152E-3</v>
      </c>
      <c r="I1903">
        <v>-0.14633519947528839</v>
      </c>
      <c r="L1903" s="2">
        <v>19.010000000000002</v>
      </c>
      <c r="M1903" s="2">
        <v>1.253826927523165E-5</v>
      </c>
      <c r="N1903" s="2">
        <v>-5.174734120628954E-6</v>
      </c>
      <c r="O1903" s="2">
        <v>1.4018959562483625E-7</v>
      </c>
      <c r="Q1903">
        <v>9.4589999999999996</v>
      </c>
      <c r="R1903">
        <v>-1.7149897330595482E-2</v>
      </c>
      <c r="S1903">
        <v>-9.2038847279999995E-3</v>
      </c>
      <c r="T1903">
        <v>0.54389947652816772</v>
      </c>
    </row>
    <row r="1904" spans="1:20" x14ac:dyDescent="0.25">
      <c r="A1904">
        <v>19.02</v>
      </c>
      <c r="B1904">
        <v>-2.0025850136498671E-16</v>
      </c>
      <c r="C1904">
        <v>2.6624802109653147E-17</v>
      </c>
      <c r="D1904">
        <v>-1.0936611019754199E-17</v>
      </c>
      <c r="F1904" s="1">
        <v>9.1180000000000003</v>
      </c>
      <c r="G1904">
        <f>(-0.026652977412731*(-1))*-1</f>
        <v>-2.6652977412731007E-2</v>
      </c>
      <c r="H1904">
        <v>-6.135923152E-3</v>
      </c>
      <c r="I1904">
        <v>-0.15421219170093536</v>
      </c>
      <c r="L1904" s="2">
        <v>19.02</v>
      </c>
      <c r="M1904" s="2">
        <v>1.2473778782940277E-5</v>
      </c>
      <c r="N1904" s="2">
        <v>-5.1481179151839567E-6</v>
      </c>
      <c r="O1904" s="2">
        <v>1.3946853151049041E-7</v>
      </c>
      <c r="Q1904">
        <v>9.4649999999999999</v>
      </c>
      <c r="R1904">
        <v>-1.7075975359342917E-2</v>
      </c>
      <c r="S1904">
        <v>-9.2038847279999995E-3</v>
      </c>
      <c r="T1904">
        <v>0.54951167106628418</v>
      </c>
    </row>
    <row r="1905" spans="1:20" x14ac:dyDescent="0.25">
      <c r="A1905">
        <v>19.03</v>
      </c>
      <c r="B1905">
        <v>-1.9638026860132163E-16</v>
      </c>
      <c r="C1905">
        <v>2.6109182651982481E-17</v>
      </c>
      <c r="D1905">
        <v>-1.0724811156621463E-17</v>
      </c>
      <c r="F1905" s="1">
        <v>9.1229999999999993</v>
      </c>
      <c r="G1905">
        <f>(-0.0266488706365503*(-1))*-1</f>
        <v>-2.6648870636550307E-2</v>
      </c>
      <c r="H1905">
        <v>-6.135923152E-3</v>
      </c>
      <c r="I1905">
        <v>-0.16185347735881805</v>
      </c>
      <c r="L1905" s="2">
        <v>19.03</v>
      </c>
      <c r="M1905" s="2">
        <v>1.2409619997003454E-5</v>
      </c>
      <c r="N1905" s="2">
        <v>-5.1216386099884544E-6</v>
      </c>
      <c r="O1905" s="2">
        <v>1.3875117618390157E-7</v>
      </c>
      <c r="Q1905">
        <v>9.4700000000000006</v>
      </c>
      <c r="R1905">
        <v>-1.7014373716632444E-2</v>
      </c>
      <c r="S1905">
        <v>-9.2038847279999995E-3</v>
      </c>
      <c r="T1905">
        <v>0.55336332321166992</v>
      </c>
    </row>
    <row r="1906" spans="1:20" x14ac:dyDescent="0.25">
      <c r="A1906">
        <v>19.04</v>
      </c>
      <c r="B1906">
        <v>-1.9257714220900495E-16</v>
      </c>
      <c r="C1906">
        <v>2.5603548749285469E-17</v>
      </c>
      <c r="D1906">
        <v>-1.051711303779892E-17</v>
      </c>
      <c r="F1906" s="1">
        <v>9.1289999999999996</v>
      </c>
      <c r="G1906">
        <f>(-0.0266488706365503*(-1))*-1</f>
        <v>-2.6648870636550307E-2</v>
      </c>
      <c r="H1906">
        <v>-6.135923152E-3</v>
      </c>
      <c r="I1906">
        <v>-0.17034408450126648</v>
      </c>
      <c r="L1906" s="2">
        <v>19.04</v>
      </c>
      <c r="M1906" s="2">
        <v>1.2345791211292099E-5</v>
      </c>
      <c r="N1906" s="2">
        <v>-5.0952955008970599E-6</v>
      </c>
      <c r="O1906" s="2">
        <v>1.3803751056894836E-7</v>
      </c>
      <c r="Q1906">
        <v>9.4749999999999996</v>
      </c>
      <c r="R1906">
        <v>-1.6952772073921971E-2</v>
      </c>
      <c r="S1906">
        <v>-9.2038847279999995E-3</v>
      </c>
      <c r="T1906">
        <v>0.55709171295166016</v>
      </c>
    </row>
    <row r="1907" spans="1:20" x14ac:dyDescent="0.25">
      <c r="A1907">
        <v>19.05</v>
      </c>
      <c r="B1907">
        <v>-1.8884766766806278E-16</v>
      </c>
      <c r="C1907">
        <v>2.5107707019976817E-17</v>
      </c>
      <c r="D1907">
        <v>-1.0313437228360891E-17</v>
      </c>
      <c r="F1907" s="1">
        <v>9.1330000000000009</v>
      </c>
      <c r="G1907">
        <f>(-0.0266488706365503*(-1))*-1</f>
        <v>-2.6648870636550307E-2</v>
      </c>
      <c r="H1907">
        <v>-6.135923152E-3</v>
      </c>
      <c r="I1907">
        <v>-0.17572660744190216</v>
      </c>
      <c r="L1907" s="2">
        <v>19.05</v>
      </c>
      <c r="M1907" s="2">
        <v>1.228229072845264E-5</v>
      </c>
      <c r="N1907" s="2">
        <v>-5.0690878873861514E-6</v>
      </c>
      <c r="O1907" s="2">
        <v>1.3732751568762737E-7</v>
      </c>
      <c r="Q1907">
        <v>9.48</v>
      </c>
      <c r="R1907">
        <v>-1.6895277207392197E-2</v>
      </c>
      <c r="S1907">
        <v>-9.2038847279999995E-3</v>
      </c>
      <c r="T1907">
        <v>0.55848848819732666</v>
      </c>
    </row>
    <row r="1908" spans="1:20" x14ac:dyDescent="0.25">
      <c r="A1908">
        <v>19.059999999999999</v>
      </c>
      <c r="B1908">
        <v>-1.851904186269488E-16</v>
      </c>
      <c r="C1908">
        <v>2.4621467827524729E-17</v>
      </c>
      <c r="D1908">
        <v>-1.0113705831729031E-17</v>
      </c>
      <c r="F1908" s="1">
        <v>9.1390000000000011</v>
      </c>
      <c r="G1908">
        <f>(-0.0266488706365503*(-1))*-1</f>
        <v>-2.6648870636550307E-2</v>
      </c>
      <c r="H1908">
        <v>-6.135923152E-3</v>
      </c>
      <c r="I1908">
        <v>-0.18340535461902618</v>
      </c>
      <c r="L1908" s="2">
        <v>19.059999999999999</v>
      </c>
      <c r="M1908" s="2">
        <v>1.2219116859861658E-5</v>
      </c>
      <c r="N1908" s="2">
        <v>-5.0430150725352463E-6</v>
      </c>
      <c r="O1908" s="2">
        <v>1.3662117265954838E-7</v>
      </c>
      <c r="Q1908">
        <v>9.484</v>
      </c>
      <c r="R1908">
        <v>-1.6850102669404517E-2</v>
      </c>
      <c r="S1908">
        <v>-9.2038847279999995E-3</v>
      </c>
      <c r="T1908">
        <v>0.5606006383895874</v>
      </c>
    </row>
    <row r="1909" spans="1:20" x14ac:dyDescent="0.25">
      <c r="A1909">
        <v>19.07</v>
      </c>
      <c r="B1909">
        <v>-1.8160399635703056E-16</v>
      </c>
      <c r="C1909">
        <v>2.4144645207923691E-17</v>
      </c>
      <c r="D1909">
        <v>-9.9178424598804924E-18</v>
      </c>
      <c r="F1909" s="1">
        <v>9.1450000000000014</v>
      </c>
      <c r="G1909">
        <f>(-0.0266488706365503*(-1))*-1</f>
        <v>-2.6648870636550307E-2</v>
      </c>
      <c r="H1909">
        <v>-6.135923152E-3</v>
      </c>
      <c r="I1909">
        <v>-0.19063474237918854</v>
      </c>
      <c r="L1909" s="2">
        <v>19.07</v>
      </c>
      <c r="M1909" s="2">
        <v>1.2156267925581335E-5</v>
      </c>
      <c r="N1909" s="2">
        <v>-5.0170763630084658E-6</v>
      </c>
      <c r="O1909" s="2">
        <v>1.3591846270143229E-7</v>
      </c>
      <c r="Q1909">
        <v>9.4890000000000008</v>
      </c>
      <c r="R1909">
        <v>-1.680082135523614E-2</v>
      </c>
      <c r="S1909">
        <v>-9.2038847279999995E-3</v>
      </c>
      <c r="T1909">
        <v>0.55899161100387573</v>
      </c>
    </row>
    <row r="1910" spans="1:20" x14ac:dyDescent="0.25">
      <c r="A1910">
        <v>19.080000000000002</v>
      </c>
      <c r="B1910">
        <v>-1.7808702921763957E-16</v>
      </c>
      <c r="C1910">
        <v>2.3677056798571849E-17</v>
      </c>
      <c r="D1910">
        <v>-9.7257722041330289E-18</v>
      </c>
      <c r="F1910" s="1">
        <v>9.15</v>
      </c>
      <c r="G1910">
        <f>(-0.0266488706365503*(-1))*-1</f>
        <v>-2.6648870636550307E-2</v>
      </c>
      <c r="H1910">
        <v>-6.135923152E-3</v>
      </c>
      <c r="I1910">
        <v>-0.19633497297763824</v>
      </c>
      <c r="L1910" s="2">
        <v>19.080000000000002</v>
      </c>
      <c r="M1910" s="2">
        <v>1.2093742254314619E-5</v>
      </c>
      <c r="N1910" s="2">
        <v>-4.9912710690360996E-6</v>
      </c>
      <c r="O1910" s="2">
        <v>1.3521936712661168E-7</v>
      </c>
      <c r="Q1910">
        <v>9.4930000000000003</v>
      </c>
      <c r="R1910">
        <v>-1.6759753593429159E-2</v>
      </c>
      <c r="S1910">
        <v>-9.2038847279999995E-3</v>
      </c>
      <c r="T1910">
        <v>0.55894315242767334</v>
      </c>
    </row>
    <row r="1911" spans="1:20" x14ac:dyDescent="0.25">
      <c r="A1911">
        <v>19.09</v>
      </c>
      <c r="B1911">
        <v>-1.7463817213148358E-16</v>
      </c>
      <c r="C1911">
        <v>2.3218523768525744E-17</v>
      </c>
      <c r="D1911">
        <v>-9.537421606495898E-18</v>
      </c>
      <c r="F1911" s="1">
        <v>9.1560000000000006</v>
      </c>
      <c r="G1911">
        <f>(-0.0266488706365503*(-1))*-1</f>
        <v>-2.6648870636550307E-2</v>
      </c>
      <c r="H1911">
        <v>-6.135923152E-3</v>
      </c>
      <c r="I1911">
        <v>-0.20175586640834808</v>
      </c>
      <c r="L1911" s="2">
        <v>19.09</v>
      </c>
      <c r="M1911" s="2">
        <v>1.2031538183360501E-5</v>
      </c>
      <c r="N1911" s="2">
        <v>-4.9655985043962624E-6</v>
      </c>
      <c r="O1911" s="2">
        <v>1.3452386734453382E-7</v>
      </c>
      <c r="Q1911">
        <v>9.4969999999999999</v>
      </c>
      <c r="R1911">
        <v>-1.6714579055441478E-2</v>
      </c>
      <c r="S1911">
        <v>-1.0737865516000001E-2</v>
      </c>
      <c r="T1911">
        <v>0.82459193468093872</v>
      </c>
    </row>
    <row r="1912" spans="1:20" x14ac:dyDescent="0.25">
      <c r="A1912">
        <v>19.100000000000001</v>
      </c>
      <c r="B1912">
        <v>-1.7125610607021543E-16</v>
      </c>
      <c r="C1912">
        <v>2.2768870750105745E-17</v>
      </c>
      <c r="D1912">
        <v>-9.3527186315755731E-18</v>
      </c>
      <c r="F1912" s="1">
        <v>9.1609999999999996</v>
      </c>
      <c r="G1912">
        <f>(-0.0266488706365503*(-1))*-1</f>
        <v>-2.6648870636550307E-2</v>
      </c>
      <c r="H1912">
        <v>-6.135923152E-3</v>
      </c>
      <c r="I1912">
        <v>-0.20791138708591461</v>
      </c>
      <c r="L1912" s="2">
        <v>19.100000000000001</v>
      </c>
      <c r="M1912" s="2">
        <v>1.1969654058570291E-5</v>
      </c>
      <c r="N1912" s="2">
        <v>-4.9400579863966463E-6</v>
      </c>
      <c r="O1912" s="2">
        <v>1.3383194486026642E-7</v>
      </c>
      <c r="Q1912">
        <v>9.5009999999999994</v>
      </c>
      <c r="R1912">
        <v>-1.6681724845995893E-2</v>
      </c>
      <c r="S1912">
        <v>-1.0737865516000001E-2</v>
      </c>
      <c r="T1912">
        <v>0.81581377983093262</v>
      </c>
    </row>
    <row r="1913" spans="1:20" x14ac:dyDescent="0.25">
      <c r="A1913">
        <v>19.11</v>
      </c>
      <c r="B1913">
        <v>-1.6793953754996717E-16</v>
      </c>
      <c r="C1913">
        <v>2.2327925771826019E-17</v>
      </c>
      <c r="D1913">
        <v>-9.1715926390255329E-18</v>
      </c>
      <c r="F1913" s="1">
        <v>9.1659999999999986</v>
      </c>
      <c r="G1913">
        <f>(-0.0266488706365503*(-1))*-1</f>
        <v>-2.6648870636550307E-2</v>
      </c>
      <c r="H1913">
        <v>-6.135923152E-3</v>
      </c>
      <c r="I1913">
        <v>-0.21276490390300751</v>
      </c>
      <c r="L1913" s="2">
        <v>19.11</v>
      </c>
      <c r="M1913" s="2">
        <v>1.1908088234303349E-5</v>
      </c>
      <c r="N1913" s="2">
        <v>-4.9146488358563661E-6</v>
      </c>
      <c r="O1913" s="2">
        <v>1.3314358127400566E-7</v>
      </c>
      <c r="Q1913">
        <v>9.5050000000000008</v>
      </c>
      <c r="R1913">
        <v>-1.6636550308008213E-2</v>
      </c>
      <c r="S1913">
        <v>-1.0737865516000001E-2</v>
      </c>
      <c r="T1913">
        <v>0.81184971332550049</v>
      </c>
    </row>
    <row r="1914" spans="1:20" x14ac:dyDescent="0.25">
      <c r="A1914">
        <v>19.12</v>
      </c>
      <c r="B1914">
        <v>-1.6468719813665074E-16</v>
      </c>
      <c r="C1914">
        <v>2.1895520192623395E-17</v>
      </c>
      <c r="D1914">
        <v>-8.9939743565296031E-18</v>
      </c>
      <c r="F1914" s="1">
        <v>9.1719999999999988</v>
      </c>
      <c r="G1914">
        <f>(-0.0266488706365503*(-1))*-1</f>
        <v>-2.6648870636550307E-2</v>
      </c>
      <c r="H1914">
        <v>-6.135923152E-3</v>
      </c>
      <c r="I1914">
        <v>-0.21738055348396301</v>
      </c>
      <c r="L1914" s="2">
        <v>19.12</v>
      </c>
      <c r="M1914" s="2">
        <v>1.184683907338336E-5</v>
      </c>
      <c r="N1914" s="2">
        <v>-4.8893703770878972E-6</v>
      </c>
      <c r="O1914" s="2">
        <v>1.32458758280587E-7</v>
      </c>
      <c r="Q1914">
        <v>9.51</v>
      </c>
      <c r="R1914">
        <v>-1.657494866529774E-2</v>
      </c>
      <c r="S1914">
        <v>-1.0737865516000001E-2</v>
      </c>
      <c r="T1914">
        <v>0.81400454044342041</v>
      </c>
    </row>
    <row r="1915" spans="1:20" x14ac:dyDescent="0.25">
      <c r="A1915">
        <v>19.13</v>
      </c>
      <c r="B1915">
        <v>-1.6149784396084132E-16</v>
      </c>
      <c r="C1915">
        <v>2.1471488637359954E-17</v>
      </c>
      <c r="D1915">
        <v>-8.8197958533084923E-18</v>
      </c>
      <c r="F1915" s="1">
        <v>9.1770000000000014</v>
      </c>
      <c r="G1915">
        <f>(-0.0266488706365503*(-1))*-1</f>
        <v>-2.6648870636550307E-2</v>
      </c>
      <c r="H1915">
        <v>-6.135923152E-3</v>
      </c>
      <c r="I1915">
        <v>-0.22262172400951385</v>
      </c>
      <c r="L1915" s="2">
        <v>19.13</v>
      </c>
      <c r="M1915" s="2">
        <v>1.1785904947054897E-5</v>
      </c>
      <c r="N1915" s="2">
        <v>-4.8642219378791095E-6</v>
      </c>
      <c r="O1915" s="2">
        <v>1.3177745766899831E-7</v>
      </c>
      <c r="Q1915">
        <v>9.5139999999999993</v>
      </c>
      <c r="R1915">
        <v>-1.6496919917864478E-2</v>
      </c>
      <c r="S1915">
        <v>-1.0737865516000001E-2</v>
      </c>
      <c r="T1915">
        <v>0.82442986965179443</v>
      </c>
    </row>
    <row r="1916" spans="1:20" x14ac:dyDescent="0.25">
      <c r="A1916">
        <v>19.14</v>
      </c>
      <c r="B1916">
        <v>-1.5837025524205502E-16</v>
      </c>
      <c r="C1916">
        <v>2.1055668933574685E-17</v>
      </c>
      <c r="D1916">
        <v>-8.6489905141394134E-18</v>
      </c>
      <c r="F1916" s="1">
        <v>9.1839999999999993</v>
      </c>
      <c r="G1916">
        <f>(-0.0266488706365503*(-1))*-1</f>
        <v>-2.6648870636550307E-2</v>
      </c>
      <c r="H1916">
        <v>-6.135923152E-3</v>
      </c>
      <c r="I1916">
        <v>-0.22755618393421173</v>
      </c>
      <c r="L1916" s="2">
        <v>19.14</v>
      </c>
      <c r="M1916" s="2">
        <v>1.1725284234939852E-5</v>
      </c>
      <c r="N1916" s="2">
        <v>-4.8392028494753911E-6</v>
      </c>
      <c r="O1916" s="2">
        <v>1.3109966132189575E-7</v>
      </c>
      <c r="Q1916">
        <v>9.5180000000000007</v>
      </c>
      <c r="R1916">
        <v>-1.6381930184804928E-2</v>
      </c>
      <c r="S1916">
        <v>-1.0737865516000001E-2</v>
      </c>
      <c r="T1916">
        <v>0.83814477920532227</v>
      </c>
    </row>
    <row r="1917" spans="1:20" x14ac:dyDescent="0.25">
      <c r="A1917">
        <v>19.150000000000002</v>
      </c>
      <c r="B1917">
        <v>-1.5530323582223866E-16</v>
      </c>
      <c r="C1917">
        <v>2.0647902049460018E-17</v>
      </c>
      <c r="D1917">
        <v>-8.4814930138788423E-18</v>
      </c>
      <c r="F1917" s="1">
        <v>9.1889999999999983</v>
      </c>
      <c r="G1917">
        <f>(-0.0266488706365503*(-1))*-1</f>
        <v>-2.6648870636550307E-2</v>
      </c>
      <c r="H1917">
        <v>-7.6699039400000002E-3</v>
      </c>
      <c r="I1917">
        <v>1.6066033393144608E-2</v>
      </c>
      <c r="L1917" s="2">
        <v>19.150000000000002</v>
      </c>
      <c r="M1917" s="2">
        <v>1.1664975324994571E-5</v>
      </c>
      <c r="N1917" s="2">
        <v>-4.8143124465618643E-6</v>
      </c>
      <c r="O1917" s="2">
        <v>1.3042535121512187E-7</v>
      </c>
      <c r="Q1917">
        <v>9.5220000000000002</v>
      </c>
      <c r="R1917">
        <v>-1.6303901437371662E-2</v>
      </c>
      <c r="S1917">
        <v>-1.0737865516000001E-2</v>
      </c>
      <c r="T1917">
        <v>0.85587435960769653</v>
      </c>
    </row>
    <row r="1918" spans="1:20" x14ac:dyDescent="0.25">
      <c r="A1918">
        <v>19.16</v>
      </c>
      <c r="B1918">
        <v>-1.5229561270829513E-16</v>
      </c>
      <c r="C1918">
        <v>2.0248032033039515E-17</v>
      </c>
      <c r="D1918">
        <v>-8.3172392924786687E-18</v>
      </c>
      <c r="F1918" s="1">
        <v>9.1949999999999985</v>
      </c>
      <c r="G1918">
        <f>(-0.0266447638603696*(-1))*-1</f>
        <v>-2.6644763860369611E-2</v>
      </c>
      <c r="H1918">
        <v>-7.6699039400000002E-3</v>
      </c>
      <c r="I1918">
        <v>4.9328859895467758E-3</v>
      </c>
      <c r="L1918" s="2">
        <v>19.16</v>
      </c>
      <c r="M1918" s="2">
        <v>1.1604976613467118E-5</v>
      </c>
      <c r="N1918" s="2">
        <v>-4.789550067245693E-6</v>
      </c>
      <c r="O1918" s="2">
        <v>1.2975450941722625E-7</v>
      </c>
      <c r="Q1918">
        <v>9.5259999999999998</v>
      </c>
      <c r="R1918">
        <v>-1.618069815195072E-2</v>
      </c>
      <c r="S1918">
        <v>-1.0737865516000001E-2</v>
      </c>
      <c r="T1918">
        <v>0.88044339418411255</v>
      </c>
    </row>
    <row r="1919" spans="1:20" x14ac:dyDescent="0.25">
      <c r="A1919">
        <v>19.170000000000002</v>
      </c>
      <c r="B1919">
        <v>-1.49346235623468E-16</v>
      </c>
      <c r="C1919">
        <v>1.985590595252345E-17</v>
      </c>
      <c r="D1919">
        <v>-8.1561665304861906E-18</v>
      </c>
      <c r="F1919" s="1">
        <v>9.2000000000000011</v>
      </c>
      <c r="G1919">
        <f>(-0.0266406570841889*(-1))*-1</f>
        <v>-2.6640657084188911E-2</v>
      </c>
      <c r="H1919">
        <v>-7.6699039400000002E-3</v>
      </c>
      <c r="I1919">
        <v>-2.3120022378861904E-3</v>
      </c>
      <c r="L1919" s="2">
        <v>19.170000000000002</v>
      </c>
      <c r="M1919" s="2">
        <v>1.1545286504854223E-5</v>
      </c>
      <c r="N1919" s="2">
        <v>-4.7649150530384817E-6</v>
      </c>
      <c r="O1919" s="2">
        <v>1.2908711808898886E-7</v>
      </c>
      <c r="Q1919">
        <v>9.5310000000000006</v>
      </c>
      <c r="R1919">
        <v>-1.6008213552361397E-2</v>
      </c>
      <c r="S1919">
        <v>-9.2038847279999995E-3</v>
      </c>
      <c r="T1919">
        <v>0.6484718918800354</v>
      </c>
    </row>
    <row r="1920" spans="1:20" x14ac:dyDescent="0.25">
      <c r="A1920">
        <v>19.18</v>
      </c>
      <c r="B1920">
        <v>-1.4645397656741243E-16</v>
      </c>
      <c r="C1920">
        <v>1.947137383781947E-17</v>
      </c>
      <c r="D1920">
        <v>-7.9982131250185801E-18</v>
      </c>
      <c r="F1920" s="1">
        <v>9.2050000000000001</v>
      </c>
      <c r="G1920">
        <f>(-0.0266324435318275*(-1))*-1</f>
        <v>-2.6632443531827515E-2</v>
      </c>
      <c r="H1920">
        <v>-7.6699039400000002E-3</v>
      </c>
      <c r="I1920">
        <v>-1.0494007728993893E-2</v>
      </c>
      <c r="L1920" s="2">
        <v>19.18</v>
      </c>
      <c r="M1920" s="2">
        <v>1.1485903411859118E-5</v>
      </c>
      <c r="N1920" s="2">
        <v>-4.7404067488387649E-6</v>
      </c>
      <c r="O1920" s="2">
        <v>1.2842315948294545E-7</v>
      </c>
      <c r="Q1920">
        <v>9.5350000000000001</v>
      </c>
      <c r="R1920">
        <v>-1.5852156057494866E-2</v>
      </c>
      <c r="S1920">
        <v>-9.2038847279999995E-3</v>
      </c>
      <c r="T1920">
        <v>0.69032257795333862</v>
      </c>
    </row>
    <row r="1921" spans="1:20" x14ac:dyDescent="0.25">
      <c r="A1921">
        <v>19.190000000000001</v>
      </c>
      <c r="B1921">
        <v>-1.4361772938478941E-16</v>
      </c>
      <c r="C1921">
        <v>1.909428862317597E-17</v>
      </c>
      <c r="D1921">
        <v>-7.8433186662026311E-18</v>
      </c>
      <c r="F1921" s="1">
        <v>9.2179999999999982</v>
      </c>
      <c r="G1921">
        <f>(-0.0266283367556468*(-1))*-1</f>
        <v>-2.6628336755646818E-2</v>
      </c>
      <c r="H1921">
        <v>-7.6699039400000002E-3</v>
      </c>
      <c r="I1921">
        <v>-3.195551410317421E-2</v>
      </c>
      <c r="L1921" s="2">
        <v>19.190000000000001</v>
      </c>
      <c r="M1921" s="2">
        <v>1.1426825755349402E-5</v>
      </c>
      <c r="N1921" s="2">
        <v>-4.7160245029145868E-6</v>
      </c>
      <c r="O1921" s="2">
        <v>1.2776261594291579E-7</v>
      </c>
      <c r="Q1921">
        <v>9.5400000000000009</v>
      </c>
      <c r="R1921">
        <v>-1.5650924024640658E-2</v>
      </c>
      <c r="S1921">
        <v>-9.2038847279999995E-3</v>
      </c>
      <c r="T1921">
        <v>0.73618024587631226</v>
      </c>
    </row>
    <row r="1922" spans="1:20" x14ac:dyDescent="0.25">
      <c r="A1922">
        <v>19.2</v>
      </c>
      <c r="B1922">
        <v>-1.4083640934221032E-16</v>
      </c>
      <c r="C1922">
        <v>1.8724506090936242E-17</v>
      </c>
      <c r="D1922">
        <v>-7.6914239140707709E-18</v>
      </c>
      <c r="F1922" s="1">
        <v>9.2219999999999995</v>
      </c>
      <c r="G1922">
        <f>(-0.0266283367556468*(-1))*-1</f>
        <v>-2.6628336755646818E-2</v>
      </c>
      <c r="H1922">
        <v>-7.6699039400000002E-3</v>
      </c>
      <c r="I1922">
        <v>-3.8414139300584793E-2</v>
      </c>
      <c r="L1922" s="2">
        <v>19.2</v>
      </c>
      <c r="M1922" s="2">
        <v>1.1368051964314799E-5</v>
      </c>
      <c r="N1922" s="2">
        <v>-4.69176766688617E-6</v>
      </c>
      <c r="O1922" s="2">
        <v>1.2710546990353407E-7</v>
      </c>
      <c r="Q1922">
        <v>9.5440000000000005</v>
      </c>
      <c r="R1922">
        <v>-1.5494866529774127E-2</v>
      </c>
      <c r="S1922">
        <v>-9.2038847279999995E-3</v>
      </c>
      <c r="T1922">
        <v>0.77208447456359863</v>
      </c>
    </row>
    <row r="1923" spans="1:20" x14ac:dyDescent="0.25">
      <c r="A1923">
        <v>19.21</v>
      </c>
      <c r="B1923">
        <v>-1.3810895271337843E-16</v>
      </c>
      <c r="C1923">
        <v>1.8361884816381898E-17</v>
      </c>
      <c r="D1923">
        <v>-7.5424707759045156E-18</v>
      </c>
      <c r="F1923" s="1">
        <v>9.229000000000001</v>
      </c>
      <c r="G1923">
        <f>(-0.0266283367556468*(-1))*-1</f>
        <v>-2.6628336755646818E-2</v>
      </c>
      <c r="H1923">
        <v>-7.6699039400000002E-3</v>
      </c>
      <c r="I1923">
        <v>-4.9110352993011475E-2</v>
      </c>
      <c r="L1923" s="2">
        <v>19.21</v>
      </c>
      <c r="M1923" s="2">
        <v>1.1309580475825579E-5</v>
      </c>
      <c r="N1923" s="2">
        <v>-4.6676355957086731E-6</v>
      </c>
      <c r="O1923" s="2">
        <v>1.2645170388978178E-7</v>
      </c>
      <c r="Q1923">
        <v>9.5489999999999995</v>
      </c>
      <c r="R1923">
        <v>-1.5310061601642711E-2</v>
      </c>
      <c r="S1923">
        <v>-9.2038847279999995E-3</v>
      </c>
      <c r="T1923">
        <v>0.80384224653244019</v>
      </c>
    </row>
    <row r="1924" spans="1:20" x14ac:dyDescent="0.25">
      <c r="A1924">
        <v>19.22</v>
      </c>
      <c r="B1924">
        <v>-1.3543431637226124E-16</v>
      </c>
      <c r="C1924">
        <v>1.8006286113644445E-17</v>
      </c>
      <c r="D1924">
        <v>-7.396402284016694E-18</v>
      </c>
      <c r="F1924" s="1">
        <v>9.234</v>
      </c>
      <c r="G1924">
        <f>(-0.0266283367556468*(-1))*-1</f>
        <v>-2.6628336755646818E-2</v>
      </c>
      <c r="H1924">
        <v>-7.6699039400000002E-3</v>
      </c>
      <c r="I1924">
        <v>-5.6302689015865326E-2</v>
      </c>
      <c r="L1924" s="2">
        <v>19.22</v>
      </c>
      <c r="M1924" s="2">
        <v>1.1251409734990909E-5</v>
      </c>
      <c r="N1924" s="2">
        <v>-4.6436276476550384E-6</v>
      </c>
      <c r="O1924" s="2">
        <v>1.2580130051652303E-7</v>
      </c>
      <c r="Q1924">
        <v>9.5530000000000008</v>
      </c>
      <c r="R1924">
        <v>-1.5158110882956878E-2</v>
      </c>
      <c r="S1924">
        <v>-9.2038847279999995E-3</v>
      </c>
      <c r="T1924">
        <v>0.83602815866470337</v>
      </c>
    </row>
    <row r="1925" spans="1:20" x14ac:dyDescent="0.25">
      <c r="A1925">
        <v>19.23</v>
      </c>
      <c r="B1925">
        <v>-1.3281147739414351E-16</v>
      </c>
      <c r="C1925">
        <v>1.7657573982664361E-17</v>
      </c>
      <c r="D1925">
        <v>-7.2531625739639373E-18</v>
      </c>
      <c r="F1925" s="1">
        <v>9.2380000000000013</v>
      </c>
      <c r="G1925">
        <f>(-0.0266283367556468*(-1))*-1</f>
        <v>-2.6628336755646818E-2</v>
      </c>
      <c r="H1925">
        <v>-7.6699039400000002E-3</v>
      </c>
      <c r="I1925">
        <v>-6.0475170612335205E-2</v>
      </c>
      <c r="L1925" s="2">
        <v>19.23</v>
      </c>
      <c r="M1925" s="2">
        <v>1.1193538194917519E-5</v>
      </c>
      <c r="N1925" s="2">
        <v>-4.6197431842989263E-6</v>
      </c>
      <c r="O1925" s="2">
        <v>1.2515424248804229E-7</v>
      </c>
      <c r="Q1925">
        <v>9.5579999999999998</v>
      </c>
      <c r="R1925">
        <v>-1.4969199178644765E-2</v>
      </c>
      <c r="S1925">
        <v>-7.6699039400000002E-3</v>
      </c>
      <c r="T1925">
        <v>0.61822617053985596</v>
      </c>
    </row>
    <row r="1926" spans="1:20" x14ac:dyDescent="0.25">
      <c r="A1926">
        <v>19.240000000000002</v>
      </c>
      <c r="B1926">
        <v>-1.3023943266440709E-16</v>
      </c>
      <c r="C1926">
        <v>1.7315615057177357E-17</v>
      </c>
      <c r="D1926">
        <v>-7.1126968631811131E-18</v>
      </c>
      <c r="F1926" s="1">
        <v>9.2419999999999991</v>
      </c>
      <c r="G1926">
        <f>(-0.0266242299794661*(-1))*-1</f>
        <v>-2.6624229979466119E-2</v>
      </c>
      <c r="H1926">
        <v>-7.6699039400000002E-3</v>
      </c>
      <c r="I1926">
        <v>0.18811357021331787</v>
      </c>
      <c r="L1926" s="2">
        <v>19.240000000000002</v>
      </c>
      <c r="M1926" s="2">
        <v>1.1135964316668517E-5</v>
      </c>
      <c r="N1926" s="2">
        <v>-4.5959815704977381E-6</v>
      </c>
      <c r="O1926" s="2">
        <v>1.2451051259758436E-7</v>
      </c>
      <c r="Q1926">
        <v>9.5630000000000006</v>
      </c>
      <c r="R1926">
        <v>-1.4788501026694045E-2</v>
      </c>
      <c r="S1926">
        <v>-7.6699039400000002E-3</v>
      </c>
      <c r="T1926">
        <v>0.65064740180969238</v>
      </c>
    </row>
    <row r="1927" spans="1:20" x14ac:dyDescent="0.25">
      <c r="A1927">
        <v>19.25</v>
      </c>
      <c r="B1927">
        <v>-1.2771719849488408E-16</v>
      </c>
      <c r="C1927">
        <v>1.6980278553707956E-17</v>
      </c>
      <c r="D1927">
        <v>-6.9749514300295323E-18</v>
      </c>
      <c r="F1927" s="1">
        <v>9.2460000000000004</v>
      </c>
      <c r="G1927">
        <f>(-0.0266242299794661*(-1))*-1</f>
        <v>-2.6624229979466119E-2</v>
      </c>
      <c r="H1927">
        <v>-9.2038847279999995E-3</v>
      </c>
      <c r="I1927">
        <v>0.17734214663505554</v>
      </c>
      <c r="L1927" s="2">
        <v>19.25</v>
      </c>
      <c r="M1927" s="2">
        <v>1.1078686569222703E-5</v>
      </c>
      <c r="N1927" s="2">
        <v>-4.5723421743757262E-6</v>
      </c>
      <c r="O1927" s="2">
        <v>1.2387009372689689E-7</v>
      </c>
      <c r="Q1927">
        <v>9.5670000000000002</v>
      </c>
      <c r="R1927">
        <v>-1.462012320328542E-2</v>
      </c>
      <c r="S1927">
        <v>-7.6699039400000002E-3</v>
      </c>
      <c r="T1927">
        <v>0.68561780452728271</v>
      </c>
    </row>
    <row r="1928" spans="1:20" x14ac:dyDescent="0.25">
      <c r="A1928">
        <v>19.260000000000002</v>
      </c>
      <c r="B1928">
        <v>-1.2524381024764261E-16</v>
      </c>
      <c r="C1928">
        <v>1.665143622155085E-17</v>
      </c>
      <c r="D1928">
        <v>-6.8398735932509016E-18</v>
      </c>
      <c r="F1928" s="1">
        <v>9.2499999999999982</v>
      </c>
      <c r="G1928">
        <f>(-0.0266242299794661*(-1))*-1</f>
        <v>-2.6624229979466119E-2</v>
      </c>
      <c r="H1928">
        <v>-9.2038847279999995E-3</v>
      </c>
      <c r="I1928">
        <v>0.16699516773223877</v>
      </c>
      <c r="L1928" s="2">
        <v>19.260000000000002</v>
      </c>
      <c r="M1928" s="2">
        <v>1.1021703429433451E-5</v>
      </c>
      <c r="N1928" s="2">
        <v>-4.5488243673071913E-6</v>
      </c>
      <c r="O1928" s="2">
        <v>1.2323296884577504E-7</v>
      </c>
      <c r="Q1928">
        <v>9.5730000000000004</v>
      </c>
      <c r="R1928">
        <v>-1.4431211498973306E-2</v>
      </c>
      <c r="S1928">
        <v>-7.6699039400000002E-3</v>
      </c>
      <c r="T1928">
        <v>0.72100991010665894</v>
      </c>
    </row>
    <row r="1929" spans="1:20" x14ac:dyDescent="0.25">
      <c r="A1929">
        <v>19.27</v>
      </c>
      <c r="B1929">
        <v>-1.2281832196605688E-16</v>
      </c>
      <c r="C1929">
        <v>1.6328962293720947E-17</v>
      </c>
      <c r="D1929">
        <v>-6.7074116918191812E-18</v>
      </c>
      <c r="F1929" s="1">
        <v>9.2550000000000008</v>
      </c>
      <c r="G1929">
        <f>(-0.0266160164271047*(-1))*-1</f>
        <v>-2.6616016427104722E-2</v>
      </c>
      <c r="H1929">
        <v>-9.2038847279999995E-3</v>
      </c>
      <c r="I1929">
        <v>0.15966251492500305</v>
      </c>
      <c r="L1929" s="2">
        <v>19.27</v>
      </c>
      <c r="M1929" s="2">
        <v>1.0965013381988647E-5</v>
      </c>
      <c r="N1929" s="2">
        <v>-4.5254275238997649E-6</v>
      </c>
      <c r="O1929" s="2">
        <v>1.2259912101160879E-7</v>
      </c>
      <c r="Q1929">
        <v>9.5779999999999994</v>
      </c>
      <c r="R1929">
        <v>-1.4271047227926078E-2</v>
      </c>
      <c r="S1929">
        <v>-7.6699039400000002E-3</v>
      </c>
      <c r="T1929">
        <v>0.75019019842147827</v>
      </c>
    </row>
    <row r="1930" spans="1:20" x14ac:dyDescent="0.25">
      <c r="A1930">
        <v>19.28</v>
      </c>
      <c r="B1930">
        <v>-1.2043980601302389E-16</v>
      </c>
      <c r="C1930">
        <v>1.6012733438853308E-17</v>
      </c>
      <c r="D1930">
        <v>-6.5775150651826293E-18</v>
      </c>
      <c r="F1930" s="1">
        <v>9.2589999999999986</v>
      </c>
      <c r="G1930">
        <f>(-0.0266036960985626*(-1))*-1</f>
        <v>-2.660369609856263E-2</v>
      </c>
      <c r="H1930">
        <v>-9.2038847279999995E-3</v>
      </c>
      <c r="I1930">
        <v>0.15156841278076172</v>
      </c>
      <c r="L1930" s="2">
        <v>19.28</v>
      </c>
      <c r="M1930" s="2">
        <v>1.0908614919369938E-5</v>
      </c>
      <c r="N1930" s="2">
        <v>-4.5021510219777801E-6</v>
      </c>
      <c r="O1930" s="2">
        <v>1.2196853336893221E-7</v>
      </c>
      <c r="Q1930">
        <v>9.5820000000000007</v>
      </c>
      <c r="R1930">
        <v>-1.4143737166324435E-2</v>
      </c>
      <c r="S1930">
        <v>-7.6699039400000002E-3</v>
      </c>
      <c r="T1930">
        <v>0.77240604162216187</v>
      </c>
    </row>
    <row r="1931" spans="1:20" x14ac:dyDescent="0.25">
      <c r="A1931">
        <v>19.29</v>
      </c>
      <c r="B1931">
        <v>-1.1810735271618313E-16</v>
      </c>
      <c r="C1931">
        <v>1.5702628714034601E-17</v>
      </c>
      <c r="D1931">
        <v>-6.4501340338884858E-18</v>
      </c>
      <c r="F1931" s="1">
        <v>9.2629999999999999</v>
      </c>
      <c r="G1931">
        <f>(-0.0265913757700205*(-1))*-1</f>
        <v>-2.6591375770020534E-2</v>
      </c>
      <c r="H1931">
        <v>-9.2038847279999995E-3</v>
      </c>
      <c r="I1931">
        <v>0.14618171751499176</v>
      </c>
      <c r="L1931" s="2">
        <v>19.29</v>
      </c>
      <c r="M1931" s="2">
        <v>1.0852506541813062E-5</v>
      </c>
      <c r="N1931" s="2">
        <v>-4.4789942425657256E-6</v>
      </c>
      <c r="O1931" s="2">
        <v>1.2134118914897544E-7</v>
      </c>
      <c r="Q1931">
        <v>9.5860000000000003</v>
      </c>
      <c r="R1931">
        <v>-1.4016427104722793E-2</v>
      </c>
      <c r="S1931">
        <v>-7.6699039400000002E-3</v>
      </c>
      <c r="T1931">
        <v>0.79390758275985718</v>
      </c>
    </row>
    <row r="1932" spans="1:20" x14ac:dyDescent="0.25">
      <c r="A1932">
        <v>19.3</v>
      </c>
      <c r="B1932">
        <v>-1.1582007002001016E-16</v>
      </c>
      <c r="C1932">
        <v>1.5398529518548043E-17</v>
      </c>
      <c r="D1932">
        <v>-6.3252198805828782E-18</v>
      </c>
      <c r="F1932" s="1">
        <v>9.2679999999999989</v>
      </c>
      <c r="G1932">
        <f>(-0.0265831622176591*(-1))*-1</f>
        <v>-2.6583162217659138E-2</v>
      </c>
      <c r="H1932">
        <v>-9.2038847279999995E-3</v>
      </c>
      <c r="I1932">
        <v>0.13970497250556946</v>
      </c>
      <c r="L1932" s="2">
        <v>19.3</v>
      </c>
      <c r="M1932" s="2">
        <v>1.0796686757267668E-5</v>
      </c>
      <c r="N1932" s="2">
        <v>-4.4559565698717855E-6</v>
      </c>
      <c r="O1932" s="2">
        <v>1.207170716692186E-7</v>
      </c>
      <c r="Q1932">
        <v>9.5909999999999993</v>
      </c>
      <c r="R1932">
        <v>-1.3880903490759754E-2</v>
      </c>
      <c r="S1932">
        <v>-7.6699039400000002E-3</v>
      </c>
      <c r="T1932">
        <v>0.82317256927490234</v>
      </c>
    </row>
    <row r="1933" spans="1:20" x14ac:dyDescent="0.25">
      <c r="A1933">
        <v>19.309999999999999</v>
      </c>
      <c r="B1933">
        <v>-1.1357708314464692E-16</v>
      </c>
      <c r="C1933">
        <v>1.5100319548514094E-17</v>
      </c>
      <c r="D1933">
        <v>-6.2027248313786853E-18</v>
      </c>
      <c r="F1933" s="1">
        <v>9.270999999999999</v>
      </c>
      <c r="G1933">
        <f>(-0.0265749486652977*(-1))*-1</f>
        <v>-2.6574948665297742E-2</v>
      </c>
      <c r="H1933">
        <v>-9.2038847279999995E-3</v>
      </c>
      <c r="I1933">
        <v>0.13349311053752899</v>
      </c>
      <c r="L1933" s="2">
        <v>19.309999999999999</v>
      </c>
      <c r="M1933" s="2">
        <v>1.07411540813579E-5</v>
      </c>
      <c r="N1933" s="2">
        <v>-4.4330373912714651E-6</v>
      </c>
      <c r="O1933" s="2">
        <v>1.2009616433294822E-7</v>
      </c>
      <c r="Q1933">
        <v>9.5960000000000001</v>
      </c>
      <c r="R1933">
        <v>-1.3712525667351129E-2</v>
      </c>
      <c r="S1933">
        <v>-7.6699039400000002E-3</v>
      </c>
      <c r="T1933">
        <v>0.85280865430831909</v>
      </c>
    </row>
    <row r="1934" spans="1:20" x14ac:dyDescent="0.25">
      <c r="A1934">
        <v>19.32</v>
      </c>
      <c r="B1934">
        <v>-1.1137753425133801E-16</v>
      </c>
      <c r="C1934">
        <v>1.4807884752409613E-17</v>
      </c>
      <c r="D1934">
        <v>-6.0826020375842371E-18</v>
      </c>
      <c r="F1934" s="1">
        <v>9.2760000000000016</v>
      </c>
      <c r="G1934">
        <f>(-0.026570841889117*(-1))*-1</f>
        <v>-2.6570841889117042E-2</v>
      </c>
      <c r="H1934">
        <v>-9.2038847279999995E-3</v>
      </c>
      <c r="I1934">
        <v>0.12413199245929718</v>
      </c>
      <c r="L1934" s="2">
        <v>19.32</v>
      </c>
      <c r="M1934" s="2">
        <v>1.0685907037342611E-5</v>
      </c>
      <c r="N1934" s="2">
        <v>-4.4102360972912986E-6</v>
      </c>
      <c r="O1934" s="2">
        <v>1.194784506288159E-7</v>
      </c>
      <c r="Q1934">
        <v>9.6010000000000009</v>
      </c>
      <c r="R1934">
        <v>-1.3523613963039015E-2</v>
      </c>
      <c r="S1934">
        <v>-7.6699039400000002E-3</v>
      </c>
      <c r="T1934">
        <v>0.88717937469482422</v>
      </c>
    </row>
    <row r="1935" spans="1:20" x14ac:dyDescent="0.25">
      <c r="A1935">
        <v>19.330000000000002</v>
      </c>
      <c r="B1935">
        <v>-1.0922058211434738E-16</v>
      </c>
      <c r="C1935">
        <v>1.4521113287448416E-17</v>
      </c>
      <c r="D1935">
        <v>-5.9648055577858552E-18</v>
      </c>
      <c r="F1935" s="1">
        <v>9.2799999999999994</v>
      </c>
      <c r="G1935">
        <f>(-0.026570841889117*(-1))*-1</f>
        <v>-2.6570841889117042E-2</v>
      </c>
      <c r="H1935">
        <v>-9.2038847279999995E-3</v>
      </c>
      <c r="I1935">
        <v>0.11594081670045853</v>
      </c>
      <c r="L1935" s="2">
        <v>19.330000000000002</v>
      </c>
      <c r="M1935" s="2">
        <v>1.0630944156076317E-5</v>
      </c>
      <c r="N1935" s="2">
        <v>-4.387552081592643E-6</v>
      </c>
      <c r="O1935" s="2">
        <v>1.188639141303992E-7</v>
      </c>
      <c r="Q1935">
        <v>9.6050000000000004</v>
      </c>
      <c r="R1935">
        <v>-1.3363449691991786E-2</v>
      </c>
      <c r="S1935">
        <v>-7.6699039400000002E-3</v>
      </c>
      <c r="T1935">
        <v>0.91993182897567749</v>
      </c>
    </row>
    <row r="1936" spans="1:20" x14ac:dyDescent="0.25">
      <c r="A1936">
        <v>19.34</v>
      </c>
      <c r="B1936">
        <v>-1.0710540179922851E-16</v>
      </c>
      <c r="C1936">
        <v>1.4239895476806592E-17</v>
      </c>
      <c r="D1936">
        <v>-5.8492903402773867E-18</v>
      </c>
      <c r="F1936" s="1">
        <v>9.2840000000000007</v>
      </c>
      <c r="G1936">
        <f>(-0.0265667351129363*(-1))*-1</f>
        <v>-2.6566735112936345E-2</v>
      </c>
      <c r="H1936">
        <v>-9.2038847279999995E-3</v>
      </c>
      <c r="I1936">
        <v>0.10938766598701477</v>
      </c>
      <c r="L1936" s="2">
        <v>19.34</v>
      </c>
      <c r="M1936" s="2">
        <v>1.0576263975970154E-5</v>
      </c>
      <c r="N1936" s="2">
        <v>-4.3649847409555521E-6</v>
      </c>
      <c r="O1936" s="2">
        <v>1.1825253849576493E-7</v>
      </c>
      <c r="Q1936">
        <v>9.61</v>
      </c>
      <c r="R1936">
        <v>-1.3141683778234086E-2</v>
      </c>
      <c r="S1936">
        <v>-6.135923152E-3</v>
      </c>
      <c r="T1936">
        <v>0.68675094842910767</v>
      </c>
    </row>
    <row r="1937" spans="1:20" x14ac:dyDescent="0.25">
      <c r="A1937">
        <v>19.350000000000001</v>
      </c>
      <c r="B1937">
        <v>-1.0503118434732498E-16</v>
      </c>
      <c r="C1937">
        <v>1.3964123767676182E-17</v>
      </c>
      <c r="D1937">
        <v>-5.73601220583001E-18</v>
      </c>
      <c r="F1937" s="1">
        <v>9.2889999999999997</v>
      </c>
      <c r="G1937">
        <f>(-0.0265667351129363*(-1))*-1</f>
        <v>-2.6566735112936345E-2</v>
      </c>
      <c r="H1937">
        <v>-1.0737865516000001E-2</v>
      </c>
      <c r="I1937">
        <v>0.35384708642959595</v>
      </c>
      <c r="L1937" s="2">
        <v>19.350000000000001</v>
      </c>
      <c r="M1937" s="2">
        <v>1.0521865042952854E-5</v>
      </c>
      <c r="N1937" s="2">
        <v>-4.3425334752627377E-6</v>
      </c>
      <c r="O1937" s="2">
        <v>1.1764430746703443E-7</v>
      </c>
      <c r="Q1937">
        <v>9.6150000000000002</v>
      </c>
      <c r="R1937">
        <v>-1.291170431211499E-2</v>
      </c>
      <c r="S1937">
        <v>-6.135923152E-3</v>
      </c>
      <c r="T1937">
        <v>0.74911952018737793</v>
      </c>
    </row>
    <row r="1938" spans="1:20" x14ac:dyDescent="0.25">
      <c r="A1938">
        <v>19.36</v>
      </c>
      <c r="B1938">
        <v>-1.0299713646638171E-16</v>
      </c>
      <c r="C1938">
        <v>1.3693692690131206E-17</v>
      </c>
      <c r="D1938">
        <v>-5.6249278307957232E-18</v>
      </c>
      <c r="F1938" s="1">
        <v>9.2949999999999999</v>
      </c>
      <c r="G1938">
        <f>(-0.0265667351129363*(-1))*-1</f>
        <v>-2.6566735112936345E-2</v>
      </c>
      <c r="H1938">
        <v>-1.0737865516000001E-2</v>
      </c>
      <c r="I1938">
        <v>0.33471265435218811</v>
      </c>
      <c r="L1938" s="2">
        <v>19.36</v>
      </c>
      <c r="M1938" s="2">
        <v>1.0467745910432169E-5</v>
      </c>
      <c r="N1938" s="2">
        <v>-4.3201976874836104E-6</v>
      </c>
      <c r="O1938" s="2">
        <v>1.1703920486995135E-7</v>
      </c>
      <c r="Q1938">
        <v>9.6189999999999998</v>
      </c>
      <c r="R1938">
        <v>-1.273100616016427E-2</v>
      </c>
      <c r="S1938">
        <v>-6.135923152E-3</v>
      </c>
      <c r="T1938">
        <v>0.78800779581069946</v>
      </c>
    </row>
    <row r="1939" spans="1:20" x14ac:dyDescent="0.25">
      <c r="A1939">
        <v>19.37</v>
      </c>
      <c r="B1939">
        <v>-1.0100248022714631E-16</v>
      </c>
      <c r="C1939">
        <v>1.3428498816790293E-17</v>
      </c>
      <c r="D1939">
        <v>-5.5159947305380515E-18</v>
      </c>
      <c r="F1939" s="1">
        <v>9.2999999999999989</v>
      </c>
      <c r="G1939">
        <f>(-0.0265544147843942*(-1))*-1</f>
        <v>-2.6554414784394249E-2</v>
      </c>
      <c r="H1939">
        <v>-1.0737865516000001E-2</v>
      </c>
      <c r="I1939">
        <v>0.32483842968940735</v>
      </c>
      <c r="L1939" s="2">
        <v>19.37</v>
      </c>
      <c r="M1939" s="2">
        <v>1.0413905139256322E-5</v>
      </c>
      <c r="N1939" s="2">
        <v>-4.2979767836584033E-6</v>
      </c>
      <c r="O1939" s="2">
        <v>1.1643721461345154E-7</v>
      </c>
      <c r="Q1939">
        <v>9.6229999999999993</v>
      </c>
      <c r="R1939">
        <v>-1.2501026694045174E-2</v>
      </c>
      <c r="S1939">
        <v>-6.135923152E-3</v>
      </c>
      <c r="T1939">
        <v>0.82711589336395264</v>
      </c>
    </row>
    <row r="1940" spans="1:20" x14ac:dyDescent="0.25">
      <c r="A1940">
        <v>19.38</v>
      </c>
      <c r="B1940">
        <v>-9.9046452765848048E-17</v>
      </c>
      <c r="C1940">
        <v>1.3168440723260493E-17</v>
      </c>
      <c r="D1940">
        <v>-5.4091712431836388E-18</v>
      </c>
      <c r="F1940" s="1">
        <v>9.3059999999999992</v>
      </c>
      <c r="G1940">
        <f>(-0.0265297741273101*(-1))*-1</f>
        <v>-2.6529774127310061E-2</v>
      </c>
      <c r="H1940">
        <v>-1.0737865516000001E-2</v>
      </c>
      <c r="I1940">
        <v>0.31654015183448792</v>
      </c>
      <c r="L1940" s="2">
        <v>19.38</v>
      </c>
      <c r="M1940" s="2">
        <v>1.0360341297675887E-5</v>
      </c>
      <c r="N1940" s="2">
        <v>-4.2758701728823769E-6</v>
      </c>
      <c r="O1940" s="2">
        <v>1.1583832068923507E-7</v>
      </c>
      <c r="Q1940">
        <v>9.6289999999999996</v>
      </c>
      <c r="R1940">
        <v>-1.2266940451745379E-2</v>
      </c>
      <c r="S1940">
        <v>-6.135923152E-3</v>
      </c>
      <c r="T1940">
        <v>0.88566428422927856</v>
      </c>
    </row>
    <row r="1941" spans="1:20" x14ac:dyDescent="0.25">
      <c r="A1941">
        <v>19.39</v>
      </c>
      <c r="B1941">
        <v>-9.7128305992437244E-17</v>
      </c>
      <c r="C1941">
        <v>1.2913418949347134E-17</v>
      </c>
      <c r="D1941">
        <v>-5.3044165136885083E-18</v>
      </c>
      <c r="F1941" s="1">
        <v>9.3119999999999994</v>
      </c>
      <c r="G1941">
        <f>(-0.0264969199178645*(-1))*-1</f>
        <v>-2.6496919917864476E-2</v>
      </c>
      <c r="H1941">
        <v>-1.0737865516000001E-2</v>
      </c>
      <c r="I1941">
        <v>0.31024879217147827</v>
      </c>
      <c r="L1941" s="2">
        <v>19.39</v>
      </c>
      <c r="M1941" s="2">
        <v>1.0307052961305637E-5</v>
      </c>
      <c r="N1941" s="2">
        <v>-4.2538772672901052E-6</v>
      </c>
      <c r="O1941" s="2">
        <v>1.1524250717134056E-7</v>
      </c>
      <c r="Q1941">
        <v>9.6330000000000009</v>
      </c>
      <c r="R1941">
        <v>-1.2024640657084189E-2</v>
      </c>
      <c r="S1941">
        <v>-6.135923152E-3</v>
      </c>
      <c r="T1941">
        <v>0.92456263303756714</v>
      </c>
    </row>
    <row r="1942" spans="1:20" x14ac:dyDescent="0.25">
      <c r="A1942">
        <v>19.400000000000002</v>
      </c>
      <c r="B1942">
        <v>-9.5247306304475824E-17</v>
      </c>
      <c r="C1942">
        <v>1.2663335961014898E-17</v>
      </c>
      <c r="D1942">
        <v>-5.2016904782128966E-18</v>
      </c>
      <c r="F1942" s="1">
        <v>9.3190000000000008</v>
      </c>
      <c r="G1942">
        <f>(-0.0264599589322382*(-1))*-1</f>
        <v>-2.6459958932238192E-2</v>
      </c>
      <c r="H1942">
        <v>-1.0737865516000001E-2</v>
      </c>
      <c r="I1942">
        <v>0.30008512735366821</v>
      </c>
      <c r="L1942" s="2">
        <v>19.400000000000002</v>
      </c>
      <c r="M1942" s="2">
        <v>1.0254038713086597E-5</v>
      </c>
      <c r="N1942" s="2">
        <v>-4.2319974820398439E-6</v>
      </c>
      <c r="O1942" s="2">
        <v>1.1464975821572172E-7</v>
      </c>
      <c r="Q1942">
        <v>9.6389999999999993</v>
      </c>
      <c r="R1942">
        <v>-1.1782340862422998E-2</v>
      </c>
      <c r="S1942">
        <v>-4.6019423639999998E-3</v>
      </c>
      <c r="T1942">
        <v>0.7054826021194458</v>
      </c>
    </row>
    <row r="1943" spans="1:20" x14ac:dyDescent="0.25">
      <c r="A1943">
        <v>19.41</v>
      </c>
      <c r="B1943">
        <v>-9.3402734306567919E-17</v>
      </c>
      <c r="C1943">
        <v>1.2418096113085564E-17</v>
      </c>
      <c r="D1943">
        <v>-5.1009538487986869E-18</v>
      </c>
      <c r="F1943" s="1">
        <v>9.3250000000000011</v>
      </c>
      <c r="G1943">
        <f>(-0.0264394250513347*(-1))*-1</f>
        <v>-2.6439425051334703E-2</v>
      </c>
      <c r="H1943">
        <v>-1.0737865516000001E-2</v>
      </c>
      <c r="I1943">
        <v>0.29335832595825195</v>
      </c>
      <c r="L1943" s="2">
        <v>19.41</v>
      </c>
      <c r="M1943" s="2">
        <v>1.0201297143248476E-5</v>
      </c>
      <c r="N1943" s="2">
        <v>-4.2102302352979773E-6</v>
      </c>
      <c r="O1943" s="2">
        <v>1.1406005805982595E-7</v>
      </c>
      <c r="Q1943">
        <v>9.6449999999999996</v>
      </c>
      <c r="R1943">
        <v>-1.1482546201232032E-2</v>
      </c>
      <c r="S1943">
        <v>-4.6019423639999998E-3</v>
      </c>
      <c r="T1943">
        <v>0.77165877819061279</v>
      </c>
    </row>
    <row r="1944" spans="1:20" x14ac:dyDescent="0.25">
      <c r="A1944">
        <v>19.420000000000002</v>
      </c>
      <c r="B1944">
        <v>-9.1593884535224568E-17</v>
      </c>
      <c r="C1944">
        <v>1.2177605612658149E-17</v>
      </c>
      <c r="D1944">
        <v>-5.0021680983435848E-18</v>
      </c>
      <c r="F1944" s="1">
        <v>9.33</v>
      </c>
      <c r="G1944">
        <f>(-0.0264229979466119*(-1))*-1</f>
        <v>-2.6422997946611911E-2</v>
      </c>
      <c r="H1944">
        <v>-1.0737865516000001E-2</v>
      </c>
      <c r="I1944">
        <v>0.28444197773933411</v>
      </c>
      <c r="L1944" s="2">
        <v>19.420000000000002</v>
      </c>
      <c r="M1944" s="2">
        <v>1.0148826849272155E-5</v>
      </c>
      <c r="N1944" s="2">
        <v>-4.1885749482235466E-6</v>
      </c>
      <c r="O1944" s="2">
        <v>1.1347339102217526E-7</v>
      </c>
      <c r="Q1944">
        <v>9.6490000000000009</v>
      </c>
      <c r="R1944">
        <v>-1.1293634496919919E-2</v>
      </c>
      <c r="S1944">
        <v>-4.6019423639999998E-3</v>
      </c>
      <c r="T1944">
        <v>0.81869632005691528</v>
      </c>
    </row>
    <row r="1945" spans="1:20" x14ac:dyDescent="0.25">
      <c r="A1945">
        <v>19.43</v>
      </c>
      <c r="B1945">
        <v>-8.982006518905637E-17</v>
      </c>
      <c r="C1945">
        <v>1.194177248323746E-17</v>
      </c>
      <c r="D1945">
        <v>-4.9052954458662811E-18</v>
      </c>
      <c r="F1945" s="1">
        <v>9.3360000000000003</v>
      </c>
      <c r="G1945">
        <f>(-0.0264024640657084*(-1))*-1</f>
        <v>-2.6402464065708418E-2</v>
      </c>
      <c r="H1945">
        <v>-1.2271846304E-2</v>
      </c>
      <c r="I1945">
        <v>0.52550303936004639</v>
      </c>
      <c r="L1945" s="2">
        <v>19.43</v>
      </c>
      <c r="M1945" s="2">
        <v>1.0096626435852159E-5</v>
      </c>
      <c r="N1945" s="2">
        <v>-4.1670310449528583E-6</v>
      </c>
      <c r="O1945" s="2">
        <v>1.128897415019492E-7</v>
      </c>
      <c r="Q1945">
        <v>9.6530000000000005</v>
      </c>
      <c r="R1945">
        <v>-1.1104722792607803E-2</v>
      </c>
      <c r="S1945">
        <v>-4.6019423639999998E-3</v>
      </c>
      <c r="T1945">
        <v>0.85553914308547974</v>
      </c>
    </row>
    <row r="1946" spans="1:20" x14ac:dyDescent="0.25">
      <c r="A1946">
        <v>19.440000000000001</v>
      </c>
      <c r="B1946">
        <v>-8.8080597864191883E-17</v>
      </c>
      <c r="C1946">
        <v>1.1710506529557341E-17</v>
      </c>
      <c r="D1946">
        <v>-4.810298842056973E-18</v>
      </c>
      <c r="F1946" s="1">
        <v>9.3409999999999993</v>
      </c>
      <c r="G1946">
        <f>(-0.0263778234086242*(-1))*-1</f>
        <v>-2.637782340862423E-2</v>
      </c>
      <c r="H1946">
        <v>-1.2271846304E-2</v>
      </c>
      <c r="I1946">
        <v>0.51457446813583374</v>
      </c>
      <c r="L1946" s="2">
        <v>19.440000000000001</v>
      </c>
      <c r="M1946" s="2">
        <v>1.0044694514860092E-5</v>
      </c>
      <c r="N1946" s="2">
        <v>-4.1455979525841672E-6</v>
      </c>
      <c r="O1946" s="2">
        <v>1.1230909397857001E-7</v>
      </c>
      <c r="Q1946">
        <v>9.6579999999999995</v>
      </c>
      <c r="R1946">
        <v>-1.084188911704312E-2</v>
      </c>
      <c r="S1946">
        <v>-4.6019423639999998E-3</v>
      </c>
      <c r="T1946">
        <v>0.89335978031158447</v>
      </c>
    </row>
    <row r="1947" spans="1:20" x14ac:dyDescent="0.25">
      <c r="A1947">
        <v>19.45</v>
      </c>
      <c r="B1947">
        <v>-8.6374817294818924E-17</v>
      </c>
      <c r="C1947">
        <v>1.1483719303085151E-17</v>
      </c>
      <c r="D1947">
        <v>-4.7171419551077182E-18</v>
      </c>
      <c r="F1947" s="1">
        <v>9.3450000000000006</v>
      </c>
      <c r="G1947">
        <f>(-0.0263490759753593*(-1))*-1</f>
        <v>-2.6349075975359341E-2</v>
      </c>
      <c r="H1947">
        <v>-1.2271846304E-2</v>
      </c>
      <c r="I1947">
        <v>0.50941658020019531</v>
      </c>
      <c r="L1947" s="2">
        <v>19.45</v>
      </c>
      <c r="M1947" s="2">
        <v>9.9930297053070727E-6</v>
      </c>
      <c r="N1947" s="2">
        <v>-4.1242751011624464E-6</v>
      </c>
      <c r="O1947" s="2">
        <v>1.1173143301128995E-7</v>
      </c>
      <c r="Q1947">
        <v>9.6639999999999997</v>
      </c>
      <c r="R1947">
        <v>-1.0607802874743326E-2</v>
      </c>
      <c r="S1947">
        <v>-4.6019423639999998E-3</v>
      </c>
      <c r="T1947">
        <v>0.67539995908737183</v>
      </c>
    </row>
    <row r="1948" spans="1:20" x14ac:dyDescent="0.25">
      <c r="A1948">
        <v>19.46</v>
      </c>
      <c r="B1948">
        <v>-8.4702071098751955E-17</v>
      </c>
      <c r="C1948">
        <v>1.1261324068194293E-17</v>
      </c>
      <c r="D1948">
        <v>-4.6257891568171976E-18</v>
      </c>
      <c r="F1948" s="1">
        <v>9.3489999999999984</v>
      </c>
      <c r="G1948">
        <f>(-0.0263080082135524*(-1))*-1</f>
        <v>-2.6308008213552361E-2</v>
      </c>
      <c r="H1948">
        <v>-1.2271846304E-2</v>
      </c>
      <c r="I1948">
        <v>0.50776487588882446</v>
      </c>
      <c r="L1948" s="2">
        <v>19.46</v>
      </c>
      <c r="M1948" s="2">
        <v>9.9416306333075021E-6</v>
      </c>
      <c r="N1948" s="2">
        <v>-4.1030619236642261E-6</v>
      </c>
      <c r="O1948" s="2">
        <v>1.1115674323878061E-7</v>
      </c>
      <c r="Q1948">
        <v>9.6690000000000005</v>
      </c>
      <c r="R1948">
        <v>-1.0369609856262833E-2</v>
      </c>
      <c r="S1948">
        <v>-3.067961576E-3</v>
      </c>
      <c r="T1948">
        <v>0.7143370509147644</v>
      </c>
    </row>
    <row r="1949" spans="1:20" x14ac:dyDescent="0.25">
      <c r="A1949">
        <v>19.47</v>
      </c>
      <c r="B1949">
        <v>-8.3061719527925184E-17</v>
      </c>
      <c r="C1949">
        <v>1.1043235768991847E-17</v>
      </c>
      <c r="D1949">
        <v>-4.5362055089645755E-18</v>
      </c>
      <c r="F1949" s="1">
        <v>9.354000000000001</v>
      </c>
      <c r="G1949">
        <f>(-0.0262464065708419*(-1))*-1</f>
        <v>-2.6246406570841888E-2</v>
      </c>
      <c r="H1949">
        <v>-1.2271846304E-2</v>
      </c>
      <c r="I1949">
        <v>0.50986725091934204</v>
      </c>
      <c r="L1949" s="2">
        <v>19.47</v>
      </c>
      <c r="M1949" s="2">
        <v>9.8904959320423284E-6</v>
      </c>
      <c r="N1949" s="2">
        <v>-4.0819578559825177E-6</v>
      </c>
      <c r="O1949" s="2">
        <v>1.1058500937872442E-7</v>
      </c>
      <c r="Q1949">
        <v>9.673</v>
      </c>
      <c r="R1949">
        <v>-1.017659137577002E-2</v>
      </c>
      <c r="S1949">
        <v>-3.067961576E-3</v>
      </c>
      <c r="T1949">
        <v>0.76191943883895874</v>
      </c>
    </row>
    <row r="1950" spans="1:20" x14ac:dyDescent="0.25">
      <c r="A1950">
        <v>19.48</v>
      </c>
      <c r="B1950">
        <v>-8.1453135223719178E-17</v>
      </c>
      <c r="C1950">
        <v>1.0829370996788623E-17</v>
      </c>
      <c r="D1950">
        <v>-4.4483567499472458E-18</v>
      </c>
      <c r="F1950" s="1">
        <v>9.3579999999999988</v>
      </c>
      <c r="G1950">
        <f>(-0.0261930184804928*(-1))*-1</f>
        <v>-2.6193018480492814E-2</v>
      </c>
      <c r="H1950">
        <v>-1.2271846304E-2</v>
      </c>
      <c r="I1950">
        <v>0.51388716697692871</v>
      </c>
      <c r="L1950" s="2">
        <v>19.48</v>
      </c>
      <c r="M1950" s="2">
        <v>9.8396242417226427E-6</v>
      </c>
      <c r="N1950" s="2">
        <v>-4.0609623369118144E-6</v>
      </c>
      <c r="O1950" s="2">
        <v>1.1001621622740835E-7</v>
      </c>
      <c r="Q1950">
        <v>9.6790000000000003</v>
      </c>
      <c r="R1950">
        <v>-9.9219712525667348E-3</v>
      </c>
      <c r="S1950">
        <v>-3.067961576E-3</v>
      </c>
      <c r="T1950">
        <v>0.7973402738571167</v>
      </c>
    </row>
    <row r="1951" spans="1:20" x14ac:dyDescent="0.25">
      <c r="A1951">
        <v>19.490000000000002</v>
      </c>
      <c r="B1951">
        <v>-7.9875702977024547E-17</v>
      </c>
      <c r="C1951">
        <v>1.0619647958199199E-17</v>
      </c>
      <c r="D1951">
        <v>-4.3622092816773555E-18</v>
      </c>
      <c r="F1951" s="1">
        <v>9.3620000000000001</v>
      </c>
      <c r="G1951">
        <f>(-0.0261314168377823*(-1))*-1</f>
        <v>-2.6131416837782341E-2</v>
      </c>
      <c r="H1951">
        <v>-1.2271846304E-2</v>
      </c>
      <c r="I1951">
        <v>0.51912695169448853</v>
      </c>
      <c r="L1951" s="2">
        <v>19.490000000000002</v>
      </c>
      <c r="M1951" s="2">
        <v>9.7890142095537105E-6</v>
      </c>
      <c r="N1951" s="2">
        <v>-4.0400748081331635E-6</v>
      </c>
      <c r="O1951" s="2">
        <v>1.0945034865931951E-7</v>
      </c>
      <c r="Q1951">
        <v>9.6850000000000005</v>
      </c>
      <c r="R1951">
        <v>-9.6591375770020537E-3</v>
      </c>
      <c r="S1951">
        <v>-3.067961576E-3</v>
      </c>
      <c r="T1951">
        <v>0.84989839792251587</v>
      </c>
    </row>
    <row r="1952" spans="1:20" x14ac:dyDescent="0.25">
      <c r="A1952">
        <v>19.5</v>
      </c>
      <c r="B1952">
        <v>-7.8328819492953649E-17</v>
      </c>
      <c r="C1952">
        <v>1.0413986443859726E-17</v>
      </c>
      <c r="D1952">
        <v>-4.2777301567320872E-18</v>
      </c>
      <c r="F1952" s="1">
        <v>9.3660000000000014</v>
      </c>
      <c r="G1952">
        <f>(-0.0260698151950719*(-1))*-1</f>
        <v>-2.6069815195071868E-2</v>
      </c>
      <c r="H1952">
        <v>-1.2271846304E-2</v>
      </c>
      <c r="I1952">
        <v>0.52422845363616943</v>
      </c>
      <c r="L1952" s="2">
        <v>19.5</v>
      </c>
      <c r="M1952" s="2">
        <v>9.7386644896988139E-6</v>
      </c>
      <c r="N1952" s="2">
        <v>-4.0192947141993228E-6</v>
      </c>
      <c r="O1952" s="2">
        <v>1.08887391626743E-7</v>
      </c>
      <c r="Q1952">
        <v>9.69</v>
      </c>
      <c r="R1952">
        <v>-9.4455852156057497E-3</v>
      </c>
      <c r="S1952">
        <v>-3.067961576E-3</v>
      </c>
      <c r="T1952">
        <v>0.87595528364181519</v>
      </c>
    </row>
    <row r="1953" spans="1:20" x14ac:dyDescent="0.25">
      <c r="A1953">
        <v>19.510000000000002</v>
      </c>
      <c r="B1953">
        <v>-7.6811893160107923E-17</v>
      </c>
      <c r="C1953">
        <v>1.0212307797751562E-17</v>
      </c>
      <c r="D1953">
        <v>-4.1948870657527945E-18</v>
      </c>
      <c r="F1953" s="1">
        <v>9.3710000000000004</v>
      </c>
      <c r="G1953">
        <f>(-0.0259835728952772*(-1))*-1</f>
        <v>-2.5983572895277206E-2</v>
      </c>
      <c r="H1953">
        <v>-1.2271846304E-2</v>
      </c>
      <c r="I1953">
        <v>0.53335607051849365</v>
      </c>
      <c r="L1953" s="2">
        <v>19.510000000000002</v>
      </c>
      <c r="M1953" s="2">
        <v>9.6885737432435406E-6</v>
      </c>
      <c r="N1953" s="2">
        <v>-3.998621502519988E-6</v>
      </c>
      <c r="O1953" s="2">
        <v>1.0832733015936173E-7</v>
      </c>
      <c r="Q1953">
        <v>9.6940000000000008</v>
      </c>
      <c r="R1953">
        <v>-9.2361396303901437E-3</v>
      </c>
      <c r="S1953">
        <v>-3.067961576E-3</v>
      </c>
      <c r="T1953">
        <v>0.90704631805419922</v>
      </c>
    </row>
    <row r="1954" spans="1:20" x14ac:dyDescent="0.25">
      <c r="A1954">
        <v>19.52</v>
      </c>
      <c r="B1954">
        <v>-7.5324343824313486E-17</v>
      </c>
      <c r="C1954">
        <v>1.0014534887118981E-17</v>
      </c>
      <c r="D1954">
        <v>-4.1136483250881668E-18</v>
      </c>
      <c r="F1954" s="1">
        <v>9.3749999999999982</v>
      </c>
      <c r="G1954">
        <f>(-0.0259137577002053*(-1))*-1</f>
        <v>-2.5913757700205337E-2</v>
      </c>
      <c r="H1954">
        <v>-1.2271846304E-2</v>
      </c>
      <c r="I1954">
        <v>0.54199385643005371</v>
      </c>
      <c r="L1954" s="2">
        <v>19.52</v>
      </c>
      <c r="M1954" s="2">
        <v>9.638740638160168E-6</v>
      </c>
      <c r="N1954" s="2">
        <v>-3.9780546233470992E-6</v>
      </c>
      <c r="O1954" s="2">
        <v>1.0777014936385829E-7</v>
      </c>
      <c r="Q1954">
        <v>9.6999999999999993</v>
      </c>
      <c r="R1954">
        <v>-9.0308008213552358E-3</v>
      </c>
      <c r="S1954">
        <v>-3.067961576E-3</v>
      </c>
      <c r="T1954">
        <v>0.93552714586257935</v>
      </c>
    </row>
    <row r="1955" spans="1:20" x14ac:dyDescent="0.25">
      <c r="A1955">
        <v>19.53</v>
      </c>
      <c r="B1955">
        <v>-7.3865602566739564E-17</v>
      </c>
      <c r="C1955">
        <v>9.8205920729694589E-18</v>
      </c>
      <c r="D1955">
        <v>-4.0339828646766965E-18</v>
      </c>
      <c r="F1955" s="1">
        <v>9.3809999999999985</v>
      </c>
      <c r="G1955">
        <f>(-0.0257987679671458*(-1))*-1</f>
        <v>-2.5798767967145791E-2</v>
      </c>
      <c r="H1955">
        <v>-1.2271846304E-2</v>
      </c>
      <c r="I1955">
        <v>0.5530659556388855</v>
      </c>
      <c r="L1955" s="2">
        <v>19.53</v>
      </c>
      <c r="M1955" s="2">
        <v>9.5891638492723178E-6</v>
      </c>
      <c r="N1955" s="2">
        <v>-3.957593529760222E-6</v>
      </c>
      <c r="O1955" s="2">
        <v>1.0721583442351897E-7</v>
      </c>
      <c r="Q1955">
        <v>9.7040000000000006</v>
      </c>
      <c r="R1955">
        <v>-8.8418891170431203E-3</v>
      </c>
      <c r="S1955">
        <v>-3.067961576E-3</v>
      </c>
      <c r="T1955">
        <v>0.9748082160949707</v>
      </c>
    </row>
    <row r="1956" spans="1:20" x14ac:dyDescent="0.25">
      <c r="A1956">
        <v>19.54</v>
      </c>
      <c r="B1956">
        <v>-7.2435111486313125E-17</v>
      </c>
      <c r="C1956">
        <v>9.6304051811452575E-18</v>
      </c>
      <c r="D1956">
        <v>-3.9558602161638187E-18</v>
      </c>
      <c r="F1956" s="1">
        <v>9.3849999999999998</v>
      </c>
      <c r="G1956">
        <f>(-0.0257166324435318*(-1))*-1</f>
        <v>-2.5716632443531829E-2</v>
      </c>
      <c r="H1956">
        <v>-1.2271846304E-2</v>
      </c>
      <c r="I1956">
        <v>0.56372016668319702</v>
      </c>
      <c r="L1956" s="2">
        <v>19.54</v>
      </c>
      <c r="M1956" s="2">
        <v>9.539842058219598E-6</v>
      </c>
      <c r="N1956" s="2">
        <v>-3.9372376776520014E-6</v>
      </c>
      <c r="O1956" s="2">
        <v>1.0666437059783967E-7</v>
      </c>
      <c r="Q1956">
        <v>9.7089999999999996</v>
      </c>
      <c r="R1956">
        <v>-8.5913757700205335E-3</v>
      </c>
      <c r="S1956">
        <v>-3.067961576E-3</v>
      </c>
      <c r="T1956">
        <v>1.0090409517288208</v>
      </c>
    </row>
    <row r="1957" spans="1:20" x14ac:dyDescent="0.25">
      <c r="A1957">
        <v>19.55</v>
      </c>
      <c r="B1957">
        <v>-7.1032323486347308E-17</v>
      </c>
      <c r="C1957">
        <v>9.4439014739552406E-18</v>
      </c>
      <c r="D1957">
        <v>-3.8792505012491737E-18</v>
      </c>
      <c r="F1957" s="1">
        <v>9.3890000000000011</v>
      </c>
      <c r="G1957">
        <f>(-0.0256386036960986*(-1))*-1</f>
        <v>-2.5638603696098564E-2</v>
      </c>
      <c r="H1957">
        <v>-1.2271846304E-2</v>
      </c>
      <c r="I1957">
        <v>0.57273030281066895</v>
      </c>
      <c r="L1957" s="2">
        <v>19.55</v>
      </c>
      <c r="M1957" s="2">
        <v>9.4907739534225421E-6</v>
      </c>
      <c r="N1957" s="2">
        <v>-3.9169865257136965E-6</v>
      </c>
      <c r="O1957" s="2">
        <v>1.0611574322213397E-7</v>
      </c>
      <c r="Q1957">
        <v>9.713000000000001</v>
      </c>
      <c r="R1957">
        <v>-8.3737166324435314E-3</v>
      </c>
      <c r="S1957">
        <v>-1.533980788E-3</v>
      </c>
      <c r="T1957">
        <v>0.79548192024230957</v>
      </c>
    </row>
    <row r="1958" spans="1:20" x14ac:dyDescent="0.25">
      <c r="A1958">
        <v>19.559999999999999</v>
      </c>
      <c r="B1958">
        <v>-6.9656702065302521E-17</v>
      </c>
      <c r="C1958">
        <v>9.2610096223560683E-18</v>
      </c>
      <c r="D1958">
        <v>-3.80412442025954E-18</v>
      </c>
      <c r="F1958" s="1">
        <v>9.3940000000000001</v>
      </c>
      <c r="G1958">
        <f>(-0.0255400410677618*(-1))*-1</f>
        <v>-2.5540041067761806E-2</v>
      </c>
      <c r="H1958">
        <v>-1.2271846304E-2</v>
      </c>
      <c r="I1958">
        <v>0.58508205413818359</v>
      </c>
      <c r="L1958" s="2">
        <v>19.559999999999999</v>
      </c>
      <c r="M1958" s="2">
        <v>9.4419582300478877E-6</v>
      </c>
      <c r="N1958" s="2">
        <v>-3.8968395354207827E-6</v>
      </c>
      <c r="O1958" s="2">
        <v>1.055699377071432E-7</v>
      </c>
      <c r="Q1958">
        <v>9.718</v>
      </c>
      <c r="R1958">
        <v>-8.0903490759753598E-3</v>
      </c>
      <c r="S1958">
        <v>-1.533980788E-3</v>
      </c>
      <c r="T1958">
        <v>0.84026032686233521</v>
      </c>
    </row>
    <row r="1959" spans="1:20" x14ac:dyDescent="0.25">
      <c r="A1959">
        <v>19.57</v>
      </c>
      <c r="B1959">
        <v>-6.8307721111599369E-17</v>
      </c>
      <c r="C1959">
        <v>9.0816596786721391E-18</v>
      </c>
      <c r="D1959">
        <v>-3.7304532409430629E-18</v>
      </c>
      <c r="F1959" s="1">
        <v>9.4</v>
      </c>
      <c r="G1959">
        <f>(-0.0254332648870637*(-1))*-1</f>
        <v>-2.5433264887063656E-2</v>
      </c>
      <c r="H1959">
        <v>-1.2271846304E-2</v>
      </c>
      <c r="I1959">
        <v>0.59537988901138306</v>
      </c>
      <c r="L1959" s="2">
        <v>19.57</v>
      </c>
      <c r="M1959" s="2">
        <v>9.3933935899736382E-6</v>
      </c>
      <c r="N1959" s="2">
        <v>-3.8767961710186318E-6</v>
      </c>
      <c r="O1959" s="2">
        <v>1.0502693953864838E-7</v>
      </c>
      <c r="Q1959">
        <v>9.7219999999999995</v>
      </c>
      <c r="R1959">
        <v>-7.8685831622176596E-3</v>
      </c>
      <c r="S1959">
        <v>-1.533980788E-3</v>
      </c>
      <c r="T1959">
        <v>0.89497500658035278</v>
      </c>
    </row>
    <row r="1960" spans="1:20" x14ac:dyDescent="0.25">
      <c r="A1960">
        <v>19.580000000000002</v>
      </c>
      <c r="B1960">
        <v>-6.6984864702405199E-17</v>
      </c>
      <c r="C1960">
        <v>8.9057830498438356E-18</v>
      </c>
      <c r="D1960">
        <v>-3.6582087874804975E-18</v>
      </c>
      <c r="F1960" s="1">
        <v>9.4069999999999983</v>
      </c>
      <c r="G1960">
        <f>(-0.0253223819301848*(-1))*-1</f>
        <v>-2.5322381930184806E-2</v>
      </c>
      <c r="H1960">
        <v>-1.2271846304E-2</v>
      </c>
      <c r="I1960">
        <v>0.59928983449935913</v>
      </c>
      <c r="L1960" s="2">
        <v>19.580000000000002</v>
      </c>
      <c r="M1960" s="2">
        <v>9.3450787417548287E-6</v>
      </c>
      <c r="N1960" s="2">
        <v>-3.856855899508266E-6</v>
      </c>
      <c r="O1960" s="2">
        <v>1.0448673427708429E-7</v>
      </c>
      <c r="Q1960">
        <v>9.7260000000000009</v>
      </c>
      <c r="R1960">
        <v>-7.5893223819301844E-3</v>
      </c>
      <c r="S1960">
        <v>-1.533980788E-3</v>
      </c>
      <c r="T1960">
        <v>0.9366157054901123</v>
      </c>
    </row>
    <row r="1961" spans="1:20" x14ac:dyDescent="0.25">
      <c r="A1961">
        <v>19.59</v>
      </c>
      <c r="B1961">
        <v>-6.5687626906317454E-17</v>
      </c>
      <c r="C1961">
        <v>8.7333124711938555E-18</v>
      </c>
      <c r="D1961">
        <v>-3.5873634297092608E-18</v>
      </c>
      <c r="F1961" s="1">
        <v>9.4109999999999996</v>
      </c>
      <c r="G1961">
        <f>(-0.0252607802874743*(-1))*-1</f>
        <v>-2.5260780287474333E-2</v>
      </c>
      <c r="H1961">
        <v>-1.2271846304E-2</v>
      </c>
      <c r="I1961">
        <v>0.60209834575653076</v>
      </c>
      <c r="L1961" s="2">
        <v>19.59</v>
      </c>
      <c r="M1961" s="2">
        <v>9.2970124005889405E-6</v>
      </c>
      <c r="N1961" s="2">
        <v>-3.8370181906321839E-6</v>
      </c>
      <c r="O1961" s="2">
        <v>1.0394930755715556E-7</v>
      </c>
      <c r="Q1961">
        <v>9.7309999999999999</v>
      </c>
      <c r="R1961">
        <v>-7.3634496919917861E-3</v>
      </c>
      <c r="S1961">
        <v>-1.533980788E-3</v>
      </c>
      <c r="T1961">
        <v>0.71970111131668091</v>
      </c>
    </row>
    <row r="1962" spans="1:20" x14ac:dyDescent="0.25">
      <c r="A1962">
        <v>19.600000000000001</v>
      </c>
      <c r="B1962">
        <v>-6.4415511589868643E-17</v>
      </c>
      <c r="C1962">
        <v>8.5641819807015785E-18</v>
      </c>
      <c r="D1962">
        <v>-3.5178900725561711E-18</v>
      </c>
      <c r="F1962" s="1">
        <v>9.4150000000000009</v>
      </c>
      <c r="G1962">
        <f>(-0.025170431211499*(-1))*-1</f>
        <v>-2.5170431211498975E-2</v>
      </c>
      <c r="H1962">
        <v>-1.2271846304E-2</v>
      </c>
      <c r="I1962">
        <v>0.60560464859008789</v>
      </c>
      <c r="L1962" s="2">
        <v>19.600000000000001</v>
      </c>
      <c r="M1962" s="2">
        <v>9.2491932882818296E-6</v>
      </c>
      <c r="N1962" s="2">
        <v>-3.8172825168602589E-6</v>
      </c>
      <c r="O1962" s="2">
        <v>1.0341464508745456E-7</v>
      </c>
      <c r="Q1962">
        <v>9.7349999999999994</v>
      </c>
      <c r="R1962">
        <v>-7.1293634496919916E-3</v>
      </c>
      <c r="S1962">
        <v>0</v>
      </c>
      <c r="T1962">
        <v>0.77033734321594238</v>
      </c>
    </row>
    <row r="1963" spans="1:20" x14ac:dyDescent="0.25">
      <c r="A1963">
        <v>19.61</v>
      </c>
      <c r="B1963">
        <v>-6.3168032227777681E-17</v>
      </c>
      <c r="C1963">
        <v>8.3983268937756468E-18</v>
      </c>
      <c r="D1963">
        <v>-3.4497621456748373E-18</v>
      </c>
      <c r="F1963" s="1">
        <v>9.4210000000000012</v>
      </c>
      <c r="G1963">
        <f>(-0.0251088295687885*(-1))*-1</f>
        <v>-2.5108829568788502E-2</v>
      </c>
      <c r="H1963">
        <v>-1.2271846304E-2</v>
      </c>
      <c r="I1963">
        <v>0.6083446741104126</v>
      </c>
      <c r="L1963" s="2">
        <v>19.61</v>
      </c>
      <c r="M1963" s="2">
        <v>9.2016201332137507E-6</v>
      </c>
      <c r="N1963" s="2">
        <v>-3.7976483533757123E-6</v>
      </c>
      <c r="O1963" s="2">
        <v>1.0288273265008142E-7</v>
      </c>
      <c r="Q1963">
        <v>9.7390000000000008</v>
      </c>
      <c r="R1963">
        <v>-6.8911704312114991E-3</v>
      </c>
      <c r="S1963">
        <v>0</v>
      </c>
      <c r="T1963">
        <v>0.82909488677978516</v>
      </c>
    </row>
    <row r="1964" spans="1:20" x14ac:dyDescent="0.25">
      <c r="A1964">
        <v>19.62</v>
      </c>
      <c r="B1964">
        <v>-6.1944711716877014E-17</v>
      </c>
      <c r="C1964">
        <v>8.2356837785150998E-18</v>
      </c>
      <c r="D1964">
        <v>-3.3829535932837288E-18</v>
      </c>
      <c r="F1964" s="1">
        <v>9.4249999999999989</v>
      </c>
      <c r="G1964">
        <f>(-0.0250349075975359*(-1))*-1</f>
        <v>-2.5034907597535936E-2</v>
      </c>
      <c r="H1964">
        <v>-1.2271846304E-2</v>
      </c>
      <c r="I1964">
        <v>0.61497819423675537</v>
      </c>
      <c r="L1964" s="2">
        <v>19.62</v>
      </c>
      <c r="M1964" s="2">
        <v>9.1542916703055301E-6</v>
      </c>
      <c r="N1964" s="2">
        <v>-3.7781151780611559E-6</v>
      </c>
      <c r="O1964" s="2">
        <v>1.0235355610026593E-7</v>
      </c>
      <c r="Q1964">
        <v>9.7439999999999998</v>
      </c>
      <c r="R1964">
        <v>-6.5995893223819305E-3</v>
      </c>
      <c r="S1964">
        <v>0</v>
      </c>
      <c r="T1964">
        <v>0.87621551752090454</v>
      </c>
    </row>
    <row r="1965" spans="1:20" x14ac:dyDescent="0.25">
      <c r="A1965">
        <v>19.63</v>
      </c>
      <c r="B1965">
        <v>-6.0745082193642267E-17</v>
      </c>
      <c r="C1965">
        <v>8.0761904314496046E-18</v>
      </c>
      <c r="D1965">
        <v>-3.3174388642010449E-18</v>
      </c>
      <c r="F1965" s="1">
        <v>9.4290000000000003</v>
      </c>
      <c r="G1965">
        <f>(-0.0249609856262834*(-1))*-1</f>
        <v>-2.4960985626283367E-2</v>
      </c>
      <c r="H1965">
        <v>-1.2271846304E-2</v>
      </c>
      <c r="I1965">
        <v>0.62143272161483765</v>
      </c>
      <c r="L1965" s="2">
        <v>19.63</v>
      </c>
      <c r="M1965" s="2">
        <v>9.107206640984942E-6</v>
      </c>
      <c r="N1965" s="2">
        <v>-3.7586824714847084E-6</v>
      </c>
      <c r="O1965" s="2">
        <v>1.0182710136599135E-7</v>
      </c>
      <c r="Q1965">
        <v>9.7479999999999993</v>
      </c>
      <c r="R1965">
        <v>-6.303901437371663E-3</v>
      </c>
      <c r="S1965">
        <v>0</v>
      </c>
      <c r="T1965">
        <v>0.92034852504730225</v>
      </c>
    </row>
    <row r="1966" spans="1:20" x14ac:dyDescent="0.25">
      <c r="A1966">
        <v>19.64</v>
      </c>
      <c r="B1966">
        <v>-5.9568684855256562E-17</v>
      </c>
      <c r="C1966">
        <v>7.919785853749503E-18</v>
      </c>
      <c r="D1966">
        <v>-3.2531929020725692E-18</v>
      </c>
      <c r="F1966" s="1">
        <v>9.4330000000000016</v>
      </c>
      <c r="G1966">
        <f>(-0.0248788501026694*(-1))*-1</f>
        <v>-2.4878850102669405E-2</v>
      </c>
      <c r="H1966">
        <v>-1.2271846304E-2</v>
      </c>
      <c r="I1966">
        <v>0.63250195980072021</v>
      </c>
      <c r="L1966" s="2">
        <v>19.64</v>
      </c>
      <c r="M1966" s="2">
        <v>9.060363793153152E-6</v>
      </c>
      <c r="N1966" s="2">
        <v>-3.7393497168861822E-6</v>
      </c>
      <c r="O1966" s="2">
        <v>1.013033544476203E-7</v>
      </c>
      <c r="Q1966">
        <v>9.7530000000000001</v>
      </c>
      <c r="R1966">
        <v>-6.0616016427104723E-3</v>
      </c>
      <c r="S1966">
        <v>1.533980788E-3</v>
      </c>
      <c r="T1966">
        <v>0.6982610821723938</v>
      </c>
    </row>
    <row r="1967" spans="1:20" x14ac:dyDescent="0.25">
      <c r="A1967">
        <v>19.650000000000002</v>
      </c>
      <c r="B1967">
        <v>-5.8415069784138896E-17</v>
      </c>
      <c r="C1967">
        <v>7.7664102278965848E-18</v>
      </c>
      <c r="D1967">
        <v>-3.1901911357887719E-18</v>
      </c>
      <c r="F1967" s="1">
        <v>9.4389999999999983</v>
      </c>
      <c r="G1967">
        <f>(-0.0247474332648871*(-1))*-1</f>
        <v>-2.4747433264887063E-2</v>
      </c>
      <c r="H1967">
        <v>-1.2271846304E-2</v>
      </c>
      <c r="I1967">
        <v>0.64580065011978149</v>
      </c>
      <c r="L1967" s="2">
        <v>19.650000000000002</v>
      </c>
      <c r="M1967" s="2">
        <v>9.0137618811515411E-6</v>
      </c>
      <c r="N1967" s="2">
        <v>-3.7201164001633422E-6</v>
      </c>
      <c r="O1967" s="2">
        <v>1.0078230141752239E-7</v>
      </c>
      <c r="Q1967">
        <v>9.7590000000000003</v>
      </c>
      <c r="R1967">
        <v>-5.7002053388090345E-3</v>
      </c>
      <c r="S1967">
        <v>1.533980788E-3</v>
      </c>
      <c r="T1967">
        <v>0.77223032712936401</v>
      </c>
    </row>
    <row r="1968" spans="1:20" x14ac:dyDescent="0.25">
      <c r="A1968">
        <v>19.66</v>
      </c>
      <c r="B1968">
        <v>-5.7283795775872284E-17</v>
      </c>
      <c r="C1968">
        <v>7.6160048948066517E-18</v>
      </c>
      <c r="D1968">
        <v>-3.1284094700874975E-18</v>
      </c>
      <c r="F1968" s="1">
        <v>9.4440000000000008</v>
      </c>
      <c r="G1968">
        <f>(-0.0245954825462012*(-1))*-1</f>
        <v>-2.4595482546201232E-2</v>
      </c>
      <c r="H1968">
        <v>-1.2271846304E-2</v>
      </c>
      <c r="I1968">
        <v>0.66707170009613037</v>
      </c>
      <c r="L1968" s="2">
        <v>19.66</v>
      </c>
      <c r="M1968" s="2">
        <v>8.9673996657284473E-6</v>
      </c>
      <c r="N1968" s="2">
        <v>-3.7009820098582342E-6</v>
      </c>
      <c r="O1968" s="2">
        <v>1.0026392841970395E-7</v>
      </c>
      <c r="Q1968">
        <v>9.7629999999999999</v>
      </c>
      <c r="R1968">
        <v>-5.4825462012320332E-3</v>
      </c>
      <c r="S1968">
        <v>1.533980788E-3</v>
      </c>
      <c r="T1968">
        <v>0.82041013240814209</v>
      </c>
    </row>
    <row r="1969" spans="1:20" x14ac:dyDescent="0.25">
      <c r="A1969">
        <v>19.670000000000002</v>
      </c>
      <c r="B1969">
        <v>-5.6174430170463141E-17</v>
      </c>
      <c r="C1969">
        <v>7.4685123313951263E-18</v>
      </c>
      <c r="D1969">
        <v>-3.0678242763386413E-18</v>
      </c>
      <c r="F1969" s="1">
        <v>9.4500000000000011</v>
      </c>
      <c r="G1969">
        <f>(-0.0244312114989733*(-1))*-1</f>
        <v>-2.4431211498973305E-2</v>
      </c>
      <c r="H1969">
        <v>-1.2271846304E-2</v>
      </c>
      <c r="I1969">
        <v>0.69122183322906494</v>
      </c>
      <c r="L1969" s="2">
        <v>19.670000000000002</v>
      </c>
      <c r="M1969" s="2">
        <v>8.9212759140064503E-6</v>
      </c>
      <c r="N1969" s="2">
        <v>-3.6819460371435838E-6</v>
      </c>
      <c r="O1969" s="2">
        <v>9.9748221669439436E-8</v>
      </c>
      <c r="Q1969">
        <v>9.7680000000000007</v>
      </c>
      <c r="R1969">
        <v>-5.2197125256673513E-3</v>
      </c>
      <c r="S1969">
        <v>1.533980788E-3</v>
      </c>
      <c r="T1969">
        <v>0.86230295896530151</v>
      </c>
    </row>
    <row r="1970" spans="1:20" x14ac:dyDescent="0.25">
      <c r="A1970">
        <v>19.68</v>
      </c>
      <c r="B1970">
        <v>-5.5086548686868871E-17</v>
      </c>
      <c r="C1970">
        <v>7.3238761285771363E-18</v>
      </c>
      <c r="D1970">
        <v>-3.0084123835072906E-18</v>
      </c>
      <c r="F1970" s="1">
        <v>9.4560000000000013</v>
      </c>
      <c r="G1970">
        <f>(-0.0242956878850103*(-1))*-1</f>
        <v>-2.4295687885010266E-2</v>
      </c>
      <c r="H1970">
        <v>-1.2271846304E-2</v>
      </c>
      <c r="I1970">
        <v>0.71422916650772095</v>
      </c>
      <c r="L1970" s="2">
        <v>19.68</v>
      </c>
      <c r="M1970" s="2">
        <v>8.875389399449262E-6</v>
      </c>
      <c r="N1970" s="2">
        <v>-3.663007975809266E-6</v>
      </c>
      <c r="O1970" s="2">
        <v>9.9235167452904982E-8</v>
      </c>
      <c r="Q1970">
        <v>9.7729999999999997</v>
      </c>
      <c r="R1970">
        <v>-4.9691991786447636E-3</v>
      </c>
      <c r="S1970">
        <v>1.533980788E-3</v>
      </c>
      <c r="T1970">
        <v>0.90123558044433594</v>
      </c>
    </row>
    <row r="1971" spans="1:20" x14ac:dyDescent="0.25">
      <c r="A1971">
        <v>19.690000000000001</v>
      </c>
      <c r="B1971">
        <v>-5.4019735260729807E-17</v>
      </c>
      <c r="C1971">
        <v>7.1820409696936488E-18</v>
      </c>
      <c r="D1971">
        <v>-2.9501510692918755E-18</v>
      </c>
      <c r="F1971" s="1">
        <v>9.4620000000000015</v>
      </c>
      <c r="G1971">
        <f>(-0.0241232032854209*(-1))*-1</f>
        <v>-2.4123203285420943E-2</v>
      </c>
      <c r="H1971">
        <v>-1.2271846304E-2</v>
      </c>
      <c r="I1971">
        <v>0.73473876714706421</v>
      </c>
      <c r="L1971" s="2">
        <v>19.690000000000001</v>
      </c>
      <c r="M1971" s="2">
        <v>8.8297389018293908E-6</v>
      </c>
      <c r="N1971" s="2">
        <v>-3.6441673222488435E-6</v>
      </c>
      <c r="O1971" s="2">
        <v>9.8724752126813663E-8</v>
      </c>
      <c r="Q1971">
        <v>9.7780000000000005</v>
      </c>
      <c r="R1971">
        <v>-4.7104722792607806E-3</v>
      </c>
      <c r="S1971">
        <v>1.533980788E-3</v>
      </c>
      <c r="T1971">
        <v>0.93193244934082031</v>
      </c>
    </row>
    <row r="1972" spans="1:20" x14ac:dyDescent="0.25">
      <c r="A1972">
        <v>19.7</v>
      </c>
      <c r="B1972">
        <v>-5.297358188524428E-17</v>
      </c>
      <c r="C1972">
        <v>7.0429526093554018E-18</v>
      </c>
      <c r="D1972">
        <v>-2.8930180514339398E-18</v>
      </c>
      <c r="F1972" s="1">
        <v>9.4670000000000005</v>
      </c>
      <c r="G1972">
        <f>(-0.0239753593429158*(-1))*-1</f>
        <v>-2.3975359342915812E-2</v>
      </c>
      <c r="H1972">
        <v>-1.2271846304E-2</v>
      </c>
      <c r="I1972">
        <v>0.75959187746047974</v>
      </c>
      <c r="L1972" s="2">
        <v>19.7</v>
      </c>
      <c r="M1972" s="2">
        <v>8.7843232071954528E-6</v>
      </c>
      <c r="N1972" s="2">
        <v>-3.6254235754461752E-6</v>
      </c>
      <c r="O1972" s="2">
        <v>9.8216962118052656E-8</v>
      </c>
      <c r="Q1972">
        <v>9.7840000000000007</v>
      </c>
      <c r="R1972">
        <v>-4.4188911704312111E-3</v>
      </c>
      <c r="S1972">
        <v>3.067961576E-3</v>
      </c>
      <c r="T1972">
        <v>0.71646320819854736</v>
      </c>
    </row>
    <row r="1973" spans="1:20" x14ac:dyDescent="0.25">
      <c r="A1973">
        <v>19.71</v>
      </c>
      <c r="B1973">
        <v>-5.1947688455124134E-17</v>
      </c>
      <c r="C1973">
        <v>6.9065578526965574E-18</v>
      </c>
      <c r="D1973">
        <v>-2.8369914791962071E-18</v>
      </c>
      <c r="F1973" s="1">
        <v>9.4719999999999995</v>
      </c>
      <c r="G1973">
        <f>(-0.0238193018480493*(-1))*-1</f>
        <v>-2.3819301848049281E-2</v>
      </c>
      <c r="H1973">
        <v>-1.2271846304E-2</v>
      </c>
      <c r="I1973">
        <v>0.78354442119598389</v>
      </c>
      <c r="L1973" s="2">
        <v>19.71</v>
      </c>
      <c r="M1973" s="2">
        <v>8.7391411078400788E-6</v>
      </c>
      <c r="N1973" s="2">
        <v>-3.6067762369620923E-6</v>
      </c>
      <c r="O1973" s="2">
        <v>9.7711783923322414E-8</v>
      </c>
      <c r="Q1973">
        <v>9.7889999999999997</v>
      </c>
      <c r="R1973">
        <v>-4.1848049281314166E-3</v>
      </c>
      <c r="S1973">
        <v>3.067961576E-3</v>
      </c>
      <c r="T1973">
        <v>0.74323767423629761</v>
      </c>
    </row>
    <row r="1974" spans="1:20" x14ac:dyDescent="0.25">
      <c r="A1974">
        <v>19.72</v>
      </c>
      <c r="B1974">
        <v>-5.0941662613573751E-17</v>
      </c>
      <c r="C1974">
        <v>6.7728045350301196E-18</v>
      </c>
      <c r="D1974">
        <v>-2.7820499250056844E-18</v>
      </c>
      <c r="F1974" s="1">
        <v>9.4779999999999998</v>
      </c>
      <c r="G1974">
        <f>(-0.0236221765913758*(-1))*-1</f>
        <v>-2.3622176591375769E-2</v>
      </c>
      <c r="H1974">
        <v>-1.2271846304E-2</v>
      </c>
      <c r="I1974">
        <v>0.81390351057052612</v>
      </c>
      <c r="L1974" s="2">
        <v>19.72</v>
      </c>
      <c r="M1974" s="2">
        <v>8.694191402267823E-6</v>
      </c>
      <c r="N1974" s="2">
        <v>-3.5882248109211443E-6</v>
      </c>
      <c r="O1974" s="2">
        <v>9.7209204108777446E-8</v>
      </c>
      <c r="Q1974">
        <v>9.7929999999999993</v>
      </c>
      <c r="R1974">
        <v>-4.0082135523613963E-3</v>
      </c>
      <c r="S1974">
        <v>3.067961576E-3</v>
      </c>
      <c r="T1974">
        <v>0.77084958553314209</v>
      </c>
    </row>
    <row r="1975" spans="1:20" x14ac:dyDescent="0.25">
      <c r="A1975">
        <v>19.73</v>
      </c>
      <c r="B1975">
        <v>-4.995511960223134E-17</v>
      </c>
      <c r="C1975">
        <v>6.6416415018973583E-18</v>
      </c>
      <c r="D1975">
        <v>-2.7281723762586061E-18</v>
      </c>
      <c r="F1975" s="1">
        <v>9.4829999999999988</v>
      </c>
      <c r="G1975">
        <f>(-0.0234086242299795*(-1))*-1</f>
        <v>-2.3408624229979465E-2</v>
      </c>
      <c r="H1975">
        <v>-1.2271846304E-2</v>
      </c>
      <c r="I1975">
        <v>0.84089326858520508</v>
      </c>
      <c r="L1975" s="2">
        <v>19.73</v>
      </c>
      <c r="M1975" s="2">
        <v>8.6494728951629204E-6</v>
      </c>
      <c r="N1975" s="2">
        <v>-3.5697688039984127E-6</v>
      </c>
      <c r="O1975" s="2">
        <v>9.6709209309669157E-8</v>
      </c>
      <c r="Q1975">
        <v>9.7989999999999995</v>
      </c>
      <c r="R1975">
        <v>-3.757700205338809E-3</v>
      </c>
      <c r="S1975">
        <v>3.067961576E-3</v>
      </c>
      <c r="T1975">
        <v>0.79456919431686401</v>
      </c>
    </row>
    <row r="1976" spans="1:20" x14ac:dyDescent="0.25">
      <c r="A1976">
        <v>19.740000000000002</v>
      </c>
      <c r="B1976">
        <v>-4.898768211401659E-17</v>
      </c>
      <c r="C1976">
        <v>6.5130185895035915E-18</v>
      </c>
      <c r="D1976">
        <v>-2.6753382272840852E-18</v>
      </c>
      <c r="F1976" s="1">
        <v>9.488999999999999</v>
      </c>
      <c r="G1976">
        <f>(-0.0232197125256673*(-1))*-1</f>
        <v>-2.321971252566735E-2</v>
      </c>
      <c r="H1976">
        <v>-1.2271846304E-2</v>
      </c>
      <c r="I1976">
        <v>0.87759280204772949</v>
      </c>
      <c r="L1976" s="2">
        <v>19.740000000000002</v>
      </c>
      <c r="M1976" s="2">
        <v>8.6049843973579271E-6</v>
      </c>
      <c r="N1976" s="2">
        <v>-3.5514077254063911E-6</v>
      </c>
      <c r="O1976" s="2">
        <v>9.6211786229990429E-8</v>
      </c>
      <c r="Q1976">
        <v>9.8030000000000008</v>
      </c>
      <c r="R1976">
        <v>-3.6057494866529776E-3</v>
      </c>
      <c r="S1976">
        <v>3.067961576E-3</v>
      </c>
      <c r="T1976">
        <v>0.81017148494720459</v>
      </c>
    </row>
    <row r="1977" spans="1:20" x14ac:dyDescent="0.25">
      <c r="A1977">
        <v>19.75</v>
      </c>
      <c r="B1977">
        <v>-4.80389801488285E-17</v>
      </c>
      <c r="C1977">
        <v>6.386886605532855E-18</v>
      </c>
      <c r="D1977">
        <v>-2.6235272714633962E-18</v>
      </c>
      <c r="F1977" s="1">
        <v>9.4949999999999992</v>
      </c>
      <c r="G1977">
        <f>(-0.0229650924024641*(-1))*-1</f>
        <v>-2.2965092402464065E-2</v>
      </c>
      <c r="H1977">
        <v>-1.2271846304E-2</v>
      </c>
      <c r="I1977">
        <v>0.91377425193786621</v>
      </c>
      <c r="L1977" s="2">
        <v>19.75</v>
      </c>
      <c r="M1977" s="2">
        <v>8.560724725801736E-6</v>
      </c>
      <c r="N1977" s="2">
        <v>-3.5331410868819352E-6</v>
      </c>
      <c r="O1977" s="2">
        <v>9.5716921642122073E-8</v>
      </c>
      <c r="Q1977">
        <v>9.8079999999999998</v>
      </c>
      <c r="R1977">
        <v>-3.4250513347022587E-3</v>
      </c>
      <c r="S1977">
        <v>3.067961576E-3</v>
      </c>
      <c r="T1977">
        <v>0.81970345973968506</v>
      </c>
    </row>
    <row r="1978" spans="1:20" x14ac:dyDescent="0.25">
      <c r="A1978">
        <v>19.760000000000002</v>
      </c>
      <c r="B1978">
        <v>-4.7108650872037018E-17</v>
      </c>
      <c r="C1978">
        <v>6.2631973103341159E-18</v>
      </c>
      <c r="D1978">
        <v>-2.5727196935018792E-18</v>
      </c>
      <c r="F1978" s="1">
        <v>9.4990000000000006</v>
      </c>
      <c r="G1978">
        <f>(-0.0227761806981519*(-1))*-1</f>
        <v>-2.2776180698151949E-2</v>
      </c>
      <c r="H1978">
        <v>-1.0737865516000001E-2</v>
      </c>
      <c r="I1978">
        <v>0.70663678646087646</v>
      </c>
      <c r="L1978" s="2">
        <v>19.760000000000002</v>
      </c>
      <c r="M1978" s="2">
        <v>8.5166927035282703E-6</v>
      </c>
      <c r="N1978" s="2">
        <v>-3.5149684026732787E-6</v>
      </c>
      <c r="O1978" s="2">
        <v>9.522460238648101E-8</v>
      </c>
      <c r="Q1978">
        <v>9.8140000000000001</v>
      </c>
      <c r="R1978">
        <v>-3.1991786447638604E-3</v>
      </c>
      <c r="S1978">
        <v>3.067961576E-3</v>
      </c>
      <c r="T1978">
        <v>0.8415713906288147</v>
      </c>
    </row>
    <row r="1979" spans="1:20" x14ac:dyDescent="0.25">
      <c r="A1979">
        <v>19.77</v>
      </c>
      <c r="B1979">
        <v>-4.6196338475715785E-17</v>
      </c>
      <c r="C1979">
        <v>6.1419033984718384E-18</v>
      </c>
      <c r="D1979">
        <v>-2.5228960618505051E-18</v>
      </c>
      <c r="F1979" s="1">
        <v>9.5050000000000008</v>
      </c>
      <c r="G1979">
        <f>(-0.0224640657084189*(-1))*-1</f>
        <v>-2.2464065708418891E-2</v>
      </c>
      <c r="H1979">
        <v>-1.0737865516000001E-2</v>
      </c>
      <c r="I1979">
        <v>0.76204228401184082</v>
      </c>
      <c r="L1979" s="2">
        <v>19.77</v>
      </c>
      <c r="M1979" s="2">
        <v>8.4728871596252047E-6</v>
      </c>
      <c r="N1979" s="2">
        <v>-3.4968891895271158E-6</v>
      </c>
      <c r="O1979" s="2">
        <v>9.4734815371170431E-8</v>
      </c>
      <c r="Q1979">
        <v>9.8190000000000008</v>
      </c>
      <c r="R1979">
        <v>-3.0020533880903491E-3</v>
      </c>
      <c r="S1979">
        <v>3.067961576E-3</v>
      </c>
      <c r="T1979">
        <v>0.85496097803115845</v>
      </c>
    </row>
    <row r="1980" spans="1:20" x14ac:dyDescent="0.25">
      <c r="A1980">
        <v>19.78</v>
      </c>
      <c r="B1980">
        <v>-4.5301694042562133E-17</v>
      </c>
      <c r="C1980">
        <v>6.0229584806338396E-18</v>
      </c>
      <c r="D1980">
        <v>-2.4740373212742068E-18</v>
      </c>
      <c r="F1980" s="1">
        <v>9.51</v>
      </c>
      <c r="G1980">
        <f>(-0.0221478439425051*(-1))*-1</f>
        <v>-2.2147843942505133E-2</v>
      </c>
      <c r="H1980">
        <v>-1.0737865516000001E-2</v>
      </c>
      <c r="I1980">
        <v>0.82569295167922974</v>
      </c>
      <c r="L1980" s="2">
        <v>19.78</v>
      </c>
      <c r="M1980" s="2">
        <v>8.4293069292026585E-6</v>
      </c>
      <c r="N1980" s="2">
        <v>-3.47890296667575E-6</v>
      </c>
      <c r="O1980" s="2">
        <v>9.4247547571631589E-8</v>
      </c>
      <c r="Q1980">
        <v>9.8239999999999998</v>
      </c>
      <c r="R1980">
        <v>-2.7967145790554417E-3</v>
      </c>
      <c r="S1980">
        <v>3.067961576E-3</v>
      </c>
      <c r="T1980">
        <v>0.87892591953277588</v>
      </c>
    </row>
    <row r="1981" spans="1:20" x14ac:dyDescent="0.25">
      <c r="A1981">
        <v>19.79</v>
      </c>
      <c r="B1981">
        <v>-4.4424375412452175E-17</v>
      </c>
      <c r="C1981">
        <v>5.9063170658895248E-18</v>
      </c>
      <c r="D1981">
        <v>-2.4261247855641334E-18</v>
      </c>
      <c r="F1981" s="1">
        <v>9.5149999999999988</v>
      </c>
      <c r="G1981">
        <f>(-0.0218685831622177*(-1))*-1</f>
        <v>-2.186858316221766E-2</v>
      </c>
      <c r="H1981">
        <v>-9.2038847279999995E-3</v>
      </c>
      <c r="I1981">
        <v>0.63161450624465942</v>
      </c>
      <c r="L1981" s="2">
        <v>19.79</v>
      </c>
      <c r="M1981" s="2">
        <v>8.3859508533626624E-6</v>
      </c>
      <c r="N1981" s="2">
        <v>-3.4610092558243102E-6</v>
      </c>
      <c r="O1981" s="2">
        <v>9.3762786030297424E-8</v>
      </c>
      <c r="Q1981">
        <v>9.8309999999999995</v>
      </c>
      <c r="R1981">
        <v>-2.5092402464065707E-3</v>
      </c>
      <c r="S1981">
        <v>3.067961576E-3</v>
      </c>
      <c r="T1981">
        <v>0.90591084957122803</v>
      </c>
    </row>
    <row r="1982" spans="1:20" x14ac:dyDescent="0.25">
      <c r="A1982">
        <v>19.8</v>
      </c>
      <c r="B1982">
        <v>-4.3564047051580651E-17</v>
      </c>
      <c r="C1982">
        <v>5.7919345442917096E-18</v>
      </c>
      <c r="D1982">
        <v>-2.3791401303910386E-18</v>
      </c>
      <c r="F1982" s="1">
        <v>9.5200000000000014</v>
      </c>
      <c r="G1982">
        <f>(-0.0216386036960986*(-1))*-1</f>
        <v>-2.1638603696098564E-2</v>
      </c>
      <c r="H1982">
        <v>-9.2038847279999995E-3</v>
      </c>
      <c r="I1982">
        <v>0.68194812536239624</v>
      </c>
      <c r="L1982" s="2">
        <v>19.8</v>
      </c>
      <c r="M1982" s="2">
        <v>8.342817779167689E-6</v>
      </c>
      <c r="N1982" s="2">
        <v>-3.443207581138031E-6</v>
      </c>
      <c r="O1982" s="2">
        <v>9.3280517856248039E-8</v>
      </c>
      <c r="Q1982">
        <v>9.8360000000000003</v>
      </c>
      <c r="R1982">
        <v>-2.2874743326488705E-3</v>
      </c>
      <c r="S1982">
        <v>3.067961576E-3</v>
      </c>
      <c r="T1982">
        <v>0.93186801671981812</v>
      </c>
    </row>
    <row r="1983" spans="1:20" x14ac:dyDescent="0.25">
      <c r="A1983">
        <v>19.809999999999999</v>
      </c>
      <c r="B1983">
        <v>-4.2720379924134427E-17</v>
      </c>
      <c r="C1983">
        <v>5.679767169815378E-18</v>
      </c>
      <c r="D1983">
        <v>-2.333065386297073E-18</v>
      </c>
      <c r="F1983" s="1">
        <v>9.5239999999999991</v>
      </c>
      <c r="G1983">
        <f>(-0.0214209445585216*(-1))*-1</f>
        <v>-2.142094455852156E-2</v>
      </c>
      <c r="H1983">
        <v>-9.2038847279999995E-3</v>
      </c>
      <c r="I1983">
        <v>0.72661978006362915</v>
      </c>
      <c r="L1983" s="2">
        <v>19.809999999999999</v>
      </c>
      <c r="M1983" s="2">
        <v>8.2999065596105122E-6</v>
      </c>
      <c r="N1983" s="2">
        <v>-3.4254974692295994E-6</v>
      </c>
      <c r="O1983" s="2">
        <v>9.2800730224867896E-8</v>
      </c>
      <c r="Q1983">
        <v>9.8420000000000005</v>
      </c>
      <c r="R1983">
        <v>-2E-3</v>
      </c>
      <c r="S1983">
        <v>3.067961576E-3</v>
      </c>
      <c r="T1983">
        <v>0.96929270029067993</v>
      </c>
    </row>
    <row r="1984" spans="1:20" x14ac:dyDescent="0.25">
      <c r="A1984">
        <v>19.82</v>
      </c>
      <c r="B1984">
        <v>-4.1893051366451721E-17</v>
      </c>
      <c r="C1984">
        <v>5.5697720436268507E-18</v>
      </c>
      <c r="D1984">
        <v>-2.287882931823297E-18</v>
      </c>
      <c r="F1984" s="1">
        <v>9.5290000000000017</v>
      </c>
      <c r="G1984">
        <f>(-0.0211457905544148*(-1))*-1</f>
        <v>-2.1145790554414786E-2</v>
      </c>
      <c r="H1984">
        <v>-7.6699039400000002E-3</v>
      </c>
      <c r="I1984">
        <v>0.54028505086898804</v>
      </c>
      <c r="L1984" s="2">
        <v>19.82</v>
      </c>
      <c r="M1984" s="2">
        <v>8.2572160535835379E-6</v>
      </c>
      <c r="N1984" s="2">
        <v>-3.4078784491465669E-6</v>
      </c>
      <c r="O1984" s="2">
        <v>9.2323410377504774E-8</v>
      </c>
      <c r="Q1984">
        <v>9.8490000000000002</v>
      </c>
      <c r="R1984">
        <v>-1.6591375770020533E-3</v>
      </c>
      <c r="S1984">
        <v>3.067961576E-3</v>
      </c>
      <c r="T1984">
        <v>1.0051913261413574</v>
      </c>
    </row>
    <row r="1985" spans="1:20" x14ac:dyDescent="0.25">
      <c r="A1985">
        <v>19.830000000000002</v>
      </c>
      <c r="B1985">
        <v>-4.1081744963618142E-17</v>
      </c>
      <c r="C1985">
        <v>5.4619070976769659E-18</v>
      </c>
      <c r="D1985">
        <v>-2.2435754867702874E-18</v>
      </c>
      <c r="F1985" s="1">
        <v>9.5349999999999984</v>
      </c>
      <c r="G1985">
        <f>(-0.0207967145790554*(-1))*-1</f>
        <v>-2.079671457905544E-2</v>
      </c>
      <c r="H1985">
        <v>-7.6699039400000002E-3</v>
      </c>
      <c r="I1985">
        <v>0.60435628890991211</v>
      </c>
      <c r="L1985" s="2">
        <v>19.830000000000002</v>
      </c>
      <c r="M1985" s="2">
        <v>8.2147451258483785E-6</v>
      </c>
      <c r="N1985" s="2">
        <v>-3.390350052358825E-6</v>
      </c>
      <c r="O1985" s="2">
        <v>9.184854562113042E-8</v>
      </c>
      <c r="Q1985">
        <v>9.8529999999999998</v>
      </c>
      <c r="R1985">
        <v>-1.4620123203285421E-3</v>
      </c>
      <c r="S1985">
        <v>3.067961576E-3</v>
      </c>
      <c r="T1985">
        <v>1.0352874994277954</v>
      </c>
    </row>
    <row r="1986" spans="1:20" x14ac:dyDescent="0.25">
      <c r="A1986">
        <v>19.84</v>
      </c>
      <c r="B1986">
        <v>-4.0286150428452557E-17</v>
      </c>
      <c r="C1986">
        <v>5.3561310786119943E-18</v>
      </c>
      <c r="D1986">
        <v>-2.2001261055892617E-18</v>
      </c>
      <c r="F1986" s="1">
        <v>9.5389999999999997</v>
      </c>
      <c r="G1986">
        <f>(-0.0205749486652977*(-1))*-1</f>
        <v>-2.057494866529774E-2</v>
      </c>
      <c r="H1986">
        <v>-7.6699039400000002E-3</v>
      </c>
      <c r="I1986">
        <v>0.66046363115310669</v>
      </c>
      <c r="L1986" s="2">
        <v>19.84</v>
      </c>
      <c r="M1986" s="2">
        <v>8.1724926470057389E-6</v>
      </c>
      <c r="N1986" s="2">
        <v>-3.3729118127461462E-6</v>
      </c>
      <c r="O1986" s="2">
        <v>9.1376123328003152E-8</v>
      </c>
      <c r="Q1986">
        <v>9.859</v>
      </c>
      <c r="R1986">
        <v>-1.13347022587269E-3</v>
      </c>
      <c r="S1986">
        <v>3.067961576E-3</v>
      </c>
      <c r="T1986">
        <v>1.0761996507644653</v>
      </c>
    </row>
    <row r="1987" spans="1:20" x14ac:dyDescent="0.25">
      <c r="A1987">
        <v>19.850000000000001</v>
      </c>
      <c r="B1987">
        <v>-3.9505963482836686E-17</v>
      </c>
      <c r="C1987">
        <v>5.252403531996141E-18</v>
      </c>
      <c r="D1987">
        <v>-2.1575181709011869E-18</v>
      </c>
      <c r="F1987" s="1">
        <v>9.5449999999999999</v>
      </c>
      <c r="G1987">
        <f>(-0.0202751540041068*(-1))*-1</f>
        <v>-2.0275154004106778E-2</v>
      </c>
      <c r="H1987">
        <v>-7.6699039400000002E-3</v>
      </c>
      <c r="I1987">
        <v>0.71376830339431763</v>
      </c>
      <c r="L1987" s="2">
        <v>19.850000000000001</v>
      </c>
      <c r="M1987" s="2">
        <v>8.1304574934654524E-6</v>
      </c>
      <c r="N1987" s="2">
        <v>-3.355563266585789E-6</v>
      </c>
      <c r="O1987" s="2">
        <v>9.0906130935331952E-8</v>
      </c>
      <c r="Q1987">
        <v>9.8640000000000008</v>
      </c>
      <c r="R1987">
        <v>-7.5975359342915808E-4</v>
      </c>
      <c r="S1987">
        <v>4.6019423639999998E-3</v>
      </c>
      <c r="T1987">
        <v>0.87235230207443237</v>
      </c>
    </row>
    <row r="1988" spans="1:20" x14ac:dyDescent="0.25">
      <c r="A1988">
        <v>19.86</v>
      </c>
      <c r="B1988">
        <v>-3.8740885741342719E-17</v>
      </c>
      <c r="C1988">
        <v>5.1506847868395924E-18</v>
      </c>
      <c r="D1988">
        <v>-2.115735387141403E-18</v>
      </c>
      <c r="F1988" s="1">
        <v>9.5490000000000013</v>
      </c>
      <c r="G1988">
        <f>(-0.020082135523614*(-1))*-1</f>
        <v>-2.0082135523613962E-2</v>
      </c>
      <c r="H1988">
        <v>-6.135923152E-3</v>
      </c>
      <c r="I1988">
        <v>0.49556636810302734</v>
      </c>
      <c r="L1988" s="2">
        <v>19.86</v>
      </c>
      <c r="M1988" s="2">
        <v>8.088638547416421E-6</v>
      </c>
      <c r="N1988" s="2">
        <v>-3.3383039525401663E-6</v>
      </c>
      <c r="O1988" s="2">
        <v>9.0438555944942419E-8</v>
      </c>
      <c r="Q1988">
        <v>9.8689999999999998</v>
      </c>
      <c r="R1988">
        <v>-5.0102669404517453E-4</v>
      </c>
      <c r="S1988">
        <v>4.6019423639999998E-3</v>
      </c>
      <c r="T1988">
        <v>0.92074042558670044</v>
      </c>
    </row>
    <row r="1989" spans="1:20" x14ac:dyDescent="0.25">
      <c r="A1989">
        <v>19.87</v>
      </c>
      <c r="B1989">
        <v>-3.7990624597114728E-17</v>
      </c>
      <c r="C1989">
        <v>5.0509359404261989E-18</v>
      </c>
      <c r="D1989">
        <v>-2.0747617743273207E-18</v>
      </c>
      <c r="F1989" s="1">
        <v>9.5550000000000015</v>
      </c>
      <c r="G1989">
        <f>(-0.0198193018480493*(-1))*-1</f>
        <v>-1.9819301848049281E-2</v>
      </c>
      <c r="H1989">
        <v>-6.135923152E-3</v>
      </c>
      <c r="I1989">
        <v>0.53437906503677368</v>
      </c>
      <c r="L1989" s="2">
        <v>19.87</v>
      </c>
      <c r="M1989" s="2">
        <v>8.047034696797179E-6</v>
      </c>
      <c r="N1989" s="2">
        <v>-3.3211334116445773E-6</v>
      </c>
      <c r="O1989" s="2">
        <v>8.9973385922944399E-8</v>
      </c>
      <c r="Q1989">
        <v>9.8729999999999993</v>
      </c>
      <c r="R1989">
        <v>-2.4640657084188912E-4</v>
      </c>
      <c r="S1989">
        <v>4.6019423639999998E-3</v>
      </c>
      <c r="T1989">
        <v>0.97806918621063232</v>
      </c>
    </row>
    <row r="1990" spans="1:20" x14ac:dyDescent="0.25">
      <c r="A1990">
        <v>19.88</v>
      </c>
      <c r="B1990">
        <v>-3.7254893109960023E-17</v>
      </c>
      <c r="C1990">
        <v>4.9531188434349844E-18</v>
      </c>
      <c r="D1990">
        <v>-2.0345816619468188E-18</v>
      </c>
      <c r="F1990" s="1">
        <v>9.5610000000000017</v>
      </c>
      <c r="G1990">
        <f>(-0.0196016427104723*(-1))*-1</f>
        <v>-1.9601642710472281E-2</v>
      </c>
      <c r="H1990">
        <v>-6.135923152E-3</v>
      </c>
      <c r="I1990">
        <v>0.56510704755783081</v>
      </c>
      <c r="L1990" s="2">
        <v>19.88</v>
      </c>
      <c r="M1990" s="2">
        <v>8.0056448352658881E-6</v>
      </c>
      <c r="N1990" s="2">
        <v>-3.3040511872950024E-6</v>
      </c>
      <c r="O1990" s="2">
        <v>8.9510608499401395E-8</v>
      </c>
      <c r="Q1990">
        <v>9.8819999999999997</v>
      </c>
      <c r="R1990">
        <v>3.1211498973305956E-4</v>
      </c>
      <c r="S1990">
        <v>6.135923152E-3</v>
      </c>
      <c r="T1990">
        <v>0.79634952545166016</v>
      </c>
    </row>
    <row r="1991" spans="1:20" x14ac:dyDescent="0.25">
      <c r="A1991">
        <v>19.89</v>
      </c>
      <c r="B1991">
        <v>-3.6533409896607971E-17</v>
      </c>
      <c r="C1991">
        <v>4.8571960853497944E-18</v>
      </c>
      <c r="D1991">
        <v>-1.9951796829649975E-18</v>
      </c>
      <c r="F1991" s="1">
        <v>9.5649999999999995</v>
      </c>
      <c r="G1991">
        <f>(-0.0194743326488706*(-1))*-1</f>
        <v>-1.9474332648870638E-2</v>
      </c>
      <c r="H1991">
        <v>-6.135923152E-3</v>
      </c>
      <c r="I1991">
        <v>0.58156239986419678</v>
      </c>
      <c r="L1991" s="2">
        <v>19.89</v>
      </c>
      <c r="M1991" s="2">
        <v>7.9644678621714567E-6</v>
      </c>
      <c r="N1991" s="2">
        <v>-3.2870568252359616E-6</v>
      </c>
      <c r="O1991" s="2">
        <v>8.9050211368001528E-8</v>
      </c>
      <c r="Q1991">
        <v>9.8870000000000005</v>
      </c>
      <c r="R1991">
        <v>6.6529774127310065E-4</v>
      </c>
      <c r="S1991">
        <v>6.135923152E-3</v>
      </c>
      <c r="T1991">
        <v>0.85605835914611816</v>
      </c>
    </row>
    <row r="1992" spans="1:20" x14ac:dyDescent="0.25">
      <c r="A1992">
        <v>19.900000000000002</v>
      </c>
      <c r="B1992">
        <v>-3.5825899023093563E-17</v>
      </c>
      <c r="C1992">
        <v>4.7631309801515054E-18</v>
      </c>
      <c r="D1992">
        <v>-1.9565407679469978E-18</v>
      </c>
      <c r="F1992" s="1">
        <v>9.5690000000000008</v>
      </c>
      <c r="G1992">
        <f>(-0.0193552361396304*(-1))*-1</f>
        <v>-1.9355236139630388E-2</v>
      </c>
      <c r="H1992">
        <v>-6.135923152E-3</v>
      </c>
      <c r="I1992">
        <v>0.59248882532119751</v>
      </c>
      <c r="L1992" s="2">
        <v>19.900000000000002</v>
      </c>
      <c r="M1992" s="2">
        <v>7.923502682523711E-6</v>
      </c>
      <c r="N1992" s="2">
        <v>-3.2701498735484341E-6</v>
      </c>
      <c r="O1992" s="2">
        <v>8.8592182285730354E-8</v>
      </c>
      <c r="Q1992">
        <v>9.8919999999999995</v>
      </c>
      <c r="R1992">
        <v>8.9117043121149896E-4</v>
      </c>
      <c r="S1992">
        <v>6.135923152E-3</v>
      </c>
      <c r="T1992">
        <v>0.89984333515167236</v>
      </c>
    </row>
    <row r="1993" spans="1:20" x14ac:dyDescent="0.25">
      <c r="A1993">
        <v>19.91</v>
      </c>
      <c r="B1993">
        <v>-3.5132089899225746E-17</v>
      </c>
      <c r="C1993">
        <v>4.6708875522873173E-18</v>
      </c>
      <c r="D1993">
        <v>-1.9186501392946402E-18</v>
      </c>
      <c r="F1993" s="1">
        <v>9.5729999999999986</v>
      </c>
      <c r="G1993">
        <f>(-0.0192402464065708*(-1))*-1</f>
        <v>-1.9240246406570842E-2</v>
      </c>
      <c r="H1993">
        <v>-6.135923152E-3</v>
      </c>
      <c r="I1993">
        <v>0.60181409120559692</v>
      </c>
      <c r="L1993" s="2">
        <v>19.91</v>
      </c>
      <c r="M1993" s="2">
        <v>7.8827482069647448E-6</v>
      </c>
      <c r="N1993" s="2">
        <v>-3.2533298826378417E-6</v>
      </c>
      <c r="O1993" s="2">
        <v>8.8136509072545324E-8</v>
      </c>
      <c r="Q1993">
        <v>9.8970000000000002</v>
      </c>
      <c r="R1993">
        <v>1.2320328542094457E-3</v>
      </c>
      <c r="S1993">
        <v>7.6699039400000002E-3</v>
      </c>
      <c r="T1993">
        <v>0.67270094156265259</v>
      </c>
    </row>
    <row r="1994" spans="1:20" x14ac:dyDescent="0.25">
      <c r="A1994">
        <v>19.920000000000002</v>
      </c>
      <c r="B1994">
        <v>-3.4451717175099177E-17</v>
      </c>
      <c r="C1994">
        <v>4.580430522911769E-18</v>
      </c>
      <c r="D1994">
        <v>-1.8814933055946755E-18</v>
      </c>
      <c r="F1994" s="1">
        <v>9.5789999999999988</v>
      </c>
      <c r="G1994">
        <f>(-0.0190759753593429*(-1))*-1</f>
        <v>-1.9075975359342915E-2</v>
      </c>
      <c r="H1994">
        <v>-6.135923152E-3</v>
      </c>
      <c r="I1994">
        <v>0.61051559448242188</v>
      </c>
      <c r="L1994" s="2">
        <v>19.920000000000002</v>
      </c>
      <c r="M1994" s="2">
        <v>7.8422033517396597E-6</v>
      </c>
      <c r="N1994" s="2">
        <v>-3.2365964052220917E-6</v>
      </c>
      <c r="O1994" s="2">
        <v>8.7683179611051811E-8</v>
      </c>
      <c r="Q1994">
        <v>9.9019999999999992</v>
      </c>
      <c r="R1994">
        <v>1.457905544147844E-3</v>
      </c>
      <c r="S1994">
        <v>7.6699039400000002E-3</v>
      </c>
      <c r="T1994">
        <v>0.71939724683761597</v>
      </c>
    </row>
    <row r="1995" spans="1:20" x14ac:dyDescent="0.25">
      <c r="A1995">
        <v>19.93</v>
      </c>
      <c r="B1995">
        <v>-3.3784520639609904E-17</v>
      </c>
      <c r="C1995">
        <v>4.4917252963942111E-18</v>
      </c>
      <c r="D1995">
        <v>-1.8450560560764912E-18</v>
      </c>
      <c r="F1995" s="1">
        <v>9.5830000000000002</v>
      </c>
      <c r="G1995">
        <f>(-0.0189691991786448*(-1))*-1</f>
        <v>-1.8969199178644765E-2</v>
      </c>
      <c r="H1995">
        <v>-7.6699039400000002E-3</v>
      </c>
      <c r="I1995">
        <v>0.867256760597229</v>
      </c>
      <c r="L1995" s="2">
        <v>19.93</v>
      </c>
      <c r="M1995" s="2">
        <v>7.8018670386678879E-6</v>
      </c>
      <c r="N1995" s="2">
        <v>-3.2199489963196844E-6</v>
      </c>
      <c r="O1995" s="2">
        <v>8.7232181846180916E-8</v>
      </c>
      <c r="Q1995">
        <v>9.9079999999999995</v>
      </c>
      <c r="R1995">
        <v>1.7700205338809034E-3</v>
      </c>
      <c r="S1995">
        <v>7.6699039400000002E-3</v>
      </c>
      <c r="T1995">
        <v>0.75695663690567017</v>
      </c>
    </row>
    <row r="1996" spans="1:20" x14ac:dyDescent="0.25">
      <c r="A1996">
        <v>19.940000000000001</v>
      </c>
      <c r="B1996">
        <v>-3.313024512093692E-17</v>
      </c>
      <c r="C1996">
        <v>4.4047379470875778E-18</v>
      </c>
      <c r="D1996">
        <v>-1.8093244551771472E-18</v>
      </c>
      <c r="F1996" s="1">
        <v>9.5870000000000015</v>
      </c>
      <c r="G1996">
        <f>(-0.0188665297741273*(-1))*-1</f>
        <v>-1.8866529774127311E-2</v>
      </c>
      <c r="H1996">
        <v>-7.6699039400000002E-3</v>
      </c>
      <c r="I1996">
        <v>0.86662757396697998</v>
      </c>
      <c r="L1996" s="2">
        <v>19.940000000000001</v>
      </c>
      <c r="M1996" s="2">
        <v>7.7617381951144201E-6</v>
      </c>
      <c r="N1996" s="2">
        <v>-3.2033872132378784E-6</v>
      </c>
      <c r="O1996" s="2">
        <v>8.678350378486891E-8</v>
      </c>
      <c r="Q1996">
        <v>9.9150000000000009</v>
      </c>
      <c r="R1996">
        <v>2.0903490759753593E-3</v>
      </c>
      <c r="S1996">
        <v>7.6699039400000002E-3</v>
      </c>
      <c r="T1996">
        <v>0.79414159059524536</v>
      </c>
    </row>
    <row r="1997" spans="1:20" x14ac:dyDescent="0.25">
      <c r="A1997">
        <v>19.95</v>
      </c>
      <c r="B1997">
        <v>-3.2488640388950547E-17</v>
      </c>
      <c r="C1997">
        <v>4.3194352063533935E-18</v>
      </c>
      <c r="D1997">
        <v>-1.7742848372116688E-18</v>
      </c>
      <c r="F1997" s="1">
        <v>9.5909999999999993</v>
      </c>
      <c r="G1997">
        <f>(-0.0187515400410678*(-1))*-1</f>
        <v>-1.8751540041067761E-2</v>
      </c>
      <c r="H1997">
        <v>-7.6699039400000002E-3</v>
      </c>
      <c r="I1997">
        <v>0.87004554271697998</v>
      </c>
      <c r="L1997" s="2">
        <v>19.95</v>
      </c>
      <c r="M1997" s="2">
        <v>7.7218157539614402E-6</v>
      </c>
      <c r="N1997" s="2">
        <v>-3.1869106155609192E-6</v>
      </c>
      <c r="O1997" s="2">
        <v>8.6337133495738281E-8</v>
      </c>
      <c r="Q1997">
        <v>9.9190000000000005</v>
      </c>
      <c r="R1997">
        <v>2.2505133470225873E-3</v>
      </c>
      <c r="S1997">
        <v>7.6699039400000002E-3</v>
      </c>
      <c r="T1997">
        <v>0.80698293447494507</v>
      </c>
    </row>
    <row r="1998" spans="1:20" x14ac:dyDescent="0.25">
      <c r="A1998">
        <v>19.96</v>
      </c>
      <c r="B1998">
        <v>-3.1859461059511095E-17</v>
      </c>
      <c r="C1998">
        <v>4.2357844498380608E-18</v>
      </c>
      <c r="D1998">
        <v>-1.7399238011465531E-18</v>
      </c>
      <c r="F1998" s="1">
        <v>9.5950000000000006</v>
      </c>
      <c r="G1998">
        <f>(-0.0186365503080082*(-1))*-1</f>
        <v>-1.8636550308008214E-2</v>
      </c>
      <c r="H1998">
        <v>-7.6699039400000002E-3</v>
      </c>
      <c r="I1998">
        <v>0.87478411197662354</v>
      </c>
      <c r="L1998" s="2">
        <v>19.96</v>
      </c>
      <c r="M1998" s="2">
        <v>7.6820986535796888E-6</v>
      </c>
      <c r="N1998" s="2">
        <v>-3.1705187651383274E-6</v>
      </c>
      <c r="O1998" s="2">
        <v>8.5893059108780434E-8</v>
      </c>
      <c r="Q1998">
        <v>9.9250000000000007</v>
      </c>
      <c r="R1998">
        <v>2.5010266940451746E-3</v>
      </c>
      <c r="S1998">
        <v>7.6699039400000002E-3</v>
      </c>
      <c r="T1998">
        <v>0.8272814154624939</v>
      </c>
    </row>
    <row r="1999" spans="1:20" x14ac:dyDescent="0.25">
      <c r="A1999">
        <v>19.97</v>
      </c>
      <c r="B1999">
        <v>-3.1242466500620928E-17</v>
      </c>
      <c r="C1999">
        <v>4.1537536849955503E-18</v>
      </c>
      <c r="D1999">
        <v>-1.7062282054744937E-18</v>
      </c>
      <c r="F1999" s="1">
        <v>9.5989999999999984</v>
      </c>
      <c r="G1999">
        <f>(-0.0185092402464066*(-1))*-1</f>
        <v>-1.8509240246406572E-2</v>
      </c>
      <c r="H1999">
        <v>-7.6699039400000002E-3</v>
      </c>
      <c r="I1999">
        <v>0.88341313600540161</v>
      </c>
      <c r="L1999" s="2">
        <v>19.97</v>
      </c>
      <c r="M1999" s="2">
        <v>7.6425858378005449E-6</v>
      </c>
      <c r="N1999" s="2">
        <v>-3.1542112260732473E-6</v>
      </c>
      <c r="O1999" s="2">
        <v>8.545126881504015E-8</v>
      </c>
      <c r="Q1999">
        <v>9.9310000000000009</v>
      </c>
      <c r="R1999">
        <v>2.7556468172484599E-3</v>
      </c>
      <c r="S1999">
        <v>7.6699039400000002E-3</v>
      </c>
      <c r="T1999">
        <v>0.84549862146377563</v>
      </c>
    </row>
    <row r="2000" spans="1:20" x14ac:dyDescent="0.25">
      <c r="A2000">
        <v>19.98</v>
      </c>
      <c r="B2000">
        <v>-3.0637420740393291E-17</v>
      </c>
      <c r="C2000">
        <v>4.0733115388517327E-18</v>
      </c>
      <c r="D2000">
        <v>-1.6731851631883622E-18</v>
      </c>
      <c r="F2000" s="1">
        <v>9.6029999999999998</v>
      </c>
      <c r="G2000">
        <f>(-0.0183203285420945*(-1))*-1</f>
        <v>-1.8320328542094456E-2</v>
      </c>
      <c r="H2000">
        <v>-7.6699039400000002E-3</v>
      </c>
      <c r="I2000">
        <v>0.89837551116943359</v>
      </c>
      <c r="L2000" s="2">
        <v>19.98</v>
      </c>
      <c r="M2000" s="2">
        <v>7.6032762558876741E-6</v>
      </c>
      <c r="N2000" s="2">
        <v>-3.1379875647108547E-6</v>
      </c>
      <c r="O2000" s="2">
        <v>8.5011750866301412E-8</v>
      </c>
      <c r="Q2000">
        <v>9.9350000000000005</v>
      </c>
      <c r="R2000">
        <v>2.9281314168377822E-3</v>
      </c>
      <c r="S2000">
        <v>7.6699039400000002E-3</v>
      </c>
      <c r="T2000">
        <v>0.86032897233963013</v>
      </c>
    </row>
    <row r="2001" spans="1:20" x14ac:dyDescent="0.25">
      <c r="A2001">
        <v>19.990000000000002</v>
      </c>
      <c r="B2001">
        <v>-3.00440923768048E-17</v>
      </c>
      <c r="C2001">
        <v>3.9944272460056678E-18</v>
      </c>
      <c r="D2001">
        <v>-1.6407820368525238E-18</v>
      </c>
      <c r="F2001" s="1">
        <v>9.6079999999999988</v>
      </c>
      <c r="G2001">
        <f>(-0.0181560574948665*(-1))*-1</f>
        <v>-1.8156057494866529E-2</v>
      </c>
      <c r="H2001">
        <v>-7.6699039400000002E-3</v>
      </c>
      <c r="I2001">
        <v>0.92271548509597778</v>
      </c>
      <c r="L2001" s="2">
        <v>19.990000000000002</v>
      </c>
      <c r="M2001" s="2">
        <v>7.5641688625092729E-6</v>
      </c>
      <c r="N2001" s="2">
        <v>-3.1218473496268269E-6</v>
      </c>
      <c r="O2001" s="2">
        <v>8.457449357477508E-8</v>
      </c>
      <c r="Q2001">
        <v>9.94</v>
      </c>
      <c r="R2001">
        <v>3.1745379876796714E-3</v>
      </c>
      <c r="S2001">
        <v>7.6699039400000002E-3</v>
      </c>
      <c r="T2001">
        <v>0.87759149074554443</v>
      </c>
    </row>
    <row r="2002" spans="1:20" x14ac:dyDescent="0.25">
      <c r="A2002">
        <v>20</v>
      </c>
      <c r="B2002">
        <v>-2.9462254489193979E-17</v>
      </c>
      <c r="C2002">
        <v>3.9170706368632605E-18</v>
      </c>
      <c r="D2002">
        <v>-1.6090064337696023E-18</v>
      </c>
      <c r="F2002" s="1">
        <v>9.6120000000000001</v>
      </c>
      <c r="G2002">
        <f>(-0.0179753593429158*(-1))*-1</f>
        <v>-1.797535934291581E-2</v>
      </c>
      <c r="H2002">
        <v>-7.6699039400000002E-3</v>
      </c>
      <c r="I2002">
        <v>0.94568735361099243</v>
      </c>
      <c r="L2002" s="2">
        <v>20</v>
      </c>
      <c r="M2002" s="2">
        <v>7.5252626177101372E-6</v>
      </c>
      <c r="N2002" s="2">
        <v>-3.1057901516158678E-6</v>
      </c>
      <c r="O2002" s="2">
        <v>8.4139485312788074E-8</v>
      </c>
      <c r="Q2002">
        <v>9.9440000000000008</v>
      </c>
      <c r="R2002">
        <v>3.2977412731006162E-3</v>
      </c>
      <c r="S2002">
        <v>7.6699039400000002E-3</v>
      </c>
      <c r="T2002">
        <v>0.88887423276901245</v>
      </c>
    </row>
    <row r="2003" spans="1:20" x14ac:dyDescent="0.25">
      <c r="F2003" s="1">
        <v>9.6210000000000004</v>
      </c>
      <c r="G2003">
        <f>(-0.0175318275154004*(-1))*-1</f>
        <v>-1.753182751540041E-2</v>
      </c>
      <c r="H2003">
        <v>-7.6699039400000002E-3</v>
      </c>
      <c r="I2003">
        <v>1.0090322494506836</v>
      </c>
      <c r="Q2003">
        <v>9.9489999999999998</v>
      </c>
      <c r="R2003">
        <v>3.5071868583162217E-3</v>
      </c>
      <c r="S2003">
        <v>7.6699039400000002E-3</v>
      </c>
      <c r="T2003">
        <v>0.90144699811935425</v>
      </c>
    </row>
    <row r="2004" spans="1:20" x14ac:dyDescent="0.25">
      <c r="F2004" s="1">
        <v>9.6270000000000007</v>
      </c>
      <c r="G2004">
        <f>(-0.0171827515400411*(-1))*-1</f>
        <v>-1.7182751540041067E-2</v>
      </c>
      <c r="H2004">
        <v>-6.135923152E-3</v>
      </c>
      <c r="I2004">
        <v>0.80817365646362305</v>
      </c>
      <c r="Q2004">
        <v>9.9529999999999994</v>
      </c>
      <c r="R2004">
        <v>3.679671457905544E-3</v>
      </c>
      <c r="S2004">
        <v>9.2038847279999995E-3</v>
      </c>
      <c r="T2004">
        <v>0.64861160516738892</v>
      </c>
    </row>
    <row r="2005" spans="1:20" x14ac:dyDescent="0.25">
      <c r="F2005" s="1">
        <v>9.6319999999999997</v>
      </c>
      <c r="G2005">
        <f>(-0.0167967145790554*(-1))*-1</f>
        <v>-1.679671457905544E-2</v>
      </c>
      <c r="H2005">
        <v>-6.135923152E-3</v>
      </c>
      <c r="I2005">
        <v>0.88044857978820801</v>
      </c>
      <c r="Q2005">
        <v>9.9580000000000002</v>
      </c>
      <c r="R2005">
        <v>3.8932238193018481E-3</v>
      </c>
      <c r="S2005">
        <v>9.2038847279999995E-3</v>
      </c>
      <c r="T2005">
        <v>0.66815805435180664</v>
      </c>
    </row>
    <row r="2006" spans="1:20" x14ac:dyDescent="0.25">
      <c r="F2006" s="1">
        <v>9.6379999999999999</v>
      </c>
      <c r="G2006">
        <f>(-0.016476386036961*(-1))*-1</f>
        <v>-1.6476386036960985E-2</v>
      </c>
      <c r="H2006">
        <v>-6.135923152E-3</v>
      </c>
      <c r="I2006">
        <v>0.93751394748687744</v>
      </c>
      <c r="Q2006">
        <v>9.9619999999999997</v>
      </c>
      <c r="R2006">
        <v>4.0574948665297742E-3</v>
      </c>
      <c r="S2006">
        <v>9.2038847279999995E-3</v>
      </c>
      <c r="T2006">
        <v>0.68672484159469604</v>
      </c>
    </row>
    <row r="2007" spans="1:20" x14ac:dyDescent="0.25">
      <c r="F2007" s="1">
        <v>9.6429999999999989</v>
      </c>
      <c r="G2007">
        <f>(-0.0161232032854209*(-1))*-1</f>
        <v>-1.6123203285420943E-2</v>
      </c>
      <c r="H2007">
        <v>-4.6019423639999998E-3</v>
      </c>
      <c r="I2007">
        <v>0.75436985492706299</v>
      </c>
      <c r="Q2007">
        <v>9.9659999999999993</v>
      </c>
      <c r="R2007">
        <v>4.254620123203285E-3</v>
      </c>
      <c r="S2007">
        <v>9.2038847279999995E-3</v>
      </c>
      <c r="T2007">
        <v>0.7009282112121582</v>
      </c>
    </row>
    <row r="2008" spans="1:20" x14ac:dyDescent="0.25">
      <c r="F2008" s="1">
        <v>9.6489999999999991</v>
      </c>
      <c r="G2008">
        <f>(-0.0157043121149897*(-1))*-1</f>
        <v>-1.5704312114989735E-2</v>
      </c>
      <c r="H2008">
        <v>-4.6019423639999998E-3</v>
      </c>
      <c r="I2008">
        <v>0.84854602813720703</v>
      </c>
      <c r="Q2008">
        <v>9.9710000000000001</v>
      </c>
      <c r="R2008">
        <v>4.4106776180698149E-3</v>
      </c>
      <c r="S2008">
        <v>9.2038847279999995E-3</v>
      </c>
      <c r="T2008">
        <v>0.71569085121154785</v>
      </c>
    </row>
    <row r="2009" spans="1:20" x14ac:dyDescent="0.25">
      <c r="F2009" s="1">
        <v>9.6549999999999994</v>
      </c>
      <c r="G2009">
        <f>(-0.0152813141683778*(-1))*-1</f>
        <v>-1.5281314168377823E-2</v>
      </c>
      <c r="H2009">
        <v>-3.067961576E-3</v>
      </c>
      <c r="I2009">
        <v>0.6654590368270874</v>
      </c>
      <c r="Q2009">
        <v>9.9749999999999996</v>
      </c>
      <c r="R2009">
        <v>4.5995893223819305E-3</v>
      </c>
      <c r="S2009">
        <v>9.2038847279999995E-3</v>
      </c>
      <c r="T2009">
        <v>0.72639501094818115</v>
      </c>
    </row>
    <row r="2010" spans="1:20" x14ac:dyDescent="0.25">
      <c r="F2010" s="1">
        <v>9.6599999999999984</v>
      </c>
      <c r="G2010">
        <f>(-0.0148665297741273*(-1))*-1</f>
        <v>-1.4866529774127311E-2</v>
      </c>
      <c r="H2010">
        <v>-3.067961576E-3</v>
      </c>
      <c r="I2010">
        <v>0.74530726671218872</v>
      </c>
      <c r="Q2010">
        <v>9.9849999999999994</v>
      </c>
      <c r="R2010">
        <v>4.9240246406570846E-3</v>
      </c>
      <c r="S2010">
        <v>9.2038847279999995E-3</v>
      </c>
      <c r="T2010">
        <v>0.7436985969543457</v>
      </c>
    </row>
    <row r="2011" spans="1:20" x14ac:dyDescent="0.25">
      <c r="F2011" s="1">
        <v>9.6650000000000009</v>
      </c>
      <c r="G2011">
        <f>(-0.0146078028747433*(-1))*-1</f>
        <v>-1.4607802874743326E-2</v>
      </c>
      <c r="H2011">
        <v>-1.533980788E-3</v>
      </c>
      <c r="I2011">
        <v>0.55109202861785889</v>
      </c>
      <c r="Q2011">
        <v>9.9909999999999997</v>
      </c>
      <c r="R2011">
        <v>5.1334702258726897E-3</v>
      </c>
      <c r="S2011">
        <v>9.2038847279999995E-3</v>
      </c>
      <c r="T2011">
        <v>0.75262880325317383</v>
      </c>
    </row>
    <row r="2012" spans="1:20" x14ac:dyDescent="0.25">
      <c r="F2012" s="1">
        <v>9.67</v>
      </c>
      <c r="G2012">
        <f>(-0.0143039014373717*(-1))*-1</f>
        <v>-1.4303901437371664E-2</v>
      </c>
      <c r="H2012">
        <v>-1.533980788E-3</v>
      </c>
      <c r="I2012">
        <v>0.60456389188766479</v>
      </c>
      <c r="Q2012">
        <v>9.9990000000000006</v>
      </c>
      <c r="R2012">
        <v>5.4004106776180697E-3</v>
      </c>
      <c r="S2012">
        <v>9.2038847279999995E-3</v>
      </c>
      <c r="T2012">
        <v>0.76013165712356567</v>
      </c>
    </row>
    <row r="2013" spans="1:20" x14ac:dyDescent="0.25">
      <c r="F2013" s="1">
        <v>9.6760000000000002</v>
      </c>
      <c r="G2013">
        <f>(-0.0139917864476386*(-1))*-1</f>
        <v>-1.3991786447638604E-2</v>
      </c>
      <c r="H2013">
        <v>-1.533980788E-3</v>
      </c>
      <c r="I2013">
        <v>0.6414685845375061</v>
      </c>
      <c r="Q2013">
        <v>10.004</v>
      </c>
      <c r="R2013">
        <v>5.5523613963039016E-3</v>
      </c>
      <c r="S2013">
        <v>9.2038847279999995E-3</v>
      </c>
      <c r="T2013">
        <v>0.75901687145233154</v>
      </c>
    </row>
    <row r="2014" spans="1:20" x14ac:dyDescent="0.25">
      <c r="F2014" s="1">
        <v>9.6820000000000004</v>
      </c>
      <c r="G2014">
        <f>(-0.0137330595482546*(-1))*-1</f>
        <v>-1.3733059548254619E-2</v>
      </c>
      <c r="H2014">
        <v>-1.533980788E-3</v>
      </c>
      <c r="I2014">
        <v>0.66908800601959229</v>
      </c>
      <c r="Q2014">
        <v>10.008000000000001</v>
      </c>
      <c r="R2014">
        <v>5.6878850102669402E-3</v>
      </c>
      <c r="S2014">
        <v>9.2038847279999995E-3</v>
      </c>
      <c r="T2014">
        <v>0.75364649295806885</v>
      </c>
    </row>
    <row r="2015" spans="1:20" x14ac:dyDescent="0.25">
      <c r="F2015" s="1">
        <v>9.6880000000000006</v>
      </c>
      <c r="G2015">
        <f>(-0.0134784394250513*(-1))*-1</f>
        <v>-1.3478439425051334E-2</v>
      </c>
      <c r="H2015">
        <v>-1.533980788E-3</v>
      </c>
      <c r="I2015">
        <v>0.6978604793548584</v>
      </c>
      <c r="Q2015">
        <v>10.012</v>
      </c>
      <c r="R2015">
        <v>5.782340862422998E-3</v>
      </c>
      <c r="S2015">
        <v>9.2038847279999995E-3</v>
      </c>
      <c r="T2015">
        <v>0.74422150850296021</v>
      </c>
    </row>
    <row r="2016" spans="1:20" x14ac:dyDescent="0.25">
      <c r="F2016" s="1">
        <v>9.6940000000000008</v>
      </c>
      <c r="G2016">
        <f>(-0.0132402464065708*(-1))*-1</f>
        <v>-1.3240246406570842E-2</v>
      </c>
      <c r="H2016">
        <v>-1.533980788E-3</v>
      </c>
      <c r="I2016">
        <v>0.71309745311737061</v>
      </c>
      <c r="Q2016">
        <v>10.016999999999999</v>
      </c>
      <c r="R2016">
        <v>5.8850102669404519E-3</v>
      </c>
      <c r="S2016">
        <v>7.6699039400000002E-3</v>
      </c>
      <c r="T2016">
        <v>0.99252575635910034</v>
      </c>
    </row>
    <row r="2017" spans="6:20" x14ac:dyDescent="0.25">
      <c r="F2017" s="1">
        <v>9.6989999999999998</v>
      </c>
      <c r="G2017">
        <f>(-0.0130677618069815*(-1))*-1</f>
        <v>-1.3067761806981519E-2</v>
      </c>
      <c r="H2017">
        <v>-1.533980788E-3</v>
      </c>
      <c r="I2017">
        <v>0.72222834825515747</v>
      </c>
      <c r="Q2017">
        <v>10.021000000000001</v>
      </c>
      <c r="R2017">
        <v>5.9589322381930184E-3</v>
      </c>
      <c r="S2017">
        <v>7.6699039400000002E-3</v>
      </c>
      <c r="T2017">
        <v>0.97127735614776611</v>
      </c>
    </row>
    <row r="2018" spans="6:20" x14ac:dyDescent="0.25">
      <c r="F2018" s="1">
        <v>9.7060000000000013</v>
      </c>
      <c r="G2018">
        <f>(-0.0128336755646817*(-1))*-1</f>
        <v>-1.2833675564681724E-2</v>
      </c>
      <c r="H2018">
        <v>-1.533980788E-3</v>
      </c>
      <c r="I2018">
        <v>0.7272716760635376</v>
      </c>
      <c r="Q2018">
        <v>10.028</v>
      </c>
      <c r="R2018">
        <v>6.098562628336756E-3</v>
      </c>
      <c r="S2018">
        <v>7.6699039400000002E-3</v>
      </c>
      <c r="T2018">
        <v>0.95151066780090332</v>
      </c>
    </row>
    <row r="2019" spans="6:20" x14ac:dyDescent="0.25">
      <c r="F2019" s="1">
        <v>9.7099999999999991</v>
      </c>
      <c r="G2019">
        <f>(-0.0127022587268994*(-1))*-1</f>
        <v>-1.2702258726899384E-2</v>
      </c>
      <c r="H2019">
        <v>-1.533980788E-3</v>
      </c>
      <c r="I2019">
        <v>0.73065024614334106</v>
      </c>
      <c r="Q2019">
        <v>10.032</v>
      </c>
      <c r="R2019">
        <v>6.2094455852156061E-3</v>
      </c>
      <c r="S2019">
        <v>7.6699039400000002E-3</v>
      </c>
      <c r="T2019">
        <v>0.94454395771026611</v>
      </c>
    </row>
    <row r="2020" spans="6:20" x14ac:dyDescent="0.25">
      <c r="F2020" s="1">
        <v>9.7179999999999982</v>
      </c>
      <c r="G2020">
        <f>(-0.0124394250513347*(-1))*-1</f>
        <v>-1.2439425051334703E-2</v>
      </c>
      <c r="H2020">
        <v>-1.533980788E-3</v>
      </c>
      <c r="I2020">
        <v>0.73742002248764038</v>
      </c>
      <c r="Q2020">
        <v>10.037000000000001</v>
      </c>
      <c r="R2020">
        <v>6.3613963039014371E-3</v>
      </c>
      <c r="S2020">
        <v>7.6699039400000002E-3</v>
      </c>
      <c r="T2020">
        <v>0.94358664751052856</v>
      </c>
    </row>
    <row r="2021" spans="6:20" x14ac:dyDescent="0.25">
      <c r="F2021" s="1">
        <v>9.7219999999999995</v>
      </c>
      <c r="G2021">
        <f>(-0.0123080082135524*(-1))*-1</f>
        <v>-1.2308008213552362E-2</v>
      </c>
      <c r="H2021">
        <v>-1.533980788E-3</v>
      </c>
      <c r="I2021">
        <v>0.74169069528579712</v>
      </c>
      <c r="Q2021">
        <v>10.041</v>
      </c>
      <c r="R2021">
        <v>6.4887063655030804E-3</v>
      </c>
      <c r="S2021">
        <v>7.6699039400000002E-3</v>
      </c>
      <c r="T2021">
        <v>0.94495081901550293</v>
      </c>
    </row>
    <row r="2022" spans="6:20" x14ac:dyDescent="0.25">
      <c r="F2022" s="1">
        <v>9.7260000000000009</v>
      </c>
      <c r="G2022">
        <f>(-0.0121848049281314*(-1))*-1</f>
        <v>-1.2184804928131418E-2</v>
      </c>
      <c r="H2022">
        <v>-1.533980788E-3</v>
      </c>
      <c r="I2022">
        <v>0.74118584394454956</v>
      </c>
      <c r="Q2022">
        <v>10.045</v>
      </c>
      <c r="R2022">
        <v>6.6201232032854209E-3</v>
      </c>
      <c r="S2022">
        <v>7.6699039400000002E-3</v>
      </c>
      <c r="T2022">
        <v>0.94741719961166382</v>
      </c>
    </row>
    <row r="2023" spans="6:20" x14ac:dyDescent="0.25">
      <c r="F2023" s="1">
        <v>9.7299999999999986</v>
      </c>
      <c r="G2023">
        <f>(-0.0120698151950719*(-1))*-1</f>
        <v>-1.2069815195071868E-2</v>
      </c>
      <c r="H2023">
        <v>-1.533980788E-3</v>
      </c>
      <c r="I2023">
        <v>0.99344873428344727</v>
      </c>
      <c r="Q2023">
        <v>10.050000000000001</v>
      </c>
      <c r="R2023">
        <v>6.7885010266940451E-3</v>
      </c>
      <c r="S2023">
        <v>7.6699039400000002E-3</v>
      </c>
      <c r="T2023">
        <v>0.95214414596557617</v>
      </c>
    </row>
    <row r="2024" spans="6:20" x14ac:dyDescent="0.25">
      <c r="F2024" s="1">
        <v>9.7350000000000012</v>
      </c>
      <c r="G2024">
        <f>(-0.0119260780287474*(-1))*-1</f>
        <v>-1.1926078028747433E-2</v>
      </c>
      <c r="H2024">
        <v>-3.067961576E-3</v>
      </c>
      <c r="I2024">
        <v>0.98633384704589844</v>
      </c>
      <c r="Q2024">
        <v>10.054</v>
      </c>
      <c r="R2024">
        <v>6.9240246406570838E-3</v>
      </c>
      <c r="S2024">
        <v>7.6699039400000002E-3</v>
      </c>
      <c r="T2024">
        <v>0.95783466100692749</v>
      </c>
    </row>
    <row r="2025" spans="6:20" x14ac:dyDescent="0.25">
      <c r="F2025" s="1">
        <v>9.738999999999999</v>
      </c>
      <c r="G2025">
        <f>(-0.0117946611909651*(-1))*-1</f>
        <v>-1.1794661190965092E-2</v>
      </c>
      <c r="H2025">
        <v>-3.067961576E-3</v>
      </c>
      <c r="I2025">
        <v>0.98488759994506836</v>
      </c>
      <c r="Q2025">
        <v>10.058999999999999</v>
      </c>
      <c r="R2025">
        <v>7.1047227926078031E-3</v>
      </c>
      <c r="S2025">
        <v>7.6699039400000002E-3</v>
      </c>
      <c r="T2025">
        <v>0.96717691421508789</v>
      </c>
    </row>
    <row r="2026" spans="6:20" x14ac:dyDescent="0.25">
      <c r="F2026" s="1">
        <v>9.7430000000000003</v>
      </c>
      <c r="G2026">
        <f>(-0.0116427104722793*(-1))*-1</f>
        <v>-1.1642710472279261E-2</v>
      </c>
      <c r="H2026">
        <v>-3.067961576E-3</v>
      </c>
      <c r="I2026">
        <v>0.9938194751739502</v>
      </c>
      <c r="Q2026">
        <v>10.063000000000001</v>
      </c>
      <c r="R2026">
        <v>7.2566735112936341E-3</v>
      </c>
      <c r="S2026">
        <v>7.6699039400000002E-3</v>
      </c>
      <c r="T2026">
        <v>0.97874093055725098</v>
      </c>
    </row>
    <row r="2027" spans="6:20" x14ac:dyDescent="0.25">
      <c r="F2027" s="1">
        <v>9.7470000000000017</v>
      </c>
      <c r="G2027">
        <f>(-0.0114620123203285*(-1))*-1</f>
        <v>-1.1462012320328542E-2</v>
      </c>
      <c r="H2027">
        <v>-3.067961576E-3</v>
      </c>
      <c r="I2027">
        <v>1.0094791650772095</v>
      </c>
      <c r="Q2027">
        <v>10.068</v>
      </c>
      <c r="R2027">
        <v>7.5071868583162218E-3</v>
      </c>
      <c r="S2027">
        <v>9.2038847279999995E-3</v>
      </c>
      <c r="T2027">
        <v>0.7332230806350708</v>
      </c>
    </row>
    <row r="2028" spans="6:20" x14ac:dyDescent="0.25">
      <c r="F2028" s="1">
        <v>9.7509999999999994</v>
      </c>
      <c r="G2028">
        <f>(-0.0112607802874743*(-1))*-1</f>
        <v>-1.1260780287474332E-2</v>
      </c>
      <c r="H2028">
        <v>-3.067961576E-3</v>
      </c>
      <c r="I2028">
        <v>1.0312426090240479</v>
      </c>
      <c r="Q2028">
        <v>10.074</v>
      </c>
      <c r="R2028">
        <v>7.7125256673511297E-3</v>
      </c>
      <c r="S2028">
        <v>9.2038847279999995E-3</v>
      </c>
      <c r="T2028">
        <v>0.75775480270385742</v>
      </c>
    </row>
    <row r="2029" spans="6:20" x14ac:dyDescent="0.25">
      <c r="F2029" s="1">
        <v>9.7550000000000008</v>
      </c>
      <c r="G2029">
        <f>(-0.0110390143737166*(-1))*-1</f>
        <v>-1.1039014373716632E-2</v>
      </c>
      <c r="H2029">
        <v>-3.067961576E-3</v>
      </c>
      <c r="I2029">
        <v>1.0589159727096558</v>
      </c>
      <c r="Q2029">
        <v>10.077999999999999</v>
      </c>
      <c r="R2029">
        <v>7.9014373716632443E-3</v>
      </c>
      <c r="S2029">
        <v>9.2038847279999995E-3</v>
      </c>
      <c r="T2029">
        <v>0.77564924955368042</v>
      </c>
    </row>
    <row r="2030" spans="6:20" x14ac:dyDescent="0.25">
      <c r="F2030" s="1">
        <v>9.7589999999999986</v>
      </c>
      <c r="G2030">
        <f>(-0.0108008213552361*(-1))*-1</f>
        <v>-1.0800821355236139E-2</v>
      </c>
      <c r="H2030">
        <v>-1.533980788E-3</v>
      </c>
      <c r="I2030">
        <v>0.84266531467437744</v>
      </c>
      <c r="Q2030">
        <v>10.084</v>
      </c>
      <c r="R2030">
        <v>8.1149897330595484E-3</v>
      </c>
      <c r="S2030">
        <v>9.2038847279999995E-3</v>
      </c>
      <c r="T2030">
        <v>0.7918093204498291</v>
      </c>
    </row>
    <row r="2031" spans="6:20" x14ac:dyDescent="0.25">
      <c r="F2031" s="1">
        <v>9.7629999999999999</v>
      </c>
      <c r="G2031">
        <f>(-0.010476386036961*(-1))*-1</f>
        <v>-1.0476386036960985E-2</v>
      </c>
      <c r="H2031">
        <v>-1.533980788E-3</v>
      </c>
      <c r="I2031">
        <v>0.88442343473434448</v>
      </c>
      <c r="Q2031">
        <v>10.089</v>
      </c>
      <c r="R2031">
        <v>8.2628336755646813E-3</v>
      </c>
      <c r="S2031">
        <v>9.2038847279999995E-3</v>
      </c>
      <c r="T2031">
        <v>0.80745506286621094</v>
      </c>
    </row>
    <row r="2032" spans="6:20" x14ac:dyDescent="0.25">
      <c r="F2032" s="1">
        <v>9.7679999999999989</v>
      </c>
      <c r="G2032">
        <f>(-0.0102217659137577*(-1))*-1</f>
        <v>-1.02217659137577E-2</v>
      </c>
      <c r="H2032">
        <v>-1.533980788E-3</v>
      </c>
      <c r="I2032">
        <v>0.93372857570648193</v>
      </c>
      <c r="Q2032">
        <v>10.093</v>
      </c>
      <c r="R2032">
        <v>8.4065708418891178E-3</v>
      </c>
      <c r="S2032">
        <v>9.2038847279999995E-3</v>
      </c>
      <c r="T2032">
        <v>0.81674307584762573</v>
      </c>
    </row>
    <row r="2033" spans="6:20" x14ac:dyDescent="0.25">
      <c r="F2033" s="1">
        <v>9.7750000000000004</v>
      </c>
      <c r="G2033">
        <f>(-0.00975770020533881*(-1))*-1</f>
        <v>-9.7577002053388096E-3</v>
      </c>
      <c r="H2033">
        <v>0</v>
      </c>
      <c r="I2033">
        <v>0.74369305372238159</v>
      </c>
      <c r="Q2033">
        <v>10.098000000000001</v>
      </c>
      <c r="R2033">
        <v>8.5790554414784392E-3</v>
      </c>
      <c r="S2033">
        <v>9.2038847279999995E-3</v>
      </c>
      <c r="T2033">
        <v>0.82589614391326904</v>
      </c>
    </row>
    <row r="2034" spans="6:20" x14ac:dyDescent="0.25">
      <c r="F2034" s="1">
        <v>9.7799999999999994</v>
      </c>
      <c r="G2034">
        <f>(-0.00941273100616016*(-1))*-1</f>
        <v>-9.412731006160165E-3</v>
      </c>
      <c r="H2034">
        <v>0</v>
      </c>
      <c r="I2034">
        <v>0.81518572568893433</v>
      </c>
      <c r="Q2034">
        <v>10.102</v>
      </c>
      <c r="R2034">
        <v>8.722792607802874E-3</v>
      </c>
      <c r="S2034">
        <v>9.2038847279999995E-3</v>
      </c>
      <c r="T2034">
        <v>0.8379022479057312</v>
      </c>
    </row>
    <row r="2035" spans="6:20" x14ac:dyDescent="0.25">
      <c r="F2035" s="1">
        <v>9.7859999999999996</v>
      </c>
      <c r="G2035">
        <f>(-0.00901026694045175*(-1))*-1</f>
        <v>-9.0102669404517454E-3</v>
      </c>
      <c r="H2035">
        <v>0</v>
      </c>
      <c r="I2035">
        <v>0.86792749166488647</v>
      </c>
      <c r="Q2035">
        <v>10.106</v>
      </c>
      <c r="R2035">
        <v>8.8993839835728953E-3</v>
      </c>
      <c r="S2035">
        <v>9.2038847279999995E-3</v>
      </c>
      <c r="T2035">
        <v>0.84827715158462524</v>
      </c>
    </row>
    <row r="2036" spans="6:20" x14ac:dyDescent="0.25">
      <c r="F2036" s="1">
        <v>9.7909999999999986</v>
      </c>
      <c r="G2036">
        <f>(-0.00869404517453799*(-1))*-1</f>
        <v>-8.6940451745379874E-3</v>
      </c>
      <c r="H2036">
        <v>1.533980788E-3</v>
      </c>
      <c r="I2036">
        <v>0.67478293180465698</v>
      </c>
      <c r="Q2036">
        <v>10.111000000000001</v>
      </c>
      <c r="R2036">
        <v>9.0431211498973301E-3</v>
      </c>
      <c r="S2036">
        <v>1.0737865516000001E-2</v>
      </c>
      <c r="T2036">
        <v>0.59655559062957764</v>
      </c>
    </row>
    <row r="2037" spans="6:20" x14ac:dyDescent="0.25">
      <c r="F2037" s="1">
        <v>9.7969999999999988</v>
      </c>
      <c r="G2037">
        <f>(-0.00833264887063655*(-1))*-1</f>
        <v>-8.3326488706365505E-3</v>
      </c>
      <c r="H2037">
        <v>1.533980788E-3</v>
      </c>
      <c r="I2037">
        <v>0.71950697898864746</v>
      </c>
      <c r="Q2037">
        <v>10.115</v>
      </c>
      <c r="R2037">
        <v>9.2279260780287475E-3</v>
      </c>
      <c r="S2037">
        <v>1.0737865516000001E-2</v>
      </c>
      <c r="T2037">
        <v>0.61385399103164673</v>
      </c>
    </row>
    <row r="2038" spans="6:20" x14ac:dyDescent="0.25">
      <c r="F2038" s="1">
        <v>9.8020000000000014</v>
      </c>
      <c r="G2038">
        <f>(-0.00806160164271047*(-1))*-1</f>
        <v>-8.0616016427104715E-3</v>
      </c>
      <c r="H2038">
        <v>1.533980788E-3</v>
      </c>
      <c r="I2038">
        <v>0.75967949628829956</v>
      </c>
      <c r="Q2038">
        <v>10.119</v>
      </c>
      <c r="R2038">
        <v>9.3593429158110881E-3</v>
      </c>
      <c r="S2038">
        <v>1.0737865516000001E-2</v>
      </c>
      <c r="T2038">
        <v>0.62480360269546509</v>
      </c>
    </row>
    <row r="2039" spans="6:20" x14ac:dyDescent="0.25">
      <c r="F2039" s="1">
        <v>9.8070000000000004</v>
      </c>
      <c r="G2039">
        <f>(-0.00779466119096509*(-1))*-1</f>
        <v>-7.7946611909650923E-3</v>
      </c>
      <c r="H2039">
        <v>1.533980788E-3</v>
      </c>
      <c r="I2039">
        <v>0.78460013866424561</v>
      </c>
      <c r="Q2039">
        <v>10.122999999999999</v>
      </c>
      <c r="R2039">
        <v>9.4414784394250516E-3</v>
      </c>
      <c r="S2039">
        <v>1.0737865516000001E-2</v>
      </c>
      <c r="T2039">
        <v>0.62813997268676758</v>
      </c>
    </row>
    <row r="2040" spans="6:20" x14ac:dyDescent="0.25">
      <c r="F2040" s="1">
        <v>9.8130000000000006</v>
      </c>
      <c r="G2040">
        <f>(-0.00749486652977413*(-1))*-1</f>
        <v>-7.4948665297741275E-3</v>
      </c>
      <c r="H2040">
        <v>3.067961576E-3</v>
      </c>
      <c r="I2040">
        <v>0.5731121301651001</v>
      </c>
      <c r="Q2040">
        <v>10.128</v>
      </c>
      <c r="R2040">
        <v>9.5605749486652979E-3</v>
      </c>
      <c r="S2040">
        <v>1.0737865516000001E-2</v>
      </c>
      <c r="T2040">
        <v>0.62412995100021362</v>
      </c>
    </row>
    <row r="2041" spans="6:20" x14ac:dyDescent="0.25">
      <c r="F2041" s="1">
        <v>9.8190000000000008</v>
      </c>
      <c r="G2041">
        <f>(-0.00723613963039014*(-1))*-1</f>
        <v>-7.2361396303901437E-3</v>
      </c>
      <c r="H2041">
        <v>3.067961576E-3</v>
      </c>
      <c r="I2041">
        <v>0.59039038419723511</v>
      </c>
      <c r="Q2041">
        <v>10.132</v>
      </c>
      <c r="R2041">
        <v>9.6468172484599594E-3</v>
      </c>
      <c r="S2041">
        <v>1.0737865516000001E-2</v>
      </c>
      <c r="T2041">
        <v>0.61885249614715576</v>
      </c>
    </row>
    <row r="2042" spans="6:20" x14ac:dyDescent="0.25">
      <c r="F2042" s="1">
        <v>9.8229999999999986</v>
      </c>
      <c r="G2042">
        <f>(-0.00705544147843943*(-1))*-1</f>
        <v>-7.0554414784394252E-3</v>
      </c>
      <c r="H2042">
        <v>3.067961576E-3</v>
      </c>
      <c r="I2042">
        <v>0.59797585010528564</v>
      </c>
      <c r="Q2042">
        <v>10.136000000000001</v>
      </c>
      <c r="R2042">
        <v>9.7289527720739212E-3</v>
      </c>
      <c r="S2042">
        <v>1.0737865516000001E-2</v>
      </c>
      <c r="T2042">
        <v>0.61116957664489746</v>
      </c>
    </row>
    <row r="2043" spans="6:20" x14ac:dyDescent="0.25">
      <c r="F2043" s="1">
        <v>9.827</v>
      </c>
      <c r="G2043">
        <f>(-0.00692402464065708*(-1))*-1</f>
        <v>-6.9240246406570838E-3</v>
      </c>
      <c r="H2043">
        <v>3.067961576E-3</v>
      </c>
      <c r="I2043">
        <v>0.59978508949279785</v>
      </c>
      <c r="Q2043">
        <v>10.14</v>
      </c>
      <c r="R2043">
        <v>9.8316221765913751E-3</v>
      </c>
      <c r="S2043">
        <v>1.0737865516000001E-2</v>
      </c>
      <c r="T2043">
        <v>0.60539853572845459</v>
      </c>
    </row>
    <row r="2044" spans="6:20" x14ac:dyDescent="0.25">
      <c r="F2044" s="1">
        <v>9.831999999999999</v>
      </c>
      <c r="G2044">
        <f>(-0.00680492813141684*(-1))*-1</f>
        <v>-6.8049281314168375E-3</v>
      </c>
      <c r="H2044">
        <v>1.533980788E-3</v>
      </c>
      <c r="I2044">
        <v>0.85165441036224365</v>
      </c>
      <c r="Q2044">
        <v>10.144</v>
      </c>
      <c r="R2044">
        <v>9.9096509240246405E-3</v>
      </c>
      <c r="S2044">
        <v>1.0737865516000001E-2</v>
      </c>
      <c r="T2044">
        <v>0.59852141141891479</v>
      </c>
    </row>
    <row r="2045" spans="6:20" x14ac:dyDescent="0.25">
      <c r="F2045" s="1">
        <v>9.8379999999999992</v>
      </c>
      <c r="G2045">
        <f>(-0.00662833675564682*(-1))*-1</f>
        <v>-6.6283367556468171E-3</v>
      </c>
      <c r="H2045">
        <v>1.533980788E-3</v>
      </c>
      <c r="I2045">
        <v>0.82883238792419434</v>
      </c>
      <c r="Q2045">
        <v>10.149000000000001</v>
      </c>
      <c r="R2045">
        <v>0.01</v>
      </c>
      <c r="S2045">
        <v>1.0737865516000001E-2</v>
      </c>
      <c r="T2045">
        <v>0.58793854713439941</v>
      </c>
    </row>
    <row r="2046" spans="6:20" x14ac:dyDescent="0.25">
      <c r="F2046" s="1">
        <v>9.8429999999999982</v>
      </c>
      <c r="G2046">
        <f>(-0.00652156057494867*(-1))*-1</f>
        <v>-6.5215605749486651E-3</v>
      </c>
      <c r="H2046">
        <v>1.533980788E-3</v>
      </c>
      <c r="I2046">
        <v>0.81668496131896973</v>
      </c>
      <c r="Q2046">
        <v>10.154</v>
      </c>
      <c r="R2046">
        <v>1.0069815195071869E-2</v>
      </c>
      <c r="S2046">
        <v>9.2038847279999995E-3</v>
      </c>
      <c r="T2046">
        <v>0.84847468137741089</v>
      </c>
    </row>
    <row r="2047" spans="6:20" x14ac:dyDescent="0.25">
      <c r="F2047" s="1">
        <v>9.8469999999999995</v>
      </c>
      <c r="G2047">
        <f>(-0.00641067761806981*(-1))*-1</f>
        <v>-6.410677618069815E-3</v>
      </c>
      <c r="H2047">
        <v>1.533980788E-3</v>
      </c>
      <c r="I2047">
        <v>0.80965298414230347</v>
      </c>
      <c r="Q2047">
        <v>10.159000000000001</v>
      </c>
      <c r="R2047">
        <v>1.0139630390143737E-2</v>
      </c>
      <c r="S2047">
        <v>9.2038847279999995E-3</v>
      </c>
      <c r="T2047">
        <v>0.82442212104797363</v>
      </c>
    </row>
    <row r="2048" spans="6:20" x14ac:dyDescent="0.25">
      <c r="F2048" s="1">
        <v>9.854000000000001</v>
      </c>
      <c r="G2048">
        <f>(-0.00617659137577002*(-1))*-1</f>
        <v>-6.1765913757700205E-3</v>
      </c>
      <c r="H2048">
        <v>1.533980788E-3</v>
      </c>
      <c r="I2048">
        <v>0.80860394239425659</v>
      </c>
      <c r="Q2048">
        <v>10.164</v>
      </c>
      <c r="R2048">
        <v>1.02217659137577E-2</v>
      </c>
      <c r="S2048">
        <v>9.2038847279999995E-3</v>
      </c>
      <c r="T2048">
        <v>0.80613577365875244</v>
      </c>
    </row>
    <row r="2049" spans="6:20" x14ac:dyDescent="0.25">
      <c r="F2049" s="1">
        <v>9.8579999999999988</v>
      </c>
      <c r="G2049">
        <f>(-0.00602874743326489*(-1))*-1</f>
        <v>-6.0287474332648867E-3</v>
      </c>
      <c r="H2049">
        <v>1.533980788E-3</v>
      </c>
      <c r="I2049">
        <v>0.81402945518493652</v>
      </c>
      <c r="Q2049">
        <v>10.167999999999999</v>
      </c>
      <c r="R2049">
        <v>1.0308008213552362E-2</v>
      </c>
      <c r="S2049">
        <v>9.2038847279999995E-3</v>
      </c>
      <c r="T2049">
        <v>0.79043376445770264</v>
      </c>
    </row>
    <row r="2050" spans="6:20" x14ac:dyDescent="0.25">
      <c r="F2050" s="1">
        <v>9.8630000000000013</v>
      </c>
      <c r="G2050">
        <f>(-0.00583572895277207*(-1))*-1</f>
        <v>-5.835728952772074E-3</v>
      </c>
      <c r="H2050">
        <v>1.533980788E-3</v>
      </c>
      <c r="I2050">
        <v>0.8207247257232666</v>
      </c>
      <c r="Q2050">
        <v>10.173999999999999</v>
      </c>
      <c r="R2050">
        <v>1.039835728952772E-2</v>
      </c>
      <c r="S2050">
        <v>9.2038847279999995E-3</v>
      </c>
      <c r="T2050">
        <v>0.7771715521812439</v>
      </c>
    </row>
    <row r="2051" spans="6:20" x14ac:dyDescent="0.25">
      <c r="F2051" s="1">
        <v>9.8680000000000003</v>
      </c>
      <c r="G2051">
        <f>(-0.00564271047227926*(-1))*-1</f>
        <v>-5.6427104722792604E-3</v>
      </c>
      <c r="H2051">
        <v>1.533980788E-3</v>
      </c>
      <c r="I2051">
        <v>0.82928305864334106</v>
      </c>
      <c r="Q2051">
        <v>10.179</v>
      </c>
      <c r="R2051">
        <v>1.0484599589322382E-2</v>
      </c>
      <c r="S2051">
        <v>9.2038847279999995E-3</v>
      </c>
      <c r="T2051">
        <v>0.76033580303192139</v>
      </c>
    </row>
    <row r="2052" spans="6:20" x14ac:dyDescent="0.25">
      <c r="F2052" s="1">
        <v>9.8720000000000017</v>
      </c>
      <c r="G2052">
        <f>(-0.00544558521560575*(-1))*-1</f>
        <v>-5.4455852156057496E-3</v>
      </c>
      <c r="H2052">
        <v>1.533980788E-3</v>
      </c>
      <c r="I2052">
        <v>0.83709603548049927</v>
      </c>
      <c r="Q2052">
        <v>10.183999999999999</v>
      </c>
      <c r="R2052">
        <v>1.0579055441478439E-2</v>
      </c>
      <c r="S2052">
        <v>9.2038847279999995E-3</v>
      </c>
      <c r="T2052">
        <v>0.75328421592712402</v>
      </c>
    </row>
    <row r="2053" spans="6:20" x14ac:dyDescent="0.25">
      <c r="F2053" s="1">
        <v>9.8770000000000007</v>
      </c>
      <c r="G2053">
        <f>(-0.00527720739219713*(-1))*-1</f>
        <v>-5.2772073921971254E-3</v>
      </c>
      <c r="H2053">
        <v>1.533980788E-3</v>
      </c>
      <c r="I2053">
        <v>0.85093426704406738</v>
      </c>
      <c r="Q2053">
        <v>10.19</v>
      </c>
      <c r="R2053">
        <v>1.071047227926078E-2</v>
      </c>
      <c r="S2053">
        <v>9.2038847279999995E-3</v>
      </c>
      <c r="T2053">
        <v>0.74018514156341553</v>
      </c>
    </row>
    <row r="2054" spans="6:20" x14ac:dyDescent="0.25">
      <c r="F2054" s="1">
        <v>9.8819999999999997</v>
      </c>
      <c r="G2054">
        <f>(-0.00504722792607803*(-1))*-1</f>
        <v>-5.047227926078029E-3</v>
      </c>
      <c r="H2054">
        <v>1.533980788E-3</v>
      </c>
      <c r="I2054">
        <v>0.87091654539108276</v>
      </c>
      <c r="Q2054">
        <v>10.196</v>
      </c>
      <c r="R2054">
        <v>1.0829568788501026E-2</v>
      </c>
      <c r="S2054">
        <v>9.2038847279999995E-3</v>
      </c>
      <c r="T2054">
        <v>0.73225849866867065</v>
      </c>
    </row>
    <row r="2055" spans="6:20" x14ac:dyDescent="0.25">
      <c r="F2055" s="1">
        <v>9.8879999999999999</v>
      </c>
      <c r="G2055">
        <f>(-0.00475154004106776*(-1))*-1</f>
        <v>-4.7515400410677614E-3</v>
      </c>
      <c r="H2055">
        <v>1.533980788E-3</v>
      </c>
      <c r="I2055">
        <v>0.89867311716079712</v>
      </c>
      <c r="Q2055">
        <v>10.201000000000001</v>
      </c>
      <c r="R2055">
        <v>1.091170431211499E-2</v>
      </c>
      <c r="S2055">
        <v>9.2038847279999995E-3</v>
      </c>
      <c r="T2055">
        <v>0.72602361440658569</v>
      </c>
    </row>
    <row r="2056" spans="6:20" x14ac:dyDescent="0.25">
      <c r="F2056" s="1">
        <v>9.8940000000000001</v>
      </c>
      <c r="G2056">
        <f>(-0.0044435318275154*(-1))*-1</f>
        <v>-4.4435318275154005E-3</v>
      </c>
      <c r="H2056">
        <v>1.533980788E-3</v>
      </c>
      <c r="I2056">
        <v>0.92486506700515747</v>
      </c>
      <c r="Q2056">
        <v>10.206</v>
      </c>
      <c r="R2056">
        <v>1.1002053388090349E-2</v>
      </c>
      <c r="S2056">
        <v>9.2038847279999995E-3</v>
      </c>
      <c r="T2056">
        <v>0.71736645698547363</v>
      </c>
    </row>
    <row r="2057" spans="6:20" x14ac:dyDescent="0.25">
      <c r="F2057" s="1">
        <v>9.9040000000000017</v>
      </c>
      <c r="G2057">
        <f>(-0.00386036960985626*(-1))*-1</f>
        <v>-3.8603696098562629E-3</v>
      </c>
      <c r="H2057">
        <v>3.067961576E-3</v>
      </c>
      <c r="I2057">
        <v>0.75732547044754028</v>
      </c>
      <c r="Q2057">
        <v>10.210000000000001</v>
      </c>
      <c r="R2057">
        <v>1.1088295687885011E-2</v>
      </c>
      <c r="S2057">
        <v>9.2038847279999995E-3</v>
      </c>
      <c r="T2057">
        <v>0.71002882719039917</v>
      </c>
    </row>
    <row r="2058" spans="6:20" x14ac:dyDescent="0.25">
      <c r="F2058" s="1">
        <v>9.9099999999999984</v>
      </c>
      <c r="G2058">
        <f>(-0.00351950718685832*(-1))*-1</f>
        <v>-3.5195071868583164E-3</v>
      </c>
      <c r="H2058">
        <v>3.067961576E-3</v>
      </c>
      <c r="I2058">
        <v>0.80150520801544189</v>
      </c>
      <c r="Q2058">
        <v>10.215</v>
      </c>
      <c r="R2058">
        <v>1.1149897330595482E-2</v>
      </c>
      <c r="S2058">
        <v>9.2038847279999995E-3</v>
      </c>
      <c r="T2058">
        <v>0.70016723871231079</v>
      </c>
    </row>
    <row r="2059" spans="6:20" x14ac:dyDescent="0.25">
      <c r="F2059" s="1">
        <v>9.9189999999999987</v>
      </c>
      <c r="G2059">
        <f>(-0.00304722792607803*(-1))*-1</f>
        <v>-3.0472279260780289E-3</v>
      </c>
      <c r="H2059">
        <v>4.6019423639999998E-3</v>
      </c>
      <c r="I2059">
        <v>0.59800177812576294</v>
      </c>
      <c r="Q2059">
        <v>10.227</v>
      </c>
      <c r="R2059">
        <v>1.1293634496919919E-2</v>
      </c>
      <c r="S2059">
        <v>9.2038847279999995E-3</v>
      </c>
      <c r="T2059">
        <v>0.65166175365447998</v>
      </c>
    </row>
    <row r="2060" spans="6:20" x14ac:dyDescent="0.25">
      <c r="F2060" s="1">
        <v>9.9249999999999989</v>
      </c>
      <c r="G2060">
        <f>(-0.00275154004106776*(-1))*-1</f>
        <v>-2.7515400410677618E-3</v>
      </c>
      <c r="H2060">
        <v>4.6019423639999998E-3</v>
      </c>
      <c r="I2060">
        <v>0.62519031763076782</v>
      </c>
      <c r="Q2060">
        <v>10.233000000000001</v>
      </c>
      <c r="R2060">
        <v>1.1326488706365503E-2</v>
      </c>
      <c r="S2060">
        <v>9.2038847279999995E-3</v>
      </c>
      <c r="T2060">
        <v>0.62694460153579712</v>
      </c>
    </row>
    <row r="2061" spans="6:20" x14ac:dyDescent="0.25">
      <c r="F2061" s="1">
        <v>9.9290000000000003</v>
      </c>
      <c r="G2061">
        <f>(-0.00257494866529774*(-1))*-1</f>
        <v>-2.5749486652977415E-3</v>
      </c>
      <c r="H2061">
        <v>4.6019423639999998E-3</v>
      </c>
      <c r="I2061">
        <v>0.64073449373245239</v>
      </c>
      <c r="Q2061">
        <v>10.238</v>
      </c>
      <c r="R2061">
        <v>1.1347022587268994E-2</v>
      </c>
      <c r="S2061">
        <v>9.2038847279999995E-3</v>
      </c>
      <c r="T2061">
        <v>0.59227204322814941</v>
      </c>
    </row>
    <row r="2062" spans="6:20" x14ac:dyDescent="0.25">
      <c r="F2062" s="1">
        <v>9.9330000000000016</v>
      </c>
      <c r="G2062">
        <f>(-0.00236960985626283*(-1))*-1</f>
        <v>-2.3696098562628336E-3</v>
      </c>
      <c r="H2062">
        <v>4.6019423639999998E-3</v>
      </c>
      <c r="I2062">
        <v>0.65466445684432983</v>
      </c>
      <c r="Q2062">
        <v>10.243</v>
      </c>
      <c r="R2062">
        <v>1.1347022587268994E-2</v>
      </c>
      <c r="S2062">
        <v>7.6699039400000002E-3</v>
      </c>
      <c r="T2062">
        <v>0.82673227787017822</v>
      </c>
    </row>
    <row r="2063" spans="6:20" x14ac:dyDescent="0.25">
      <c r="F2063" s="1">
        <v>9.9380000000000006</v>
      </c>
      <c r="G2063">
        <f>(-0.0022217659137577*(-1))*-1</f>
        <v>-2.2217659137577003E-3</v>
      </c>
      <c r="H2063">
        <v>4.6019423639999998E-3</v>
      </c>
      <c r="I2063">
        <v>0.66171431541442871</v>
      </c>
      <c r="Q2063">
        <v>10.247999999999999</v>
      </c>
      <c r="R2063">
        <v>1.1347022587268994E-2</v>
      </c>
      <c r="S2063">
        <v>7.6699039400000002E-3</v>
      </c>
      <c r="T2063">
        <v>0.78765100240707397</v>
      </c>
    </row>
    <row r="2064" spans="6:20" x14ac:dyDescent="0.25">
      <c r="F2064" s="1">
        <v>9.9419999999999984</v>
      </c>
      <c r="G2064">
        <f>(-0.00203696098562628*(-1))*-1</f>
        <v>-2.0369609856262833E-3</v>
      </c>
      <c r="H2064">
        <v>4.6019423639999998E-3</v>
      </c>
      <c r="I2064">
        <v>0.66734611988067627</v>
      </c>
      <c r="Q2064">
        <v>10.252000000000001</v>
      </c>
      <c r="R2064">
        <v>1.1351129363449692E-2</v>
      </c>
      <c r="S2064">
        <v>7.6699039400000002E-3</v>
      </c>
      <c r="T2064">
        <v>0.7607610821723938</v>
      </c>
    </row>
    <row r="2065" spans="6:20" x14ac:dyDescent="0.25">
      <c r="F2065" s="1">
        <v>9.947000000000001</v>
      </c>
      <c r="G2065">
        <f>(-0.00186858316221766*(-1))*-1</f>
        <v>-1.8685831622176591E-3</v>
      </c>
      <c r="H2065">
        <v>4.6019423639999998E-3</v>
      </c>
      <c r="I2065">
        <v>0.6689649224281311</v>
      </c>
      <c r="Q2065">
        <v>10.259</v>
      </c>
      <c r="R2065">
        <v>1.1363449691991786E-2</v>
      </c>
      <c r="S2065">
        <v>7.6699039400000002E-3</v>
      </c>
      <c r="T2065">
        <v>0.71411275863647461</v>
      </c>
    </row>
    <row r="2066" spans="6:20" x14ac:dyDescent="0.25">
      <c r="F2066" s="1">
        <v>9.9509999999999987</v>
      </c>
      <c r="G2066">
        <f>(-0.00173716632443532*(-1))*-1</f>
        <v>-1.7371663244353183E-3</v>
      </c>
      <c r="H2066">
        <v>4.6019423639999998E-3</v>
      </c>
      <c r="I2066">
        <v>0.66936689615249634</v>
      </c>
      <c r="Q2066">
        <v>10.265000000000001</v>
      </c>
      <c r="R2066">
        <v>1.1371663244353182E-2</v>
      </c>
      <c r="S2066">
        <v>7.6699039400000002E-3</v>
      </c>
      <c r="T2066">
        <v>0.683632493019104</v>
      </c>
    </row>
    <row r="2067" spans="6:20" x14ac:dyDescent="0.25">
      <c r="F2067" s="1">
        <v>9.9550000000000001</v>
      </c>
      <c r="G2067">
        <f>(-0.00160985626283368*(-1))*-1</f>
        <v>-1.6098562628336756E-3</v>
      </c>
      <c r="H2067">
        <v>4.6019423639999998E-3</v>
      </c>
      <c r="I2067">
        <v>0.66858339309692383</v>
      </c>
      <c r="Q2067">
        <v>10.269</v>
      </c>
      <c r="R2067">
        <v>1.1371663244353182E-2</v>
      </c>
      <c r="S2067">
        <v>6.135923152E-3</v>
      </c>
      <c r="T2067">
        <v>0.92114478349685669</v>
      </c>
    </row>
    <row r="2068" spans="6:20" x14ac:dyDescent="0.25">
      <c r="F2068" s="1">
        <v>9.9590000000000014</v>
      </c>
      <c r="G2068">
        <f>(-0.00148665297741273*(-1))*-1</f>
        <v>-1.486652977412731E-3</v>
      </c>
      <c r="H2068">
        <v>4.6019423639999998E-3</v>
      </c>
      <c r="I2068">
        <v>0.66666847467422485</v>
      </c>
      <c r="Q2068">
        <v>10.274000000000001</v>
      </c>
      <c r="R2068">
        <v>1.1371663244353182E-2</v>
      </c>
      <c r="S2068">
        <v>6.135923152E-3</v>
      </c>
      <c r="T2068">
        <v>0.89083296060562134</v>
      </c>
    </row>
    <row r="2069" spans="6:20" x14ac:dyDescent="0.25">
      <c r="F2069" s="1">
        <v>9.9640000000000004</v>
      </c>
      <c r="G2069">
        <f>(-0.00135934291581109*(-1))*-1</f>
        <v>-1.3593429158110884E-3</v>
      </c>
      <c r="H2069">
        <v>4.6019423639999998E-3</v>
      </c>
      <c r="I2069">
        <v>0.66626888513565063</v>
      </c>
      <c r="Q2069">
        <v>10.278</v>
      </c>
      <c r="R2069">
        <v>1.1383983572895277E-2</v>
      </c>
      <c r="S2069">
        <v>6.135923152E-3</v>
      </c>
      <c r="T2069">
        <v>0.85909110307693481</v>
      </c>
    </row>
    <row r="2070" spans="6:20" x14ac:dyDescent="0.25">
      <c r="F2070" s="1">
        <v>9.9679999999999982</v>
      </c>
      <c r="G2070">
        <f>(-0.00124435318275154*(-1))*-1</f>
        <v>-1.2443531827515399E-3</v>
      </c>
      <c r="H2070">
        <v>4.6019423639999998E-3</v>
      </c>
      <c r="I2070">
        <v>0.66110920906066895</v>
      </c>
      <c r="Q2070">
        <v>10.282999999999999</v>
      </c>
      <c r="R2070">
        <v>1.1400410677618069E-2</v>
      </c>
      <c r="S2070">
        <v>6.135923152E-3</v>
      </c>
      <c r="T2070">
        <v>0.83190542459487915</v>
      </c>
    </row>
    <row r="2071" spans="6:20" x14ac:dyDescent="0.25">
      <c r="F2071" s="1">
        <v>9.9719999999999995</v>
      </c>
      <c r="G2071">
        <f>(-0.00113757700205339*(-1))*-1</f>
        <v>-1.1375770020533881E-3</v>
      </c>
      <c r="H2071">
        <v>4.6019423639999998E-3</v>
      </c>
      <c r="I2071">
        <v>0.65470081567764282</v>
      </c>
      <c r="Q2071">
        <v>10.289</v>
      </c>
      <c r="R2071">
        <v>1.1433264887063655E-2</v>
      </c>
      <c r="S2071">
        <v>6.135923152E-3</v>
      </c>
      <c r="T2071">
        <v>0.80909621715545654</v>
      </c>
    </row>
    <row r="2072" spans="6:20" x14ac:dyDescent="0.25">
      <c r="F2072" s="1">
        <v>9.9779999999999998</v>
      </c>
      <c r="G2072">
        <f>(-0.000997946611909651*(-1))*-1</f>
        <v>-9.9794661190965098E-4</v>
      </c>
      <c r="H2072">
        <v>3.067961576E-3</v>
      </c>
      <c r="I2072">
        <v>0.89190185070037842</v>
      </c>
      <c r="Q2072">
        <v>10.292999999999999</v>
      </c>
      <c r="R2072">
        <v>1.1457905544147844E-2</v>
      </c>
      <c r="S2072">
        <v>6.135923152E-3</v>
      </c>
      <c r="T2072">
        <v>0.78748816251754761</v>
      </c>
    </row>
    <row r="2073" spans="6:20" x14ac:dyDescent="0.25">
      <c r="F2073" s="1">
        <v>9.984</v>
      </c>
      <c r="G2073">
        <f>(-0.000858316221765914*(-1))*-1</f>
        <v>-8.5831622176591371E-4</v>
      </c>
      <c r="H2073">
        <v>3.067961576E-3</v>
      </c>
      <c r="I2073">
        <v>0.8614996075630188</v>
      </c>
      <c r="Q2073">
        <v>10.297000000000001</v>
      </c>
      <c r="R2073">
        <v>1.1490759753593429E-2</v>
      </c>
      <c r="S2073">
        <v>6.135923152E-3</v>
      </c>
      <c r="T2073">
        <v>0.77311789989471436</v>
      </c>
    </row>
    <row r="2074" spans="6:20" x14ac:dyDescent="0.25">
      <c r="F2074" s="1">
        <v>9.99</v>
      </c>
      <c r="G2074">
        <f>(-0.000751540041067762*(-1))*-1</f>
        <v>-7.515400410677618E-4</v>
      </c>
      <c r="H2074">
        <v>3.067961576E-3</v>
      </c>
      <c r="I2074">
        <v>0.83830273151397705</v>
      </c>
      <c r="Q2074">
        <v>10.302</v>
      </c>
      <c r="R2074">
        <v>1.1515400410677619E-2</v>
      </c>
      <c r="S2074">
        <v>6.135923152E-3</v>
      </c>
      <c r="T2074">
        <v>0.75789749622344971</v>
      </c>
    </row>
    <row r="2075" spans="6:20" x14ac:dyDescent="0.25">
      <c r="F2075" s="1">
        <v>9.9949999999999992</v>
      </c>
      <c r="G2075">
        <f>(-0.000591375770020534*(-1))*-1</f>
        <v>-5.9137577002053388E-4</v>
      </c>
      <c r="H2075">
        <v>3.067961576E-3</v>
      </c>
      <c r="I2075">
        <v>0.82841581106185913</v>
      </c>
      <c r="Q2075">
        <v>10.307</v>
      </c>
      <c r="R2075">
        <v>1.15564681724846E-2</v>
      </c>
      <c r="S2075">
        <v>6.135923152E-3</v>
      </c>
      <c r="T2075">
        <v>0.73778730630874634</v>
      </c>
    </row>
    <row r="2076" spans="6:20" x14ac:dyDescent="0.25">
      <c r="F2076" s="1">
        <v>9.9999999999999982</v>
      </c>
      <c r="G2076">
        <f>(-0.000464065708418891*(-1))*-1</f>
        <v>-4.6406570841889114E-4</v>
      </c>
      <c r="H2076">
        <v>3.067961576E-3</v>
      </c>
      <c r="I2076">
        <v>0.82701963186264038</v>
      </c>
      <c r="Q2076">
        <v>10.313000000000001</v>
      </c>
      <c r="R2076">
        <v>1.1589322381930185E-2</v>
      </c>
      <c r="S2076">
        <v>6.135923152E-3</v>
      </c>
      <c r="T2076">
        <v>0.71753388643264771</v>
      </c>
    </row>
    <row r="2077" spans="6:20" x14ac:dyDescent="0.25">
      <c r="F2077" s="1">
        <v>10.005000000000001</v>
      </c>
      <c r="G2077">
        <f>(-0.000291581108829569*(-1))*-1</f>
        <v>-2.915811088295688E-4</v>
      </c>
      <c r="H2077">
        <v>3.067961576E-3</v>
      </c>
      <c r="I2077">
        <v>0.82977002859115601</v>
      </c>
      <c r="Q2077">
        <v>10.318</v>
      </c>
      <c r="R2077">
        <v>1.1622176591375769E-2</v>
      </c>
      <c r="S2077">
        <v>6.135923152E-3</v>
      </c>
      <c r="T2077">
        <v>0.70625978708267212</v>
      </c>
    </row>
    <row r="2078" spans="6:20" x14ac:dyDescent="0.25">
      <c r="F2078" s="1">
        <v>10.01</v>
      </c>
      <c r="G2078">
        <f>(-0.0000657084188911704*(-1))*-1</f>
        <v>-6.5708418891170437E-5</v>
      </c>
      <c r="H2078">
        <v>3.067961576E-3</v>
      </c>
      <c r="I2078">
        <v>0.83915925025939941</v>
      </c>
      <c r="Q2078">
        <v>10.324</v>
      </c>
      <c r="R2078">
        <v>1.1659137577002054E-2</v>
      </c>
      <c r="S2078">
        <v>6.135923152E-3</v>
      </c>
      <c r="T2078">
        <v>0.68809109926223755</v>
      </c>
    </row>
    <row r="2079" spans="6:20" x14ac:dyDescent="0.25">
      <c r="F2079" s="1">
        <v>10.016</v>
      </c>
      <c r="G2079">
        <f>(0.000131416837782341*(-1))*-1</f>
        <v>1.3141683778234087E-4</v>
      </c>
      <c r="H2079">
        <v>3.067961576E-3</v>
      </c>
      <c r="I2079">
        <v>0.84968990087509155</v>
      </c>
      <c r="Q2079">
        <v>10.33</v>
      </c>
      <c r="R2079">
        <v>1.1696098562628337E-2</v>
      </c>
      <c r="S2079">
        <v>6.135923152E-3</v>
      </c>
      <c r="T2079">
        <v>0.66765511035919189</v>
      </c>
    </row>
    <row r="2080" spans="6:20" x14ac:dyDescent="0.25">
      <c r="F2080" s="1">
        <v>10.022</v>
      </c>
      <c r="G2080">
        <f>(0.000381930184804928*(-1))*-1</f>
        <v>3.8193018480492814E-4</v>
      </c>
      <c r="H2080">
        <v>3.067961576E-3</v>
      </c>
      <c r="I2080">
        <v>0.866405189037323</v>
      </c>
      <c r="Q2080">
        <v>10.334</v>
      </c>
      <c r="R2080">
        <v>1.1720739219712525E-2</v>
      </c>
      <c r="S2080">
        <v>6.135923152E-3</v>
      </c>
      <c r="T2080">
        <v>0.65712696313858032</v>
      </c>
    </row>
    <row r="2081" spans="6:20" x14ac:dyDescent="0.25">
      <c r="F2081" s="1">
        <v>10.028</v>
      </c>
      <c r="G2081">
        <f>(0.000636550308008214*(-1))*-1</f>
        <v>6.365503080082136E-4</v>
      </c>
      <c r="H2081">
        <v>3.067961576E-3</v>
      </c>
      <c r="I2081">
        <v>0.88758742809295654</v>
      </c>
      <c r="Q2081">
        <v>10.34</v>
      </c>
      <c r="R2081">
        <v>1.1749486652977413E-2</v>
      </c>
      <c r="S2081">
        <v>6.135923152E-3</v>
      </c>
      <c r="T2081">
        <v>0.64243054389953613</v>
      </c>
    </row>
    <row r="2082" spans="6:20" x14ac:dyDescent="0.25">
      <c r="F2082" s="1">
        <v>10.032999999999999</v>
      </c>
      <c r="G2082">
        <f>(0.000854209445585216*(-1))*-1</f>
        <v>8.5420944558521562E-4</v>
      </c>
      <c r="H2082">
        <v>4.6019423639999998E-3</v>
      </c>
      <c r="I2082">
        <v>0.65361887216567993</v>
      </c>
      <c r="Q2082">
        <v>10.346</v>
      </c>
      <c r="R2082">
        <v>1.1770020533880904E-2</v>
      </c>
      <c r="S2082">
        <v>6.135923152E-3</v>
      </c>
      <c r="T2082">
        <v>0.61821573972702026</v>
      </c>
    </row>
    <row r="2083" spans="6:20" x14ac:dyDescent="0.25">
      <c r="F2083" s="1">
        <v>10.037000000000001</v>
      </c>
      <c r="G2083">
        <f>(0.00103080082135524*(-1))*-1</f>
        <v>1.0308008213552361E-3</v>
      </c>
      <c r="H2083">
        <v>4.6019423639999998E-3</v>
      </c>
      <c r="I2083">
        <v>0.67208600044250488</v>
      </c>
      <c r="Q2083">
        <v>10.35</v>
      </c>
      <c r="R2083">
        <v>1.17782340862423E-2</v>
      </c>
      <c r="S2083">
        <v>4.6019423639999998E-3</v>
      </c>
      <c r="T2083">
        <v>0.87177425622940063</v>
      </c>
    </row>
    <row r="2084" spans="6:20" x14ac:dyDescent="0.25">
      <c r="F2084" s="1">
        <v>10.042</v>
      </c>
      <c r="G2084">
        <f>(0.00124435318275154*(-1))*-1</f>
        <v>1.2443531827515399E-3</v>
      </c>
      <c r="H2084">
        <v>4.6019423639999998E-3</v>
      </c>
      <c r="I2084">
        <v>0.69083553552627563</v>
      </c>
      <c r="Q2084">
        <v>10.356</v>
      </c>
      <c r="R2084">
        <v>1.1790554414784394E-2</v>
      </c>
      <c r="S2084">
        <v>4.6019423639999998E-3</v>
      </c>
      <c r="T2084">
        <v>0.84417724609375</v>
      </c>
    </row>
    <row r="2085" spans="6:20" x14ac:dyDescent="0.25">
      <c r="F2085" s="1">
        <v>10.046000000000001</v>
      </c>
      <c r="G2085">
        <f>(0.00140862422997947*(-1))*-1</f>
        <v>1.4086242299794661E-3</v>
      </c>
      <c r="H2085">
        <v>4.6019423639999998E-3</v>
      </c>
      <c r="I2085">
        <v>0.70301485061645508</v>
      </c>
      <c r="Q2085">
        <v>10.363</v>
      </c>
      <c r="R2085">
        <v>1.1831622176591375E-2</v>
      </c>
      <c r="S2085">
        <v>4.6019423639999998E-3</v>
      </c>
      <c r="T2085">
        <v>0.82341980934143066</v>
      </c>
    </row>
    <row r="2086" spans="6:20" x14ac:dyDescent="0.25">
      <c r="F2086" s="1">
        <v>10.049999999999999</v>
      </c>
      <c r="G2086">
        <f>(0.001564681724846*(-1))*-1</f>
        <v>1.564681724845996E-3</v>
      </c>
      <c r="H2086">
        <v>4.6019423639999998E-3</v>
      </c>
      <c r="I2086">
        <v>0.71358847618103027</v>
      </c>
      <c r="Q2086">
        <v>10.368</v>
      </c>
      <c r="R2086">
        <v>1.1880903490759754E-2</v>
      </c>
      <c r="S2086">
        <v>4.6019423639999998E-3</v>
      </c>
      <c r="T2086">
        <v>0.81777679920196533</v>
      </c>
    </row>
    <row r="2087" spans="6:20" x14ac:dyDescent="0.25">
      <c r="F2087" s="1">
        <v>10.055000000000001</v>
      </c>
      <c r="G2087">
        <f>(0.00179055441478439*(-1))*-1</f>
        <v>1.7905544147843943E-3</v>
      </c>
      <c r="H2087">
        <v>4.6019423639999998E-3</v>
      </c>
      <c r="I2087">
        <v>0.72450011968612671</v>
      </c>
      <c r="Q2087">
        <v>10.372</v>
      </c>
      <c r="R2087">
        <v>1.1921971252566735E-2</v>
      </c>
      <c r="S2087">
        <v>4.6019423639999998E-3</v>
      </c>
      <c r="T2087">
        <v>0.81191188097000122</v>
      </c>
    </row>
    <row r="2088" spans="6:20" x14ac:dyDescent="0.25">
      <c r="F2088" s="1">
        <v>10.06</v>
      </c>
      <c r="G2088">
        <f>(0.00193429158110883*(-1))*-1</f>
        <v>1.9342915811088296E-3</v>
      </c>
      <c r="H2088">
        <v>4.6019423639999998E-3</v>
      </c>
      <c r="I2088">
        <v>0.73121529817581177</v>
      </c>
      <c r="Q2088">
        <v>10.379</v>
      </c>
      <c r="R2088">
        <v>1.2004106776180698E-2</v>
      </c>
      <c r="S2088">
        <v>4.6019423639999998E-3</v>
      </c>
      <c r="T2088">
        <v>0.80704951286315918</v>
      </c>
    </row>
    <row r="2089" spans="6:20" x14ac:dyDescent="0.25">
      <c r="F2089" s="1">
        <v>10.066000000000001</v>
      </c>
      <c r="G2089">
        <f>(0.00213552361396304*(-1))*-1</f>
        <v>2.1355236139630391E-3</v>
      </c>
      <c r="H2089">
        <v>4.6019423639999998E-3</v>
      </c>
      <c r="I2089">
        <v>0.73525035381317139</v>
      </c>
      <c r="Q2089">
        <v>10.385</v>
      </c>
      <c r="R2089">
        <v>1.2078028747433266E-2</v>
      </c>
      <c r="S2089">
        <v>6.135923152E-3</v>
      </c>
      <c r="T2089">
        <v>0.54162245988845825</v>
      </c>
    </row>
    <row r="2090" spans="6:20" x14ac:dyDescent="0.25">
      <c r="F2090" s="1">
        <v>10.071</v>
      </c>
      <c r="G2090">
        <f>(0.00228336755646817*(-1))*-1</f>
        <v>2.2833675564681724E-3</v>
      </c>
      <c r="H2090">
        <v>4.6019423639999998E-3</v>
      </c>
      <c r="I2090">
        <v>0.73210406303405762</v>
      </c>
      <c r="Q2090">
        <v>10.388999999999999</v>
      </c>
      <c r="R2090">
        <v>1.2119096509240247E-2</v>
      </c>
      <c r="S2090">
        <v>6.135923152E-3</v>
      </c>
      <c r="T2090">
        <v>0.54254144430160522</v>
      </c>
    </row>
    <row r="2091" spans="6:20" x14ac:dyDescent="0.25">
      <c r="F2091" s="1">
        <v>10.078000000000001</v>
      </c>
      <c r="G2091">
        <f>(0.00246406570841889*(-1))*-1</f>
        <v>2.4640657084188913E-3</v>
      </c>
      <c r="H2091">
        <v>4.6019423639999998E-3</v>
      </c>
      <c r="I2091">
        <v>0.71843403577804565</v>
      </c>
      <c r="Q2091">
        <v>10.393000000000001</v>
      </c>
      <c r="R2091">
        <v>1.2147843942505133E-2</v>
      </c>
      <c r="S2091">
        <v>6.135923152E-3</v>
      </c>
      <c r="T2091">
        <v>0.53654474020004272</v>
      </c>
    </row>
    <row r="2092" spans="6:20" x14ac:dyDescent="0.25">
      <c r="F2092" s="1">
        <v>10.083</v>
      </c>
      <c r="G2092">
        <f>(0.00256262833675565*(-1))*-1</f>
        <v>2.5626283367556468E-3</v>
      </c>
      <c r="H2092">
        <v>4.6019423639999998E-3</v>
      </c>
      <c r="I2092">
        <v>0.70166474580764771</v>
      </c>
      <c r="Q2092">
        <v>10.407</v>
      </c>
      <c r="R2092">
        <v>1.2151950718685831E-2</v>
      </c>
      <c r="S2092">
        <v>6.135923152E-3</v>
      </c>
      <c r="T2092">
        <v>0.49727866053581238</v>
      </c>
    </row>
    <row r="2093" spans="6:20" x14ac:dyDescent="0.25">
      <c r="F2093" s="1">
        <v>10.087000000000002</v>
      </c>
      <c r="G2093">
        <f>(0.00263244353182752*(-1))*-1</f>
        <v>2.6324435318275156E-3</v>
      </c>
      <c r="H2093">
        <v>4.6019423639999998E-3</v>
      </c>
      <c r="I2093">
        <v>0.68343406915664673</v>
      </c>
      <c r="Q2093">
        <v>10.411</v>
      </c>
      <c r="R2093">
        <v>1.2151950718685831E-2</v>
      </c>
      <c r="S2093">
        <v>4.6019423639999998E-3</v>
      </c>
      <c r="T2093">
        <v>0.74788451194763184</v>
      </c>
    </row>
    <row r="2094" spans="6:20" x14ac:dyDescent="0.25">
      <c r="F2094" s="1">
        <v>10.092000000000001</v>
      </c>
      <c r="G2094">
        <f>(0.00270225872689938*(-1))*-1</f>
        <v>2.7022587268993839E-3</v>
      </c>
      <c r="H2094">
        <v>4.6019423639999998E-3</v>
      </c>
      <c r="I2094">
        <v>0.65945416688919067</v>
      </c>
      <c r="Q2094">
        <v>10.422000000000001</v>
      </c>
      <c r="R2094">
        <v>1.2160164271047227E-2</v>
      </c>
      <c r="S2094">
        <v>4.6019423639999998E-3</v>
      </c>
      <c r="T2094">
        <v>0.70658934116363525</v>
      </c>
    </row>
    <row r="2095" spans="6:20" x14ac:dyDescent="0.25">
      <c r="F2095" s="1">
        <v>10.097</v>
      </c>
      <c r="G2095">
        <f>(0.00276386036960986*(-1))*-1</f>
        <v>2.7638603696098561E-3</v>
      </c>
      <c r="H2095">
        <v>4.6019423639999998E-3</v>
      </c>
      <c r="I2095">
        <v>0.6391107439994812</v>
      </c>
      <c r="Q2095">
        <v>10.435</v>
      </c>
      <c r="R2095">
        <v>1.2172484599589322E-2</v>
      </c>
      <c r="S2095">
        <v>4.6019423639999998E-3</v>
      </c>
      <c r="T2095">
        <v>0.66440176963806152</v>
      </c>
    </row>
    <row r="2096" spans="6:20" x14ac:dyDescent="0.25">
      <c r="F2096" s="1">
        <v>10.101000000000001</v>
      </c>
      <c r="G2096">
        <f>(0.00280082135523614*(-1))*-1</f>
        <v>2.8008213552361398E-3</v>
      </c>
      <c r="H2096">
        <v>3.067961576E-3</v>
      </c>
      <c r="I2096">
        <v>0.86960905790328979</v>
      </c>
      <c r="Q2096">
        <v>10.441000000000001</v>
      </c>
      <c r="R2096">
        <v>1.2172484599589322E-2</v>
      </c>
      <c r="S2096">
        <v>4.6019423639999998E-3</v>
      </c>
      <c r="T2096">
        <v>0.6480025053024292</v>
      </c>
    </row>
    <row r="2097" spans="6:20" x14ac:dyDescent="0.25">
      <c r="F2097" s="1">
        <v>10.104999999999999</v>
      </c>
      <c r="G2097">
        <f>(0.00282956878850103*(-1))*-1</f>
        <v>2.8295687885010268E-3</v>
      </c>
      <c r="H2097">
        <v>3.067961576E-3</v>
      </c>
      <c r="I2097">
        <v>0.83888256549835205</v>
      </c>
      <c r="Q2097">
        <v>10.459</v>
      </c>
      <c r="R2097">
        <v>1.2172484599589322E-2</v>
      </c>
      <c r="S2097">
        <v>4.6019423639999998E-3</v>
      </c>
      <c r="T2097">
        <v>0.59567421674728394</v>
      </c>
    </row>
    <row r="2098" spans="6:20" x14ac:dyDescent="0.25">
      <c r="F2098" s="1">
        <v>10.109</v>
      </c>
      <c r="G2098">
        <f>(0.00285831622176591*(-1))*-1</f>
        <v>2.8583162217659139E-3</v>
      </c>
      <c r="H2098">
        <v>3.067961576E-3</v>
      </c>
      <c r="I2098">
        <v>0.80942267179489136</v>
      </c>
      <c r="Q2098">
        <v>10.471</v>
      </c>
      <c r="R2098">
        <v>1.2172484599589322E-2</v>
      </c>
      <c r="S2098">
        <v>4.6019423639999998E-3</v>
      </c>
      <c r="T2098">
        <v>0.56598091125488281</v>
      </c>
    </row>
    <row r="2099" spans="6:20" x14ac:dyDescent="0.25">
      <c r="F2099" s="1">
        <v>10.115</v>
      </c>
      <c r="G2099">
        <f>(0.00291581108829569*(-1))*-1</f>
        <v>2.915811088295688E-3</v>
      </c>
      <c r="H2099">
        <v>3.067961576E-3</v>
      </c>
      <c r="I2099">
        <v>0.77202165126800537</v>
      </c>
      <c r="Q2099">
        <v>10.475</v>
      </c>
      <c r="R2099">
        <v>1.2172484599589322E-2</v>
      </c>
      <c r="S2099">
        <v>4.6019423639999998E-3</v>
      </c>
      <c r="T2099">
        <v>0.55469751358032227</v>
      </c>
    </row>
    <row r="2100" spans="6:20" x14ac:dyDescent="0.25">
      <c r="F2100" s="1">
        <v>10.119999999999999</v>
      </c>
      <c r="G2100">
        <f>(0.00297330595482546*(-1))*-1</f>
        <v>2.9733059548254621E-3</v>
      </c>
      <c r="H2100">
        <v>1.533980788E-3</v>
      </c>
      <c r="I2100">
        <v>0.98991173505783081</v>
      </c>
      <c r="Q2100">
        <v>10.489000000000001</v>
      </c>
      <c r="R2100">
        <v>1.2172484599589322E-2</v>
      </c>
      <c r="S2100">
        <v>4.6019423639999998E-3</v>
      </c>
      <c r="T2100">
        <v>0.5280720591545105</v>
      </c>
    </row>
    <row r="2101" spans="6:20" x14ac:dyDescent="0.25">
      <c r="F2101" s="1">
        <v>10.127999999999998</v>
      </c>
      <c r="G2101">
        <f>(0.00308829568788501*(-1))*-1</f>
        <v>3.0882956878850103E-3</v>
      </c>
      <c r="H2101">
        <v>1.533980788E-3</v>
      </c>
      <c r="I2101">
        <v>0.95905947685241699</v>
      </c>
      <c r="Q2101">
        <v>10.493</v>
      </c>
      <c r="R2101">
        <v>1.2172484599589322E-2</v>
      </c>
      <c r="S2101">
        <v>4.6019423639999998E-3</v>
      </c>
      <c r="T2101">
        <v>0.5206114649772644</v>
      </c>
    </row>
    <row r="2102" spans="6:20" x14ac:dyDescent="0.25">
      <c r="F2102" s="1">
        <v>10.133999999999999</v>
      </c>
      <c r="G2102">
        <f>(0.00321971252566735*(-1))*-1</f>
        <v>3.2197125256673512E-3</v>
      </c>
      <c r="H2102">
        <v>1.533980788E-3</v>
      </c>
      <c r="I2102">
        <v>0.94278186559677124</v>
      </c>
      <c r="Q2102">
        <v>10.499000000000001</v>
      </c>
      <c r="R2102">
        <v>1.2172484599589322E-2</v>
      </c>
      <c r="S2102">
        <v>4.6019423639999998E-3</v>
      </c>
      <c r="T2102">
        <v>0.51001816987991333</v>
      </c>
    </row>
    <row r="2103" spans="6:20" x14ac:dyDescent="0.25">
      <c r="F2103" s="1">
        <v>10.139000000000001</v>
      </c>
      <c r="G2103">
        <f>(0.00336344969199179*(-1))*-1</f>
        <v>3.3634496919917865E-3</v>
      </c>
      <c r="H2103">
        <v>1.533980788E-3</v>
      </c>
      <c r="I2103">
        <v>0.94259935617446899</v>
      </c>
      <c r="Q2103">
        <v>10.503</v>
      </c>
      <c r="R2103">
        <v>1.2172484599589322E-2</v>
      </c>
      <c r="S2103">
        <v>4.6019423639999998E-3</v>
      </c>
      <c r="T2103">
        <v>0.50333613157272339</v>
      </c>
    </row>
    <row r="2104" spans="6:20" x14ac:dyDescent="0.25">
      <c r="F2104" s="1">
        <v>10.145000000000001</v>
      </c>
      <c r="G2104">
        <f>(0.0035605749486653*(-1))*-1</f>
        <v>3.5605749486652977E-3</v>
      </c>
      <c r="H2104">
        <v>1.533980788E-3</v>
      </c>
      <c r="I2104">
        <v>0.94779491424560547</v>
      </c>
      <c r="Q2104">
        <v>10.507</v>
      </c>
      <c r="R2104">
        <v>1.2172484599589322E-2</v>
      </c>
      <c r="S2104">
        <v>4.6019423639999998E-3</v>
      </c>
      <c r="T2104">
        <v>0.49694424867630005</v>
      </c>
    </row>
    <row r="2105" spans="6:20" x14ac:dyDescent="0.25">
      <c r="F2105" s="1">
        <v>10.151000000000002</v>
      </c>
      <c r="G2105">
        <f>(0.00376180698151951*(-1))*-1</f>
        <v>3.7618069815195071E-3</v>
      </c>
      <c r="H2105">
        <v>1.533980788E-3</v>
      </c>
      <c r="I2105">
        <v>0.95529520511627197</v>
      </c>
      <c r="Q2105">
        <v>10.511000000000001</v>
      </c>
      <c r="R2105">
        <v>1.2172484599589322E-2</v>
      </c>
      <c r="S2105">
        <v>4.6019423639999998E-3</v>
      </c>
      <c r="T2105">
        <v>0.49083110690116882</v>
      </c>
    </row>
    <row r="2106" spans="6:20" x14ac:dyDescent="0.25">
      <c r="F2106" s="1">
        <v>10.156999999999998</v>
      </c>
      <c r="G2106">
        <f>(0.00397125256673511*(-1))*-1</f>
        <v>3.9712525667351126E-3</v>
      </c>
      <c r="H2106">
        <v>3.067961576E-3</v>
      </c>
      <c r="I2106">
        <v>0.71699076890945435</v>
      </c>
      <c r="Q2106">
        <v>10.515000000000001</v>
      </c>
      <c r="R2106">
        <v>1.2172484599589322E-2</v>
      </c>
      <c r="S2106">
        <v>4.6019423639999998E-3</v>
      </c>
      <c r="T2106">
        <v>0.48356491327285767</v>
      </c>
    </row>
    <row r="2107" spans="6:20" x14ac:dyDescent="0.25">
      <c r="F2107" s="1">
        <v>10.162999999999998</v>
      </c>
      <c r="G2107">
        <f>(0.00418069815195072*(-1))*-1</f>
        <v>4.1806981519507186E-3</v>
      </c>
      <c r="H2107">
        <v>3.067961576E-3</v>
      </c>
      <c r="I2107">
        <v>0.73696553707122803</v>
      </c>
      <c r="Q2107">
        <v>10.519</v>
      </c>
      <c r="R2107">
        <v>1.2172484599589322E-2</v>
      </c>
      <c r="S2107">
        <v>4.6019423639999998E-3</v>
      </c>
      <c r="T2107">
        <v>0.47803938388824463</v>
      </c>
    </row>
    <row r="2108" spans="6:20" x14ac:dyDescent="0.25">
      <c r="F2108" s="1">
        <v>10.168999999999999</v>
      </c>
      <c r="G2108">
        <f>(0.00435318275154004*(-1))*-1</f>
        <v>4.3531827515400408E-3</v>
      </c>
      <c r="H2108">
        <v>3.067961576E-3</v>
      </c>
      <c r="I2108">
        <v>0.74010562896728516</v>
      </c>
      <c r="Q2108">
        <v>10.523</v>
      </c>
      <c r="R2108">
        <v>1.2172484599589322E-2</v>
      </c>
      <c r="S2108">
        <v>4.6019423639999998E-3</v>
      </c>
      <c r="T2108">
        <v>0.47275844216346741</v>
      </c>
    </row>
    <row r="2109" spans="6:20" x14ac:dyDescent="0.25">
      <c r="F2109" s="1">
        <v>10.174999999999999</v>
      </c>
      <c r="G2109">
        <f>(0.00449691991786448*(-1))*-1</f>
        <v>4.4969199178644765E-3</v>
      </c>
      <c r="H2109">
        <v>3.067961576E-3</v>
      </c>
      <c r="I2109">
        <v>0.73637497425079346</v>
      </c>
      <c r="Q2109">
        <v>10.526999999999999</v>
      </c>
      <c r="R2109">
        <v>1.2172484599589322E-2</v>
      </c>
      <c r="S2109">
        <v>4.6019423639999998E-3</v>
      </c>
      <c r="T2109">
        <v>0.46771246194839478</v>
      </c>
    </row>
    <row r="2110" spans="6:20" x14ac:dyDescent="0.25">
      <c r="F2110" s="1">
        <v>10.180000000000001</v>
      </c>
      <c r="G2110">
        <f>(0.00460369609856263*(-1))*-1</f>
        <v>4.6036960985626285E-3</v>
      </c>
      <c r="H2110">
        <v>3.067961576E-3</v>
      </c>
      <c r="I2110">
        <v>0.72795677185058594</v>
      </c>
      <c r="Q2110">
        <v>10.532999999999999</v>
      </c>
      <c r="R2110">
        <v>1.2172484599589322E-2</v>
      </c>
      <c r="S2110">
        <v>4.6019423639999998E-3</v>
      </c>
      <c r="T2110">
        <v>0.46172130107879639</v>
      </c>
    </row>
    <row r="2111" spans="6:20" x14ac:dyDescent="0.25">
      <c r="F2111" s="1">
        <v>10.185</v>
      </c>
      <c r="G2111">
        <f>(0.00469815195071869*(-1))*-1</f>
        <v>4.6981519507186854E-3</v>
      </c>
      <c r="H2111">
        <v>3.067961576E-3</v>
      </c>
      <c r="I2111">
        <v>0.71648889780044556</v>
      </c>
      <c r="Q2111">
        <v>10.537000000000001</v>
      </c>
      <c r="R2111">
        <v>1.2172484599589322E-2</v>
      </c>
      <c r="S2111">
        <v>4.6019423639999998E-3</v>
      </c>
      <c r="T2111">
        <v>0.45606553554534912</v>
      </c>
    </row>
    <row r="2112" spans="6:20" x14ac:dyDescent="0.25">
      <c r="F2112" s="1">
        <v>10.19</v>
      </c>
      <c r="G2112">
        <f>(0.00478850102669405*(-1))*-1</f>
        <v>4.7885010266940451E-3</v>
      </c>
      <c r="H2112">
        <v>3.067961576E-3</v>
      </c>
      <c r="I2112">
        <v>0.70834642648696899</v>
      </c>
      <c r="Q2112">
        <v>10.541</v>
      </c>
      <c r="R2112">
        <v>1.2172484599589322E-2</v>
      </c>
      <c r="S2112">
        <v>4.6019423639999998E-3</v>
      </c>
      <c r="T2112">
        <v>0.45282617211341858</v>
      </c>
    </row>
    <row r="2113" spans="6:20" x14ac:dyDescent="0.25">
      <c r="F2113" s="1">
        <v>10.194999999999999</v>
      </c>
      <c r="G2113">
        <f>(0.00487474332648871*(-1))*-1</f>
        <v>4.8747433264887067E-3</v>
      </c>
      <c r="H2113">
        <v>1.533980788E-3</v>
      </c>
      <c r="I2113">
        <v>0.94532907009124756</v>
      </c>
      <c r="Q2113">
        <v>10.545</v>
      </c>
      <c r="R2113">
        <v>1.2172484599589322E-2</v>
      </c>
      <c r="S2113">
        <v>4.6019423639999998E-3</v>
      </c>
      <c r="T2113">
        <v>0.44767317175865173</v>
      </c>
    </row>
    <row r="2114" spans="6:20" x14ac:dyDescent="0.25">
      <c r="F2114" s="1">
        <v>10.200000000000001</v>
      </c>
      <c r="G2114">
        <f>(0.00496509240246407*(-1))*-1</f>
        <v>4.9650924024640655E-3</v>
      </c>
      <c r="H2114">
        <v>1.533980788E-3</v>
      </c>
      <c r="I2114">
        <v>0.93164557218551636</v>
      </c>
      <c r="Q2114">
        <v>10.55</v>
      </c>
      <c r="R2114">
        <v>1.2172484599589322E-2</v>
      </c>
      <c r="S2114">
        <v>4.6019423639999998E-3</v>
      </c>
      <c r="T2114">
        <v>0.4437633752822876</v>
      </c>
    </row>
    <row r="2115" spans="6:20" x14ac:dyDescent="0.25">
      <c r="F2115" s="1">
        <v>10.205</v>
      </c>
      <c r="G2115">
        <f>(0.00508418891170431*(-1))*-1</f>
        <v>5.0841889117043118E-3</v>
      </c>
      <c r="H2115">
        <v>1.533980788E-3</v>
      </c>
      <c r="I2115">
        <v>0.9262358546257019</v>
      </c>
      <c r="Q2115">
        <v>10.554</v>
      </c>
      <c r="R2115">
        <v>1.2172484599589322E-2</v>
      </c>
      <c r="S2115">
        <v>4.6019423639999998E-3</v>
      </c>
      <c r="T2115">
        <v>0.43912968039512634</v>
      </c>
    </row>
    <row r="2116" spans="6:20" x14ac:dyDescent="0.25">
      <c r="F2116" s="1">
        <v>10.209000000000001</v>
      </c>
      <c r="G2116">
        <f>(0.00519096509240246*(-1))*-1</f>
        <v>5.1909650924024638E-3</v>
      </c>
      <c r="H2116">
        <v>1.533980788E-3</v>
      </c>
      <c r="I2116">
        <v>0.92545926570892334</v>
      </c>
      <c r="Q2116">
        <v>10.56</v>
      </c>
      <c r="R2116">
        <v>1.2172484599589322E-2</v>
      </c>
      <c r="S2116">
        <v>4.6019423639999998E-3</v>
      </c>
      <c r="T2116">
        <v>0.43392300605773926</v>
      </c>
    </row>
    <row r="2117" spans="6:20" x14ac:dyDescent="0.25">
      <c r="F2117" s="1">
        <v>10.214</v>
      </c>
      <c r="G2117">
        <f>(0.0053429158110883*(-1))*-1</f>
        <v>5.3429158110882956E-3</v>
      </c>
      <c r="H2117">
        <v>3.067961576E-3</v>
      </c>
      <c r="I2117">
        <v>0.67861717939376831</v>
      </c>
      <c r="Q2117">
        <v>10.565</v>
      </c>
      <c r="R2117">
        <v>1.2172484599589322E-2</v>
      </c>
      <c r="S2117">
        <v>4.6019423639999998E-3</v>
      </c>
      <c r="T2117">
        <v>0.43065574765205383</v>
      </c>
    </row>
    <row r="2118" spans="6:20" x14ac:dyDescent="0.25">
      <c r="F2118" s="1">
        <v>10.217000000000001</v>
      </c>
      <c r="G2118">
        <f>(0.00549075975359343*(-1))*-1</f>
        <v>5.4907597535934294E-3</v>
      </c>
      <c r="H2118">
        <v>3.067961576E-3</v>
      </c>
      <c r="I2118">
        <v>0.69052684307098389</v>
      </c>
      <c r="Q2118">
        <v>10.569000000000001</v>
      </c>
      <c r="R2118">
        <v>1.2172484599589322E-2</v>
      </c>
      <c r="S2118">
        <v>4.6019423639999998E-3</v>
      </c>
      <c r="T2118">
        <v>0.42678976058959961</v>
      </c>
    </row>
    <row r="2119" spans="6:20" x14ac:dyDescent="0.25">
      <c r="F2119" s="1">
        <v>10.223999999999998</v>
      </c>
      <c r="G2119">
        <f>(0.00562217659137577*(-1))*-1</f>
        <v>5.62217659137577E-3</v>
      </c>
      <c r="H2119">
        <v>3.067961576E-3</v>
      </c>
      <c r="I2119">
        <v>0.69343298673629761</v>
      </c>
      <c r="Q2119">
        <v>10.573</v>
      </c>
      <c r="R2119">
        <v>1.2172484599589322E-2</v>
      </c>
      <c r="S2119">
        <v>4.6019423639999998E-3</v>
      </c>
      <c r="T2119">
        <v>0.42386400699615479</v>
      </c>
    </row>
    <row r="2120" spans="6:20" x14ac:dyDescent="0.25">
      <c r="F2120" s="1">
        <v>10.228</v>
      </c>
      <c r="G2120">
        <f>(0.00571663244353183*(-1))*-1</f>
        <v>5.7166324435318277E-3</v>
      </c>
      <c r="H2120">
        <v>3.067961576E-3</v>
      </c>
      <c r="I2120">
        <v>0.69282764196395874</v>
      </c>
      <c r="Q2120">
        <v>10.579000000000001</v>
      </c>
      <c r="R2120">
        <v>1.2172484599589322E-2</v>
      </c>
      <c r="S2120">
        <v>4.6019423639999998E-3</v>
      </c>
      <c r="T2120">
        <v>0.4204060435295105</v>
      </c>
    </row>
    <row r="2121" spans="6:20" x14ac:dyDescent="0.25">
      <c r="F2121" s="1">
        <v>10.234</v>
      </c>
      <c r="G2121">
        <f>(0.00584804928131417*(-1))*-1</f>
        <v>5.8480492813141683E-3</v>
      </c>
      <c r="H2121">
        <v>3.067961576E-3</v>
      </c>
      <c r="I2121">
        <v>0.69110679626464844</v>
      </c>
      <c r="Q2121">
        <v>10.583</v>
      </c>
      <c r="R2121">
        <v>1.2172484599589322E-2</v>
      </c>
      <c r="S2121">
        <v>4.6019423639999998E-3</v>
      </c>
      <c r="T2121">
        <v>0.41715934872627258</v>
      </c>
    </row>
    <row r="2122" spans="6:20" x14ac:dyDescent="0.25">
      <c r="F2122" s="1">
        <v>10.238000000000001</v>
      </c>
      <c r="G2122">
        <f>(0.00593839835728953*(-1))*-1</f>
        <v>5.9383983572895279E-3</v>
      </c>
      <c r="H2122">
        <v>3.067961576E-3</v>
      </c>
      <c r="I2122">
        <v>0.69043231010437012</v>
      </c>
      <c r="Q2122">
        <v>10.589</v>
      </c>
      <c r="R2122">
        <v>1.2172484599589322E-2</v>
      </c>
      <c r="S2122">
        <v>4.6019423639999998E-3</v>
      </c>
      <c r="T2122">
        <v>0.41411349177360535</v>
      </c>
    </row>
    <row r="2123" spans="6:20" x14ac:dyDescent="0.25">
      <c r="F2123" s="1">
        <v>10.241999999999999</v>
      </c>
      <c r="G2123">
        <f>(0.00603285420944558*(-1))*-1</f>
        <v>6.0328542094455848E-3</v>
      </c>
      <c r="H2123">
        <v>3.067961576E-3</v>
      </c>
      <c r="I2123">
        <v>0.69119977951049805</v>
      </c>
      <c r="Q2123">
        <v>10.593999999999999</v>
      </c>
      <c r="R2123">
        <v>1.2172484599589322E-2</v>
      </c>
      <c r="S2123">
        <v>4.6019423639999998E-3</v>
      </c>
      <c r="T2123">
        <v>0.41125869750976563</v>
      </c>
    </row>
    <row r="2124" spans="6:20" x14ac:dyDescent="0.25">
      <c r="F2124" s="1">
        <v>10.246</v>
      </c>
      <c r="G2124">
        <f>(0.00612731006160164*(-1))*-1</f>
        <v>6.1273100616016426E-3</v>
      </c>
      <c r="H2124">
        <v>3.067961576E-3</v>
      </c>
      <c r="I2124">
        <v>0.69202935695648193</v>
      </c>
      <c r="Q2124">
        <v>10.599</v>
      </c>
      <c r="R2124">
        <v>1.2172484599589322E-2</v>
      </c>
      <c r="S2124">
        <v>4.6019423639999998E-3</v>
      </c>
      <c r="T2124">
        <v>0.40858554840087891</v>
      </c>
    </row>
    <row r="2125" spans="6:20" x14ac:dyDescent="0.25">
      <c r="F2125" s="1">
        <v>10.255000000000001</v>
      </c>
      <c r="G2125">
        <f>(0.00633264887063655*(-1))*-1</f>
        <v>6.3326488706365505E-3</v>
      </c>
      <c r="H2125">
        <v>3.067961576E-3</v>
      </c>
      <c r="I2125">
        <v>0.69190800189971924</v>
      </c>
      <c r="Q2125">
        <v>10.603</v>
      </c>
      <c r="R2125">
        <v>1.2172484599589322E-2</v>
      </c>
      <c r="S2125">
        <v>4.6019423639999998E-3</v>
      </c>
      <c r="T2125">
        <v>0.40608519315719604</v>
      </c>
    </row>
    <row r="2126" spans="6:20" x14ac:dyDescent="0.25">
      <c r="F2126" s="1">
        <v>10.26</v>
      </c>
      <c r="G2126">
        <f>(0.0064394250513347*(-1))*-1</f>
        <v>6.4394250513347025E-3</v>
      </c>
      <c r="H2126">
        <v>3.067961576E-3</v>
      </c>
      <c r="I2126">
        <v>0.68909943103790283</v>
      </c>
      <c r="Q2126">
        <v>10.609</v>
      </c>
      <c r="R2126">
        <v>1.2172484599589322E-2</v>
      </c>
      <c r="S2126">
        <v>4.6019423639999998E-3</v>
      </c>
      <c r="T2126">
        <v>0.403300940990448</v>
      </c>
    </row>
    <row r="2127" spans="6:20" x14ac:dyDescent="0.25">
      <c r="F2127" s="1">
        <v>10.267000000000001</v>
      </c>
      <c r="G2127">
        <f>(0.00657494866529774*(-1))*-1</f>
        <v>6.5749486652977411E-3</v>
      </c>
      <c r="H2127">
        <v>3.067961576E-3</v>
      </c>
      <c r="I2127">
        <v>0.68089753389358521</v>
      </c>
      <c r="Q2127">
        <v>10.613</v>
      </c>
      <c r="R2127">
        <v>1.2172484599589322E-2</v>
      </c>
      <c r="S2127">
        <v>6.135923152E-3</v>
      </c>
      <c r="T2127">
        <v>0.13522440195083618</v>
      </c>
    </row>
    <row r="2128" spans="6:20" x14ac:dyDescent="0.25">
      <c r="F2128" s="1">
        <v>10.270999999999999</v>
      </c>
      <c r="G2128">
        <f>(0.00664887063655031*(-1))*-1</f>
        <v>6.6488706365503084E-3</v>
      </c>
      <c r="H2128">
        <v>3.067961576E-3</v>
      </c>
      <c r="I2128">
        <v>0.67621171474456787</v>
      </c>
      <c r="Q2128">
        <v>10.618</v>
      </c>
      <c r="R2128">
        <v>1.2172484599589322E-2</v>
      </c>
      <c r="S2128">
        <v>6.135923152E-3</v>
      </c>
      <c r="T2128">
        <v>0.1404879093170166</v>
      </c>
    </row>
    <row r="2129" spans="6:20" x14ac:dyDescent="0.25">
      <c r="F2129" s="1">
        <v>10.275</v>
      </c>
      <c r="G2129">
        <f>(0.00671868583162218*(-1))*-1</f>
        <v>6.7186858316221768E-3</v>
      </c>
      <c r="H2129">
        <v>3.067961576E-3</v>
      </c>
      <c r="I2129">
        <v>0.67180454730987549</v>
      </c>
      <c r="Q2129">
        <v>10.622</v>
      </c>
      <c r="R2129">
        <v>1.2168377823408624E-2</v>
      </c>
      <c r="S2129">
        <v>6.135923152E-3</v>
      </c>
      <c r="T2129">
        <v>0.14308054745197296</v>
      </c>
    </row>
    <row r="2130" spans="6:20" x14ac:dyDescent="0.25">
      <c r="F2130" s="1">
        <v>10.279000000000002</v>
      </c>
      <c r="G2130">
        <f>(0.00679260780287474*(-1))*-1</f>
        <v>6.7926078028747432E-3</v>
      </c>
      <c r="H2130">
        <v>3.067961576E-3</v>
      </c>
      <c r="I2130">
        <v>0.66767680644989014</v>
      </c>
      <c r="Q2130">
        <v>10.625999999999999</v>
      </c>
      <c r="R2130">
        <v>1.2164271047227926E-2</v>
      </c>
      <c r="S2130">
        <v>6.135923152E-3</v>
      </c>
      <c r="T2130">
        <v>0.14556528627872467</v>
      </c>
    </row>
    <row r="2131" spans="6:20" x14ac:dyDescent="0.25">
      <c r="F2131" s="1">
        <v>10.284000000000001</v>
      </c>
      <c r="G2131">
        <f>(0.0068911704312115*(-1))*-1</f>
        <v>6.8911704312114991E-3</v>
      </c>
      <c r="H2131">
        <v>3.067961576E-3</v>
      </c>
      <c r="I2131">
        <v>0.66509681940078735</v>
      </c>
      <c r="Q2131">
        <v>10.631</v>
      </c>
      <c r="R2131">
        <v>1.2164271047227926E-2</v>
      </c>
      <c r="S2131">
        <v>6.135923152E-3</v>
      </c>
      <c r="T2131">
        <v>0.14946027100086212</v>
      </c>
    </row>
    <row r="2132" spans="6:20" x14ac:dyDescent="0.25">
      <c r="F2132" s="1">
        <v>10.287999999999998</v>
      </c>
      <c r="G2132">
        <f>(0.00697330595482546*(-1))*-1</f>
        <v>6.9733059548254617E-3</v>
      </c>
      <c r="H2132">
        <v>3.067961576E-3</v>
      </c>
      <c r="I2132">
        <v>0.66399610042572021</v>
      </c>
      <c r="Q2132">
        <v>10.635</v>
      </c>
      <c r="R2132">
        <v>1.2164271047227926E-2</v>
      </c>
      <c r="S2132">
        <v>6.135923152E-3</v>
      </c>
      <c r="T2132">
        <v>0.15415149927139282</v>
      </c>
    </row>
    <row r="2133" spans="6:20" x14ac:dyDescent="0.25">
      <c r="F2133" s="1">
        <v>10.290999999999999</v>
      </c>
      <c r="G2133">
        <f>(0.00705954825462012*(-1))*-1</f>
        <v>7.0595482546201233E-3</v>
      </c>
      <c r="H2133">
        <v>3.067961576E-3</v>
      </c>
      <c r="I2133">
        <v>0.6643446683883667</v>
      </c>
      <c r="Q2133">
        <v>10.638999999999999</v>
      </c>
      <c r="R2133">
        <v>1.2164271047227926E-2</v>
      </c>
      <c r="S2133">
        <v>6.135923152E-3</v>
      </c>
      <c r="T2133">
        <v>0.15776853263378143</v>
      </c>
    </row>
    <row r="2134" spans="6:20" x14ac:dyDescent="0.25">
      <c r="F2134" s="1">
        <v>10.296000000000001</v>
      </c>
      <c r="G2134">
        <f>(0.00714989733059548*(-1))*-1</f>
        <v>7.149897330595483E-3</v>
      </c>
      <c r="H2134">
        <v>3.067961576E-3</v>
      </c>
      <c r="I2134">
        <v>0.66586524248123169</v>
      </c>
      <c r="Q2134">
        <v>10.643000000000001</v>
      </c>
      <c r="R2134">
        <v>1.2164271047227926E-2</v>
      </c>
      <c r="S2134">
        <v>6.135923152E-3</v>
      </c>
      <c r="T2134">
        <v>0.1612698882818222</v>
      </c>
    </row>
    <row r="2135" spans="6:20" x14ac:dyDescent="0.25">
      <c r="F2135" s="1">
        <v>10.301</v>
      </c>
      <c r="G2135">
        <f>(0.00726078028747433*(-1))*-1</f>
        <v>7.2607802874743331E-3</v>
      </c>
      <c r="H2135">
        <v>3.067961576E-3</v>
      </c>
      <c r="I2135">
        <v>0.66746377944946289</v>
      </c>
      <c r="Q2135">
        <v>10.649000000000001</v>
      </c>
      <c r="R2135">
        <v>1.2164271047227926E-2</v>
      </c>
      <c r="S2135">
        <v>6.135923152E-3</v>
      </c>
      <c r="T2135">
        <v>0.16549086570739746</v>
      </c>
    </row>
    <row r="2136" spans="6:20" x14ac:dyDescent="0.25">
      <c r="F2136" s="1">
        <v>10.305999999999999</v>
      </c>
      <c r="G2136">
        <f>(0.00737987679671458*(-1))*-1</f>
        <v>7.3798767967145793E-3</v>
      </c>
      <c r="H2136">
        <v>3.067961576E-3</v>
      </c>
      <c r="I2136">
        <v>0.66520321369171143</v>
      </c>
      <c r="Q2136">
        <v>10.654</v>
      </c>
      <c r="R2136">
        <v>1.2164271047227926E-2</v>
      </c>
      <c r="S2136">
        <v>6.135923152E-3</v>
      </c>
      <c r="T2136">
        <v>0.16954672336578369</v>
      </c>
    </row>
    <row r="2137" spans="6:20" x14ac:dyDescent="0.25">
      <c r="F2137" s="1">
        <v>10.311999999999999</v>
      </c>
      <c r="G2137">
        <f>(0.00747022587268994*(-1))*-1</f>
        <v>7.4702258726899382E-3</v>
      </c>
      <c r="H2137">
        <v>3.067961576E-3</v>
      </c>
      <c r="I2137">
        <v>0.66050249338150024</v>
      </c>
      <c r="Q2137">
        <v>10.657999999999999</v>
      </c>
      <c r="R2137">
        <v>1.2160164271047227E-2</v>
      </c>
      <c r="S2137">
        <v>6.135923152E-3</v>
      </c>
      <c r="T2137">
        <v>0.17197039723396301</v>
      </c>
    </row>
    <row r="2138" spans="6:20" x14ac:dyDescent="0.25">
      <c r="F2138" s="1">
        <v>10.318</v>
      </c>
      <c r="G2138">
        <f>(0.007564681724846*(-1))*-1</f>
        <v>7.5646817248459959E-3</v>
      </c>
      <c r="H2138">
        <v>3.067961576E-3</v>
      </c>
      <c r="I2138">
        <v>0.65106397867202759</v>
      </c>
      <c r="Q2138">
        <v>10.662000000000001</v>
      </c>
      <c r="R2138">
        <v>1.2160164271047227E-2</v>
      </c>
      <c r="S2138">
        <v>6.135923152E-3</v>
      </c>
      <c r="T2138">
        <v>0.17503297328948975</v>
      </c>
    </row>
    <row r="2139" spans="6:20" x14ac:dyDescent="0.25">
      <c r="F2139" s="1">
        <v>10.322999999999999</v>
      </c>
      <c r="G2139">
        <f>(0.00765092402464066*(-1))*-1</f>
        <v>7.6509240246406575E-3</v>
      </c>
      <c r="H2139">
        <v>1.533980788E-3</v>
      </c>
      <c r="I2139">
        <v>0.88937008380889893</v>
      </c>
      <c r="Q2139">
        <v>10.667</v>
      </c>
      <c r="R2139">
        <v>1.2160164271047227E-2</v>
      </c>
      <c r="S2139">
        <v>6.135923152E-3</v>
      </c>
      <c r="T2139">
        <v>0.17872965335845947</v>
      </c>
    </row>
    <row r="2140" spans="6:20" x14ac:dyDescent="0.25">
      <c r="F2140" s="1">
        <v>10.33</v>
      </c>
      <c r="G2140">
        <f>(0.00772895277207392*(-1))*-1</f>
        <v>7.728952772073922E-3</v>
      </c>
      <c r="H2140">
        <v>1.533980788E-3</v>
      </c>
      <c r="I2140">
        <v>0.86810839176177979</v>
      </c>
      <c r="Q2140">
        <v>10.670999999999999</v>
      </c>
      <c r="R2140">
        <v>1.2160164271047227E-2</v>
      </c>
      <c r="S2140">
        <v>6.135923152E-3</v>
      </c>
      <c r="T2140">
        <v>0.18158625066280365</v>
      </c>
    </row>
    <row r="2141" spans="6:20" x14ac:dyDescent="0.25">
      <c r="F2141" s="1">
        <v>10.334999999999999</v>
      </c>
      <c r="G2141">
        <f>(0.00781930184804928*(-1))*-1</f>
        <v>7.8193018480492808E-3</v>
      </c>
      <c r="H2141">
        <v>1.533980788E-3</v>
      </c>
      <c r="I2141">
        <v>0.85947585105895996</v>
      </c>
      <c r="Q2141">
        <v>10.675000000000001</v>
      </c>
      <c r="R2141">
        <v>1.2160164271047227E-2</v>
      </c>
      <c r="S2141">
        <v>6.135923152E-3</v>
      </c>
      <c r="T2141">
        <v>0.18435712158679962</v>
      </c>
    </row>
    <row r="2142" spans="6:20" x14ac:dyDescent="0.25">
      <c r="F2142" s="1">
        <v>10.340999999999999</v>
      </c>
      <c r="G2142">
        <f>(0.00793839835728953*(-1))*-1</f>
        <v>7.9383983572895271E-3</v>
      </c>
      <c r="H2142">
        <v>1.533980788E-3</v>
      </c>
      <c r="I2142">
        <v>0.85322558879852295</v>
      </c>
      <c r="Q2142">
        <v>10.681000000000001</v>
      </c>
      <c r="R2142">
        <v>1.2160164271047227E-2</v>
      </c>
      <c r="S2142">
        <v>6.135923152E-3</v>
      </c>
      <c r="T2142">
        <v>0.18770529329776764</v>
      </c>
    </row>
    <row r="2143" spans="6:20" x14ac:dyDescent="0.25">
      <c r="F2143" s="1">
        <v>10.348000000000001</v>
      </c>
      <c r="G2143">
        <f>(0.00809034907597536*(-1))*-1</f>
        <v>8.0903490759753598E-3</v>
      </c>
      <c r="H2143">
        <v>1.533980788E-3</v>
      </c>
      <c r="I2143">
        <v>0.85129868984222412</v>
      </c>
      <c r="Q2143">
        <v>10.685</v>
      </c>
      <c r="R2143">
        <v>1.2160164271047227E-2</v>
      </c>
      <c r="S2143">
        <v>6.135923152E-3</v>
      </c>
      <c r="T2143">
        <v>0.19093106687068939</v>
      </c>
    </row>
    <row r="2144" spans="6:20" x14ac:dyDescent="0.25">
      <c r="F2144" s="1">
        <v>10.354000000000001</v>
      </c>
      <c r="G2144">
        <f>(0.00823408624229979*(-1))*-1</f>
        <v>8.2340862422997946E-3</v>
      </c>
      <c r="H2144">
        <v>3.067961576E-3</v>
      </c>
      <c r="I2144">
        <v>0.60206764936447144</v>
      </c>
      <c r="Q2144">
        <v>10.689</v>
      </c>
      <c r="R2144">
        <v>1.2160164271047227E-2</v>
      </c>
      <c r="S2144">
        <v>6.135923152E-3</v>
      </c>
      <c r="T2144">
        <v>0.19342762231826782</v>
      </c>
    </row>
    <row r="2145" spans="6:20" x14ac:dyDescent="0.25">
      <c r="F2145" s="1">
        <v>10.357999999999999</v>
      </c>
      <c r="G2145">
        <f>(0.00832443531827515*(-1))*-1</f>
        <v>8.3244353182751543E-3</v>
      </c>
      <c r="H2145">
        <v>3.067961576E-3</v>
      </c>
      <c r="I2145">
        <v>0.60823410749435425</v>
      </c>
      <c r="Q2145">
        <v>10.695</v>
      </c>
      <c r="R2145">
        <v>1.2160164271047227E-2</v>
      </c>
      <c r="S2145">
        <v>7.6699039400000002E-3</v>
      </c>
      <c r="T2145">
        <v>-6.7817315459251404E-2</v>
      </c>
    </row>
    <row r="2146" spans="6:20" x14ac:dyDescent="0.25">
      <c r="F2146" s="1">
        <v>10.362</v>
      </c>
      <c r="G2146">
        <f>(0.00840246406570842*(-1))*-1</f>
        <v>8.4024640657084197E-3</v>
      </c>
      <c r="H2146">
        <v>3.067961576E-3</v>
      </c>
      <c r="I2146">
        <v>0.60834187269210815</v>
      </c>
      <c r="Q2146">
        <v>10.7</v>
      </c>
      <c r="R2146">
        <v>1.2160164271047227E-2</v>
      </c>
      <c r="S2146">
        <v>7.6699039400000002E-3</v>
      </c>
      <c r="T2146">
        <v>-5.7702045887708664E-2</v>
      </c>
    </row>
    <row r="2147" spans="6:20" x14ac:dyDescent="0.25">
      <c r="F2147" s="1">
        <v>10.366999999999999</v>
      </c>
      <c r="G2147">
        <f>(0.00848870636550308*(-1))*-1</f>
        <v>8.4887063655030796E-3</v>
      </c>
      <c r="H2147">
        <v>3.067961576E-3</v>
      </c>
      <c r="I2147">
        <v>0.60141110420227051</v>
      </c>
      <c r="Q2147">
        <v>10.704000000000001</v>
      </c>
      <c r="R2147">
        <v>1.2151950718685831E-2</v>
      </c>
      <c r="S2147">
        <v>7.6699039400000002E-3</v>
      </c>
      <c r="T2147">
        <v>-5.2914179861545563E-2</v>
      </c>
    </row>
    <row r="2148" spans="6:20" x14ac:dyDescent="0.25">
      <c r="F2148" s="1">
        <v>10.372000000000002</v>
      </c>
      <c r="G2148">
        <f>(0.00853388090349076*(-1))*-1</f>
        <v>8.5338809034907603E-3</v>
      </c>
      <c r="H2148">
        <v>3.067961576E-3</v>
      </c>
      <c r="I2148">
        <v>0.59280037879943848</v>
      </c>
      <c r="Q2148">
        <v>10.709</v>
      </c>
      <c r="R2148">
        <v>1.2147843942505133E-2</v>
      </c>
      <c r="S2148">
        <v>7.6699039400000002E-3</v>
      </c>
      <c r="T2148">
        <v>-4.6800099313259125E-2</v>
      </c>
    </row>
    <row r="2149" spans="6:20" x14ac:dyDescent="0.25">
      <c r="F2149" s="1">
        <v>10.377000000000001</v>
      </c>
      <c r="G2149">
        <f>(0.00858316221765914*(-1))*-1</f>
        <v>8.5831622176591373E-3</v>
      </c>
      <c r="H2149">
        <v>1.533980788E-3</v>
      </c>
      <c r="I2149">
        <v>0.83277028799057007</v>
      </c>
      <c r="Q2149">
        <v>10.715</v>
      </c>
      <c r="R2149">
        <v>1.2135523613963039E-2</v>
      </c>
      <c r="S2149">
        <v>7.6699039400000002E-3</v>
      </c>
      <c r="T2149">
        <v>-3.8426417857408524E-2</v>
      </c>
    </row>
    <row r="2150" spans="6:20" x14ac:dyDescent="0.25">
      <c r="F2150" s="1">
        <v>10.380999999999998</v>
      </c>
      <c r="G2150">
        <f>(0.00861601642710472*(-1))*-1</f>
        <v>8.616016427104722E-3</v>
      </c>
      <c r="H2150">
        <v>1.533980788E-3</v>
      </c>
      <c r="I2150">
        <v>0.81558030843734741</v>
      </c>
      <c r="Q2150">
        <v>10.72</v>
      </c>
      <c r="R2150">
        <v>1.2131416837782341E-2</v>
      </c>
      <c r="S2150">
        <v>7.6699039400000002E-3</v>
      </c>
      <c r="T2150">
        <v>-3.1096059828996658E-2</v>
      </c>
    </row>
    <row r="2151" spans="6:20" x14ac:dyDescent="0.25">
      <c r="F2151" s="1">
        <v>10.385</v>
      </c>
      <c r="G2151">
        <f>(0.0086611909650924*(-1))*-1</f>
        <v>8.6611909650924027E-3</v>
      </c>
      <c r="H2151">
        <v>1.533980788E-3</v>
      </c>
      <c r="I2151">
        <v>0.80304962396621704</v>
      </c>
      <c r="Q2151">
        <v>10.724</v>
      </c>
      <c r="R2151">
        <v>1.2131416837782341E-2</v>
      </c>
      <c r="S2151">
        <v>7.6699039400000002E-3</v>
      </c>
      <c r="T2151">
        <v>-2.4292662739753723E-2</v>
      </c>
    </row>
    <row r="2152" spans="6:20" x14ac:dyDescent="0.25">
      <c r="F2152" s="1">
        <v>10.389000000000001</v>
      </c>
      <c r="G2152">
        <f>(0.00871868583162218*(-1))*-1</f>
        <v>8.718685831622176E-3</v>
      </c>
      <c r="H2152">
        <v>1.533980788E-3</v>
      </c>
      <c r="I2152">
        <v>0.79497247934341431</v>
      </c>
      <c r="Q2152">
        <v>10.729000000000001</v>
      </c>
      <c r="R2152">
        <v>1.2131416837782341E-2</v>
      </c>
      <c r="S2152">
        <v>7.6699039400000002E-3</v>
      </c>
      <c r="T2152">
        <v>-1.6126645728945732E-2</v>
      </c>
    </row>
    <row r="2153" spans="6:20" x14ac:dyDescent="0.25">
      <c r="F2153" s="1">
        <v>10.394</v>
      </c>
      <c r="G2153">
        <f>(0.00880492813141684*(-1))*-1</f>
        <v>8.8049281314168375E-3</v>
      </c>
      <c r="H2153">
        <v>1.533980788E-3</v>
      </c>
      <c r="I2153">
        <v>0.78878653049468994</v>
      </c>
      <c r="Q2153">
        <v>10.734</v>
      </c>
      <c r="R2153">
        <v>1.2131416837782341E-2</v>
      </c>
      <c r="S2153">
        <v>7.6699039400000002E-3</v>
      </c>
      <c r="T2153">
        <v>-9.8528852686285973E-3</v>
      </c>
    </row>
    <row r="2154" spans="6:20" x14ac:dyDescent="0.25">
      <c r="F2154" s="1">
        <v>10.398000000000001</v>
      </c>
      <c r="G2154">
        <f>(0.0088788501026694*(-1))*-1</f>
        <v>8.8788501026694049E-3</v>
      </c>
      <c r="H2154">
        <v>1.533980788E-3</v>
      </c>
      <c r="I2154">
        <v>0.78667330741882324</v>
      </c>
      <c r="Q2154">
        <v>10.738</v>
      </c>
      <c r="R2154">
        <v>1.2131416837782341E-2</v>
      </c>
      <c r="S2154">
        <v>7.6699039400000002E-3</v>
      </c>
      <c r="T2154">
        <v>-2.3196518886834383E-3</v>
      </c>
    </row>
    <row r="2155" spans="6:20" x14ac:dyDescent="0.25">
      <c r="F2155" s="1">
        <v>10.401999999999999</v>
      </c>
      <c r="G2155">
        <f>(0.00894866529774127*(-1))*-1</f>
        <v>8.9486652977412724E-3</v>
      </c>
      <c r="H2155">
        <v>1.533980788E-3</v>
      </c>
      <c r="I2155">
        <v>0.78474915027618408</v>
      </c>
      <c r="Q2155">
        <v>10.744</v>
      </c>
      <c r="R2155">
        <v>1.2131416837782341E-2</v>
      </c>
      <c r="S2155">
        <v>9.2038847279999995E-3</v>
      </c>
      <c r="T2155">
        <v>-0.26448094844818115</v>
      </c>
    </row>
    <row r="2156" spans="6:20" x14ac:dyDescent="0.25">
      <c r="F2156" s="1">
        <v>10.409000000000001</v>
      </c>
      <c r="G2156">
        <f>(0.00908008213552361*(-1))*-1</f>
        <v>9.0800821355236146E-3</v>
      </c>
      <c r="H2156">
        <v>1.533980788E-3</v>
      </c>
      <c r="I2156">
        <v>0.78106766939163208</v>
      </c>
      <c r="Q2156">
        <v>10.749000000000001</v>
      </c>
      <c r="R2156">
        <v>1.2127310061601643E-2</v>
      </c>
      <c r="S2156">
        <v>9.2038847279999995E-3</v>
      </c>
      <c r="T2156">
        <v>-0.25164556503295898</v>
      </c>
    </row>
    <row r="2157" spans="6:20" x14ac:dyDescent="0.25">
      <c r="F2157" s="1">
        <v>10.414</v>
      </c>
      <c r="G2157">
        <f>(0.00917043121149897*(-1))*-1</f>
        <v>9.1704312114989726E-3</v>
      </c>
      <c r="H2157">
        <v>1.533980788E-3</v>
      </c>
      <c r="I2157">
        <v>0.77958756685256958</v>
      </c>
      <c r="Q2157">
        <v>10.753</v>
      </c>
      <c r="R2157">
        <v>1.2123203285420945E-2</v>
      </c>
      <c r="S2157">
        <v>9.2038847279999995E-3</v>
      </c>
      <c r="T2157">
        <v>-0.24088063836097717</v>
      </c>
    </row>
    <row r="2158" spans="6:20" x14ac:dyDescent="0.25">
      <c r="F2158" s="1">
        <v>10.418000000000001</v>
      </c>
      <c r="G2158">
        <f>(0.00924024640657084*(-1))*-1</f>
        <v>9.2402464065708418E-3</v>
      </c>
      <c r="H2158">
        <v>1.533980788E-3</v>
      </c>
      <c r="I2158">
        <v>0.77727890014648438</v>
      </c>
      <c r="Q2158">
        <v>10.759</v>
      </c>
      <c r="R2158">
        <v>1.2102669404517454E-2</v>
      </c>
      <c r="S2158">
        <v>9.2038847279999995E-3</v>
      </c>
      <c r="T2158">
        <v>-0.23355564475059509</v>
      </c>
    </row>
    <row r="2159" spans="6:20" x14ac:dyDescent="0.25">
      <c r="F2159" s="1">
        <v>10.424000000000001</v>
      </c>
      <c r="G2159">
        <f>(0.00934702258726899*(-1))*-1</f>
        <v>9.3470225872689938E-3</v>
      </c>
      <c r="H2159">
        <v>1.533980788E-3</v>
      </c>
      <c r="I2159">
        <v>0.77300864458084106</v>
      </c>
      <c r="Q2159">
        <v>10.763999999999999</v>
      </c>
      <c r="R2159">
        <v>1.2086242299794662E-2</v>
      </c>
      <c r="S2159">
        <v>9.2038847279999995E-3</v>
      </c>
      <c r="T2159">
        <v>-0.22552415728569031</v>
      </c>
    </row>
    <row r="2160" spans="6:20" x14ac:dyDescent="0.25">
      <c r="F2160" s="1">
        <v>10.429</v>
      </c>
      <c r="G2160">
        <f>(0.00943326488706366*(-1))*-1</f>
        <v>9.4332648870636554E-3</v>
      </c>
      <c r="H2160">
        <v>1.533980788E-3</v>
      </c>
      <c r="I2160">
        <v>0.76998502016067505</v>
      </c>
      <c r="Q2160">
        <v>10.768000000000001</v>
      </c>
      <c r="R2160">
        <v>1.2069815195071868E-2</v>
      </c>
      <c r="S2160">
        <v>9.2038847279999995E-3</v>
      </c>
      <c r="T2160">
        <v>-0.21992667019367218</v>
      </c>
    </row>
    <row r="2161" spans="6:20" x14ac:dyDescent="0.25">
      <c r="F2161" s="1">
        <v>10.435</v>
      </c>
      <c r="G2161">
        <f>(0.00954414784394251*(-1))*-1</f>
        <v>9.5441478439425055E-3</v>
      </c>
      <c r="H2161">
        <v>3.067961576E-3</v>
      </c>
      <c r="I2161">
        <v>0.51592785120010376</v>
      </c>
      <c r="Q2161">
        <v>10.773</v>
      </c>
      <c r="R2161">
        <v>1.2061601642710472E-2</v>
      </c>
      <c r="S2161">
        <v>9.2038847279999995E-3</v>
      </c>
      <c r="T2161">
        <v>-0.21212755143642426</v>
      </c>
    </row>
    <row r="2162" spans="6:20" x14ac:dyDescent="0.25">
      <c r="F2162" s="1">
        <v>10.44</v>
      </c>
      <c r="G2162">
        <f>(0.00966735112936345*(-1))*-1</f>
        <v>9.6673511293634499E-3</v>
      </c>
      <c r="H2162">
        <v>3.067961576E-3</v>
      </c>
      <c r="I2162">
        <v>0.52747923135757446</v>
      </c>
      <c r="Q2162">
        <v>10.776999999999999</v>
      </c>
      <c r="R2162">
        <v>1.2049281314168377E-2</v>
      </c>
      <c r="S2162">
        <v>9.2038847279999995E-3</v>
      </c>
      <c r="T2162">
        <v>-0.20553652942180634</v>
      </c>
    </row>
    <row r="2163" spans="6:20" x14ac:dyDescent="0.25">
      <c r="F2163" s="1">
        <v>10.444999999999999</v>
      </c>
      <c r="G2163">
        <f>(0.00974127310061602*(-1))*-1</f>
        <v>9.7412731006160172E-3</v>
      </c>
      <c r="H2163">
        <v>3.067961576E-3</v>
      </c>
      <c r="I2163">
        <v>0.5322691798210144</v>
      </c>
      <c r="Q2163">
        <v>10.782</v>
      </c>
      <c r="R2163">
        <v>1.2041067761806981E-2</v>
      </c>
      <c r="S2163">
        <v>9.2038847279999995E-3</v>
      </c>
      <c r="T2163">
        <v>-0.19692142307758331</v>
      </c>
    </row>
    <row r="2164" spans="6:20" x14ac:dyDescent="0.25">
      <c r="F2164" s="1">
        <v>10.450000000000001</v>
      </c>
      <c r="G2164">
        <f>(0.00982751540041068*(-1))*-1</f>
        <v>9.827515400410677E-3</v>
      </c>
      <c r="H2164">
        <v>3.067961576E-3</v>
      </c>
      <c r="I2164">
        <v>0.53141152858734131</v>
      </c>
      <c r="Q2164">
        <v>10.787000000000001</v>
      </c>
      <c r="R2164">
        <v>1.2036960985626283E-2</v>
      </c>
      <c r="S2164">
        <v>9.2038847279999995E-3</v>
      </c>
      <c r="T2164">
        <v>-0.18721586465835571</v>
      </c>
    </row>
    <row r="2165" spans="6:20" x14ac:dyDescent="0.25">
      <c r="F2165" s="1">
        <v>10.456000000000001</v>
      </c>
      <c r="G2165">
        <f>(0.00988501026694045*(-1))*-1</f>
        <v>9.885010266940452E-3</v>
      </c>
      <c r="H2165">
        <v>3.067961576E-3</v>
      </c>
      <c r="I2165">
        <v>0.52165883779525757</v>
      </c>
      <c r="Q2165">
        <v>10.792</v>
      </c>
      <c r="R2165">
        <v>1.2036960985626283E-2</v>
      </c>
      <c r="S2165">
        <v>1.0737865516000001E-2</v>
      </c>
      <c r="T2165">
        <v>-0.44134745001792908</v>
      </c>
    </row>
    <row r="2166" spans="6:20" x14ac:dyDescent="0.25">
      <c r="F2166" s="1">
        <v>10.462000000000002</v>
      </c>
      <c r="G2166">
        <f>(0.00990965092402464*(-1))*-1</f>
        <v>9.9096509240246405E-3</v>
      </c>
      <c r="H2166">
        <v>1.533980788E-3</v>
      </c>
      <c r="I2166">
        <v>0.75177550315856934</v>
      </c>
      <c r="Q2166">
        <v>10.797000000000001</v>
      </c>
      <c r="R2166">
        <v>1.2028747433264887E-2</v>
      </c>
      <c r="S2166">
        <v>1.0737865516000001E-2</v>
      </c>
      <c r="T2166">
        <v>-0.42684802412986755</v>
      </c>
    </row>
    <row r="2167" spans="6:20" x14ac:dyDescent="0.25">
      <c r="F2167" s="1">
        <v>10.467999999999998</v>
      </c>
      <c r="G2167">
        <f>(0.00993018480492813*(-1))*-1</f>
        <v>9.930184804928131E-3</v>
      </c>
      <c r="H2167">
        <v>1.533980788E-3</v>
      </c>
      <c r="I2167">
        <v>0.72839564085006714</v>
      </c>
      <c r="Q2167">
        <v>10.801</v>
      </c>
      <c r="R2167">
        <v>1.2012320328542095E-2</v>
      </c>
      <c r="S2167">
        <v>1.0737865516000001E-2</v>
      </c>
      <c r="T2167">
        <v>-0.42077764868736267</v>
      </c>
    </row>
    <row r="2168" spans="6:20" x14ac:dyDescent="0.25">
      <c r="F2168" s="1">
        <v>10.473999999999998</v>
      </c>
      <c r="G2168">
        <f>(0.00996303901437372*(-1))*-1</f>
        <v>9.9630390143737174E-3</v>
      </c>
      <c r="H2168">
        <v>1.533980788E-3</v>
      </c>
      <c r="I2168">
        <v>0.70198792219161987</v>
      </c>
      <c r="Q2168">
        <v>10.807</v>
      </c>
      <c r="R2168">
        <v>1.197946611909651E-2</v>
      </c>
      <c r="S2168">
        <v>1.0737865516000001E-2</v>
      </c>
      <c r="T2168">
        <v>-0.4143427312374115</v>
      </c>
    </row>
    <row r="2169" spans="6:20" x14ac:dyDescent="0.25">
      <c r="F2169" s="1">
        <v>10.479999999999999</v>
      </c>
      <c r="G2169">
        <f>(0.0099958932238193*(-1))*-1</f>
        <v>9.9958932238193021E-3</v>
      </c>
      <c r="H2169">
        <v>1.533980788E-3</v>
      </c>
      <c r="I2169">
        <v>0.6850314736366272</v>
      </c>
      <c r="Q2169">
        <v>10.811999999999999</v>
      </c>
      <c r="R2169">
        <v>1.1942505133470225E-2</v>
      </c>
      <c r="S2169">
        <v>1.0737865516000001E-2</v>
      </c>
      <c r="T2169">
        <v>-0.41150152683258057</v>
      </c>
    </row>
    <row r="2170" spans="6:20" x14ac:dyDescent="0.25">
      <c r="F2170" s="1">
        <v>10.485000000000001</v>
      </c>
      <c r="G2170">
        <f>(0.0100164271047228*(-1))*-1</f>
        <v>1.0016427104722793E-2</v>
      </c>
      <c r="H2170">
        <v>1.533980788E-3</v>
      </c>
      <c r="I2170">
        <v>0.66632694005966187</v>
      </c>
      <c r="Q2170">
        <v>10.816000000000001</v>
      </c>
      <c r="R2170">
        <v>1.1913757700205339E-2</v>
      </c>
      <c r="S2170">
        <v>1.0737865516000001E-2</v>
      </c>
      <c r="T2170">
        <v>-0.40906572341918945</v>
      </c>
    </row>
    <row r="2171" spans="6:20" x14ac:dyDescent="0.25">
      <c r="F2171" s="1">
        <v>10.49</v>
      </c>
      <c r="G2171">
        <f>(0.0100369609856263*(-1))*-1</f>
        <v>1.0036960985626283E-2</v>
      </c>
      <c r="H2171">
        <v>1.533980788E-3</v>
      </c>
      <c r="I2171">
        <v>0.64512461423873901</v>
      </c>
      <c r="Q2171">
        <v>10.821</v>
      </c>
      <c r="R2171">
        <v>1.1876796714579056E-2</v>
      </c>
      <c r="S2171">
        <v>1.0737865516000001E-2</v>
      </c>
      <c r="T2171">
        <v>-0.40654152631759644</v>
      </c>
    </row>
    <row r="2172" spans="6:20" x14ac:dyDescent="0.25">
      <c r="F2172" s="1">
        <v>10.494999999999999</v>
      </c>
      <c r="G2172">
        <f>(0.0100492813141684*(-1))*-1</f>
        <v>1.0049281314168377E-2</v>
      </c>
      <c r="H2172">
        <v>1.533980788E-3</v>
      </c>
      <c r="I2172">
        <v>0.62452852725982666</v>
      </c>
      <c r="Q2172">
        <v>10.824999999999999</v>
      </c>
      <c r="R2172">
        <v>1.1848049281314168E-2</v>
      </c>
      <c r="S2172">
        <v>1.0737865516000001E-2</v>
      </c>
      <c r="T2172">
        <v>-0.40448632836341858</v>
      </c>
    </row>
    <row r="2173" spans="6:20" x14ac:dyDescent="0.25">
      <c r="F2173" s="1">
        <v>10.500999999999999</v>
      </c>
      <c r="G2173">
        <f>(0.0100574948665298*(-1))*-1</f>
        <v>1.0057494866529773E-2</v>
      </c>
      <c r="H2173">
        <v>0</v>
      </c>
      <c r="I2173">
        <v>0.85460054874420166</v>
      </c>
      <c r="Q2173">
        <v>10.829000000000001</v>
      </c>
      <c r="R2173">
        <v>1.1819301848049281E-2</v>
      </c>
      <c r="S2173">
        <v>1.0737865516000001E-2</v>
      </c>
      <c r="T2173">
        <v>-0.40222397446632385</v>
      </c>
    </row>
    <row r="2174" spans="6:20" x14ac:dyDescent="0.25">
      <c r="F2174" s="1">
        <v>10.505999999999998</v>
      </c>
      <c r="G2174">
        <f>(0.0100657084188912*(-1))*-1</f>
        <v>1.006570841889117E-2</v>
      </c>
      <c r="H2174">
        <v>0</v>
      </c>
      <c r="I2174">
        <v>0.82506436109542847</v>
      </c>
      <c r="Q2174">
        <v>10.833</v>
      </c>
      <c r="R2174">
        <v>1.1790554414784394E-2</v>
      </c>
      <c r="S2174">
        <v>1.0737865516000001E-2</v>
      </c>
      <c r="T2174">
        <v>-0.3987269401550293</v>
      </c>
    </row>
    <row r="2175" spans="6:20" x14ac:dyDescent="0.25">
      <c r="F2175" s="1">
        <v>10.511999999999999</v>
      </c>
      <c r="G2175">
        <f>(0.0100903490759754*(-1))*-1</f>
        <v>1.009034907597536E-2</v>
      </c>
      <c r="H2175">
        <v>0</v>
      </c>
      <c r="I2175">
        <v>0.80501443147659302</v>
      </c>
      <c r="Q2175">
        <v>10.838000000000001</v>
      </c>
      <c r="R2175">
        <v>1.175770020533881E-2</v>
      </c>
      <c r="S2175">
        <v>1.0737865516000001E-2</v>
      </c>
      <c r="T2175">
        <v>-0.39687028527259827</v>
      </c>
    </row>
    <row r="2176" spans="6:20" x14ac:dyDescent="0.25">
      <c r="F2176" s="1">
        <v>10.517000000000001</v>
      </c>
      <c r="G2176">
        <f>(0.0101273100616016*(-1))*-1</f>
        <v>1.0127310061601643E-2</v>
      </c>
      <c r="H2176">
        <v>0</v>
      </c>
      <c r="I2176">
        <v>0.78615850210189819</v>
      </c>
      <c r="Q2176">
        <v>10.843999999999999</v>
      </c>
      <c r="R2176">
        <v>1.1724845995893223E-2</v>
      </c>
      <c r="S2176">
        <v>1.2271846304E-2</v>
      </c>
      <c r="T2176">
        <v>-0.65250235795974731</v>
      </c>
    </row>
    <row r="2177" spans="6:20" x14ac:dyDescent="0.25">
      <c r="F2177" s="1">
        <v>10.523999999999999</v>
      </c>
      <c r="G2177">
        <f>(0.0101683778234086*(-1))*-1</f>
        <v>1.0168377823408624E-2</v>
      </c>
      <c r="H2177">
        <v>0</v>
      </c>
      <c r="I2177">
        <v>0.7697945237159729</v>
      </c>
      <c r="Q2177">
        <v>10.849</v>
      </c>
      <c r="R2177">
        <v>1.1683778234086242E-2</v>
      </c>
      <c r="S2177">
        <v>1.2271846304E-2</v>
      </c>
      <c r="T2177">
        <v>-0.64694821834564209</v>
      </c>
    </row>
    <row r="2178" spans="6:20" x14ac:dyDescent="0.25">
      <c r="F2178" s="1">
        <v>10.528</v>
      </c>
      <c r="G2178">
        <f>(0.0101930184804928*(-1))*-1</f>
        <v>1.0193018480492814E-2</v>
      </c>
      <c r="H2178">
        <v>0</v>
      </c>
      <c r="I2178">
        <v>0.75519531965255737</v>
      </c>
      <c r="Q2178">
        <v>10.853</v>
      </c>
      <c r="R2178">
        <v>1.1634496919917865E-2</v>
      </c>
      <c r="S2178">
        <v>1.2271846304E-2</v>
      </c>
      <c r="T2178">
        <v>-0.64746391773223877</v>
      </c>
    </row>
    <row r="2179" spans="6:20" x14ac:dyDescent="0.25">
      <c r="F2179" s="1">
        <v>10.531999999999998</v>
      </c>
      <c r="G2179">
        <f>(0.010217659137577*(-1))*-1</f>
        <v>1.0217659137577002E-2</v>
      </c>
      <c r="H2179">
        <v>0</v>
      </c>
      <c r="I2179">
        <v>0.74457341432571411</v>
      </c>
      <c r="Q2179">
        <v>10.859</v>
      </c>
      <c r="R2179">
        <v>1.1535934291581109E-2</v>
      </c>
      <c r="S2179">
        <v>1.2271846304E-2</v>
      </c>
      <c r="T2179">
        <v>-0.65699988603591919</v>
      </c>
    </row>
    <row r="2180" spans="6:20" x14ac:dyDescent="0.25">
      <c r="F2180" s="1">
        <v>10.537999999999998</v>
      </c>
      <c r="G2180">
        <f>(0.0102464065708419*(-1))*-1</f>
        <v>1.0246406570841889E-2</v>
      </c>
      <c r="H2180">
        <v>0</v>
      </c>
      <c r="I2180">
        <v>0.72687608003616333</v>
      </c>
      <c r="Q2180">
        <v>10.865</v>
      </c>
      <c r="R2180">
        <v>1.1408624229979467E-2</v>
      </c>
      <c r="S2180">
        <v>1.2271846304E-2</v>
      </c>
      <c r="T2180">
        <v>-0.68097317218780518</v>
      </c>
    </row>
    <row r="2181" spans="6:20" x14ac:dyDescent="0.25">
      <c r="F2181" s="1">
        <v>10.542</v>
      </c>
      <c r="G2181">
        <f>(0.0102669404517454*(-1))*-1</f>
        <v>1.0266940451745379E-2</v>
      </c>
      <c r="H2181">
        <v>0</v>
      </c>
      <c r="I2181">
        <v>0.71482253074645996</v>
      </c>
      <c r="Q2181">
        <v>10.870000000000001</v>
      </c>
      <c r="R2181">
        <v>1.1273100616016427E-2</v>
      </c>
      <c r="S2181">
        <v>1.2271846304E-2</v>
      </c>
      <c r="T2181">
        <v>-0.70272856950759888</v>
      </c>
    </row>
    <row r="2182" spans="6:20" x14ac:dyDescent="0.25">
      <c r="F2182" s="1">
        <v>10.546999999999999</v>
      </c>
      <c r="G2182">
        <f>(0.0102792607802875*(-1))*-1</f>
        <v>1.0279260780287474E-2</v>
      </c>
      <c r="H2182">
        <v>0</v>
      </c>
      <c r="I2182">
        <v>0.69914406538009644</v>
      </c>
      <c r="Q2182">
        <v>10.875</v>
      </c>
      <c r="R2182">
        <v>1.1112936344969199E-2</v>
      </c>
      <c r="S2182">
        <v>1.0737865516000001E-2</v>
      </c>
      <c r="T2182">
        <v>-0.47575345635414124</v>
      </c>
    </row>
    <row r="2183" spans="6:20" x14ac:dyDescent="0.25">
      <c r="F2183" s="1">
        <v>10.551</v>
      </c>
      <c r="G2183">
        <f>(0.0102874743326489*(-1))*-1</f>
        <v>1.028747433264887E-2</v>
      </c>
      <c r="H2183">
        <v>0</v>
      </c>
      <c r="I2183">
        <v>0.68827760219573975</v>
      </c>
      <c r="Q2183">
        <v>10.89</v>
      </c>
      <c r="R2183">
        <v>1.059958932238193E-2</v>
      </c>
      <c r="S2183">
        <v>1.0737865516000001E-2</v>
      </c>
      <c r="T2183">
        <v>-0.5932391881942749</v>
      </c>
    </row>
    <row r="2184" spans="6:20" x14ac:dyDescent="0.25">
      <c r="F2184" s="1">
        <v>10.555000000000001</v>
      </c>
      <c r="G2184">
        <f>(0.0102956878850103*(-1))*-1</f>
        <v>1.0295687885010268E-2</v>
      </c>
      <c r="H2184">
        <v>-1.533980788E-3</v>
      </c>
      <c r="I2184">
        <v>0.92095738649368286</v>
      </c>
      <c r="Q2184">
        <v>10.895</v>
      </c>
      <c r="R2184">
        <v>1.0455852156057495E-2</v>
      </c>
      <c r="S2184">
        <v>1.0737865516000001E-2</v>
      </c>
      <c r="T2184">
        <v>-0.62770652770996094</v>
      </c>
    </row>
    <row r="2185" spans="6:20" x14ac:dyDescent="0.25">
      <c r="F2185" s="1">
        <v>10.558999999999999</v>
      </c>
      <c r="G2185">
        <f>(0.010299794661191*(-1))*-1</f>
        <v>1.0299794661190966E-2</v>
      </c>
      <c r="H2185">
        <v>-1.533980788E-3</v>
      </c>
      <c r="I2185">
        <v>0.90304243564605713</v>
      </c>
      <c r="Q2185">
        <v>10.901999999999999</v>
      </c>
      <c r="R2185">
        <v>1.0262833675564681E-2</v>
      </c>
      <c r="S2185">
        <v>1.0737865516000001E-2</v>
      </c>
      <c r="T2185">
        <v>-0.6629488468170166</v>
      </c>
    </row>
    <row r="2186" spans="6:20" x14ac:dyDescent="0.25">
      <c r="F2186" s="1">
        <v>10.563999999999998</v>
      </c>
      <c r="G2186">
        <f>(0.0103244353182752*(-1))*-1</f>
        <v>1.0324435318275154E-2</v>
      </c>
      <c r="H2186">
        <v>-1.533980788E-3</v>
      </c>
      <c r="I2186">
        <v>0.88978803157806396</v>
      </c>
      <c r="Q2186">
        <v>10.909000000000001</v>
      </c>
      <c r="R2186">
        <v>1.006570841889117E-2</v>
      </c>
      <c r="S2186">
        <v>9.2038847279999995E-3</v>
      </c>
      <c r="T2186">
        <v>-0.43067768216133118</v>
      </c>
    </row>
    <row r="2187" spans="6:20" x14ac:dyDescent="0.25">
      <c r="F2187" s="1">
        <v>10.568</v>
      </c>
      <c r="G2187">
        <f>(0.0103490759753593*(-1))*-1</f>
        <v>1.0349075975359343E-2</v>
      </c>
      <c r="H2187">
        <v>-1.533980788E-3</v>
      </c>
      <c r="I2187">
        <v>0.87626606225967407</v>
      </c>
      <c r="Q2187">
        <v>10.914</v>
      </c>
      <c r="R2187">
        <v>9.9507186858316214E-3</v>
      </c>
      <c r="S2187">
        <v>9.2038847279999995E-3</v>
      </c>
      <c r="T2187">
        <v>-0.45412549376487732</v>
      </c>
    </row>
    <row r="2188" spans="6:20" x14ac:dyDescent="0.25">
      <c r="F2188" s="1">
        <v>10.572000000000001</v>
      </c>
      <c r="G2188">
        <f>(0.0103860369609856*(-1))*-1</f>
        <v>1.0386036960985626E-2</v>
      </c>
      <c r="H2188">
        <v>-1.533980788E-3</v>
      </c>
      <c r="I2188">
        <v>0.87066572904586792</v>
      </c>
      <c r="Q2188">
        <v>10.919</v>
      </c>
      <c r="R2188">
        <v>9.8726899383983577E-3</v>
      </c>
      <c r="S2188">
        <v>9.2038847279999995E-3</v>
      </c>
      <c r="T2188">
        <v>-0.45979702472686768</v>
      </c>
    </row>
    <row r="2189" spans="6:20" x14ac:dyDescent="0.25">
      <c r="F2189" s="1">
        <v>10.575999999999999</v>
      </c>
      <c r="G2189">
        <f>(0.010435318275154*(-1))*-1</f>
        <v>1.0435318275154004E-2</v>
      </c>
      <c r="H2189">
        <v>-1.533980788E-3</v>
      </c>
      <c r="I2189">
        <v>0.86793804168701172</v>
      </c>
      <c r="Q2189">
        <v>10.923</v>
      </c>
      <c r="R2189">
        <v>9.8357289527720732E-3</v>
      </c>
      <c r="S2189">
        <v>1.0737865516000001E-2</v>
      </c>
      <c r="T2189">
        <v>-0.72010552883148193</v>
      </c>
    </row>
    <row r="2190" spans="6:20" x14ac:dyDescent="0.25">
      <c r="F2190" s="1">
        <v>10.581000000000001</v>
      </c>
      <c r="G2190">
        <f>(0.0105092402464066*(-1))*-1</f>
        <v>1.050924024640657E-2</v>
      </c>
      <c r="H2190">
        <v>-1.533980788E-3</v>
      </c>
      <c r="I2190">
        <v>0.87131935358047485</v>
      </c>
      <c r="Q2190">
        <v>10.929</v>
      </c>
      <c r="R2190">
        <v>9.8028747433264885E-3</v>
      </c>
      <c r="S2190">
        <v>1.0737865516000001E-2</v>
      </c>
      <c r="T2190">
        <v>-0.70127904415130615</v>
      </c>
    </row>
    <row r="2191" spans="6:20" x14ac:dyDescent="0.25">
      <c r="F2191" s="1">
        <v>10.587000000000002</v>
      </c>
      <c r="G2191">
        <f>(0.0106283367556468*(-1))*-1</f>
        <v>1.0628336755646818E-2</v>
      </c>
      <c r="H2191">
        <v>-1.533980788E-3</v>
      </c>
      <c r="I2191">
        <v>0.88309413194656372</v>
      </c>
      <c r="Q2191">
        <v>10.935</v>
      </c>
      <c r="R2191">
        <v>9.7659137577002057E-3</v>
      </c>
      <c r="S2191">
        <v>1.0737865516000001E-2</v>
      </c>
      <c r="T2191">
        <v>-0.67881006002426147</v>
      </c>
    </row>
    <row r="2192" spans="6:20" x14ac:dyDescent="0.25">
      <c r="F2192" s="1">
        <v>10.590999999999999</v>
      </c>
      <c r="G2192">
        <f>(0.0107227926078029*(-1))*-1</f>
        <v>1.0722792607802874E-2</v>
      </c>
      <c r="H2192">
        <v>0</v>
      </c>
      <c r="I2192">
        <v>0.64198577404022217</v>
      </c>
      <c r="Q2192">
        <v>10.939</v>
      </c>
      <c r="R2192">
        <v>9.7371663244353191E-3</v>
      </c>
      <c r="S2192">
        <v>1.0737865516000001E-2</v>
      </c>
      <c r="T2192">
        <v>-0.66857016086578369</v>
      </c>
    </row>
    <row r="2193" spans="6:20" x14ac:dyDescent="0.25">
      <c r="F2193" s="1">
        <v>10.595000000000001</v>
      </c>
      <c r="G2193">
        <f>(0.0108336755646817*(-1))*-1</f>
        <v>1.0833675564681724E-2</v>
      </c>
      <c r="H2193">
        <v>0</v>
      </c>
      <c r="I2193">
        <v>0.66396158933639526</v>
      </c>
      <c r="Q2193">
        <v>10.945</v>
      </c>
      <c r="R2193">
        <v>9.7002053388090346E-3</v>
      </c>
      <c r="S2193">
        <v>1.2271846304E-2</v>
      </c>
      <c r="T2193">
        <v>-0.9152148962020874</v>
      </c>
    </row>
    <row r="2194" spans="6:20" x14ac:dyDescent="0.25">
      <c r="F2194" s="1">
        <v>10.601000000000001</v>
      </c>
      <c r="G2194">
        <f>(0.0110020533880903*(-1))*-1</f>
        <v>1.1002053388090349E-2</v>
      </c>
      <c r="H2194">
        <v>0</v>
      </c>
      <c r="I2194">
        <v>0.69614511728286743</v>
      </c>
      <c r="Q2194">
        <v>10.971</v>
      </c>
      <c r="R2194">
        <v>9.1006160164271051E-3</v>
      </c>
      <c r="S2194">
        <v>1.2271846304E-2</v>
      </c>
      <c r="T2194">
        <v>-0.97261101007461548</v>
      </c>
    </row>
    <row r="2195" spans="6:20" x14ac:dyDescent="0.25">
      <c r="F2195" s="1">
        <v>10.604999999999999</v>
      </c>
      <c r="G2195">
        <f>(0.0111170431211499*(-1))*-1</f>
        <v>1.1117043121149897E-2</v>
      </c>
      <c r="H2195">
        <v>0</v>
      </c>
      <c r="I2195">
        <v>0.71626013517379761</v>
      </c>
      <c r="Q2195">
        <v>10.975</v>
      </c>
      <c r="R2195">
        <v>8.887063655030801E-3</v>
      </c>
      <c r="S2195">
        <v>1.2271846304E-2</v>
      </c>
      <c r="T2195">
        <v>-1.0161880254745483</v>
      </c>
    </row>
    <row r="2196" spans="6:20" x14ac:dyDescent="0.25">
      <c r="F2196" s="1">
        <v>10.609</v>
      </c>
      <c r="G2196">
        <f>(0.0112197125256674*(-1))*-1</f>
        <v>1.1219712525667351E-2</v>
      </c>
      <c r="H2196">
        <v>0</v>
      </c>
      <c r="I2196">
        <v>0.73308682441711426</v>
      </c>
      <c r="Q2196">
        <v>10.986000000000001</v>
      </c>
      <c r="R2196">
        <v>8.3901437371663237E-3</v>
      </c>
      <c r="S2196">
        <v>1.0737865516000001E-2</v>
      </c>
      <c r="T2196">
        <v>-0.87400734424591064</v>
      </c>
    </row>
    <row r="2197" spans="6:20" x14ac:dyDescent="0.25">
      <c r="F2197" s="1">
        <v>10.613999999999999</v>
      </c>
      <c r="G2197">
        <f>(0.0113511293634497*(-1))*-1</f>
        <v>1.1351129363449692E-2</v>
      </c>
      <c r="H2197">
        <v>1.533980788E-3</v>
      </c>
      <c r="I2197">
        <v>0.49677246809005737</v>
      </c>
      <c r="Q2197">
        <v>10.994</v>
      </c>
      <c r="R2197">
        <v>7.9548254620123195E-3</v>
      </c>
      <c r="S2197">
        <v>1.0737865516000001E-2</v>
      </c>
      <c r="T2197">
        <v>-0.96476238965988159</v>
      </c>
    </row>
    <row r="2198" spans="6:20" x14ac:dyDescent="0.25">
      <c r="F2198" s="1">
        <v>10.618</v>
      </c>
      <c r="G2198">
        <f>(0.0114496919917864*(-1))*-1</f>
        <v>1.1449691991786448E-2</v>
      </c>
      <c r="H2198">
        <v>1.533980788E-3</v>
      </c>
      <c r="I2198">
        <v>0.52174258232116699</v>
      </c>
      <c r="Q2198">
        <v>11.002000000000001</v>
      </c>
      <c r="R2198">
        <v>7.4989733059548256E-3</v>
      </c>
      <c r="S2198">
        <v>9.2038847279999995E-3</v>
      </c>
      <c r="T2198">
        <v>-0.82425254583358765</v>
      </c>
    </row>
    <row r="2199" spans="6:20" x14ac:dyDescent="0.25">
      <c r="F2199" s="1">
        <v>10.624000000000001</v>
      </c>
      <c r="G2199">
        <f>(0.0115975359342916*(-1))*-1</f>
        <v>1.1597535934291581E-2</v>
      </c>
      <c r="H2199">
        <v>1.533980788E-3</v>
      </c>
      <c r="I2199">
        <v>0.54247605800628662</v>
      </c>
      <c r="Q2199">
        <v>11.008000000000001</v>
      </c>
      <c r="R2199">
        <v>7.0882956878850099E-3</v>
      </c>
      <c r="S2199">
        <v>9.2038847279999995E-3</v>
      </c>
      <c r="T2199">
        <v>-0.90963196754455566</v>
      </c>
    </row>
    <row r="2200" spans="6:20" x14ac:dyDescent="0.25">
      <c r="F2200" s="1">
        <v>10.629</v>
      </c>
      <c r="G2200">
        <f>(0.0116796714579055*(-1))*-1</f>
        <v>1.1679671457905544E-2</v>
      </c>
      <c r="H2200">
        <v>1.533980788E-3</v>
      </c>
      <c r="I2200">
        <v>0.55251318216323853</v>
      </c>
      <c r="Q2200">
        <v>11.019</v>
      </c>
      <c r="R2200">
        <v>6.4887063655030804E-3</v>
      </c>
      <c r="S2200">
        <v>7.6699039400000002E-3</v>
      </c>
      <c r="T2200">
        <v>-0.79043835401535034</v>
      </c>
    </row>
    <row r="2201" spans="6:20" x14ac:dyDescent="0.25">
      <c r="F2201" s="1">
        <v>10.635</v>
      </c>
      <c r="G2201">
        <f>(0.0117577002053388*(-1))*-1</f>
        <v>1.175770020533881E-2</v>
      </c>
      <c r="H2201">
        <v>1.533980788E-3</v>
      </c>
      <c r="I2201">
        <v>0.55757796764373779</v>
      </c>
      <c r="Q2201">
        <v>11.024000000000001</v>
      </c>
      <c r="R2201">
        <v>6.1889117043121148E-3</v>
      </c>
      <c r="S2201">
        <v>6.135923152E-3</v>
      </c>
      <c r="T2201">
        <v>-0.60824751853942871</v>
      </c>
    </row>
    <row r="2202" spans="6:20" x14ac:dyDescent="0.25">
      <c r="F2202" s="1">
        <v>10.641</v>
      </c>
      <c r="G2202">
        <f>(0.0118110882956879*(-1))*-1</f>
        <v>1.1811088295687885E-2</v>
      </c>
      <c r="H2202">
        <v>1.533980788E-3</v>
      </c>
      <c r="I2202">
        <v>0.55857717990875244</v>
      </c>
      <c r="Q2202">
        <v>11.029</v>
      </c>
      <c r="R2202">
        <v>5.835728952772074E-3</v>
      </c>
      <c r="S2202">
        <v>6.135923152E-3</v>
      </c>
      <c r="T2202">
        <v>-0.68178260326385498</v>
      </c>
    </row>
    <row r="2203" spans="6:20" x14ac:dyDescent="0.25">
      <c r="F2203" s="1">
        <v>10.647</v>
      </c>
      <c r="G2203">
        <f>(0.0118685831622177*(-1))*-1</f>
        <v>1.186858316221766E-2</v>
      </c>
      <c r="H2203">
        <v>1.533980788E-3</v>
      </c>
      <c r="I2203">
        <v>0.55638319253921509</v>
      </c>
      <c r="Q2203">
        <v>11.042</v>
      </c>
      <c r="R2203">
        <v>5.1498973305954829E-3</v>
      </c>
      <c r="S2203">
        <v>4.6019423639999998E-3</v>
      </c>
      <c r="T2203">
        <v>-0.58684700727462769</v>
      </c>
    </row>
    <row r="2204" spans="6:20" x14ac:dyDescent="0.25">
      <c r="F2204" s="1">
        <v>10.653</v>
      </c>
      <c r="G2204">
        <f>(0.0119219712525667*(-1))*-1</f>
        <v>1.1921971252566735E-2</v>
      </c>
      <c r="H2204">
        <v>1.533980788E-3</v>
      </c>
      <c r="I2204">
        <v>0.55050456523895264</v>
      </c>
      <c r="Q2204">
        <v>11.054</v>
      </c>
      <c r="R2204">
        <v>4.570841889117043E-3</v>
      </c>
      <c r="S2204">
        <v>4.6019423639999998E-3</v>
      </c>
      <c r="T2204">
        <v>-0.69488900899887085</v>
      </c>
    </row>
    <row r="2205" spans="6:20" x14ac:dyDescent="0.25">
      <c r="F2205" s="1">
        <v>10.659000000000001</v>
      </c>
      <c r="G2205">
        <f>(0.0119507186858316*(-1))*-1</f>
        <v>1.1950718685831621E-2</v>
      </c>
      <c r="H2205">
        <v>1.533980788E-3</v>
      </c>
      <c r="I2205">
        <v>0.54049372673034668</v>
      </c>
      <c r="Q2205">
        <v>11.058999999999999</v>
      </c>
      <c r="R2205">
        <v>4.3655030800821351E-3</v>
      </c>
      <c r="S2205">
        <v>4.6019423639999998E-3</v>
      </c>
      <c r="T2205">
        <v>-0.74083167314529419</v>
      </c>
    </row>
    <row r="2206" spans="6:20" x14ac:dyDescent="0.25">
      <c r="F2206" s="1">
        <v>10.665000000000001</v>
      </c>
      <c r="G2206">
        <f>(0.0119671457905544*(-1))*-1</f>
        <v>1.1967145790554416E-2</v>
      </c>
      <c r="H2206">
        <v>1.533980788E-3</v>
      </c>
      <c r="I2206">
        <v>0.52721822261810303</v>
      </c>
      <c r="Q2206">
        <v>11.066000000000001</v>
      </c>
      <c r="R2206">
        <v>4.1108829568788502E-3</v>
      </c>
      <c r="S2206">
        <v>4.6019423639999998E-3</v>
      </c>
      <c r="T2206">
        <v>-0.76292681694030762</v>
      </c>
    </row>
    <row r="2207" spans="6:20" x14ac:dyDescent="0.25">
      <c r="F2207" s="1">
        <v>10.671000000000001</v>
      </c>
      <c r="G2207">
        <f>(0.0119712525667351*(-1))*-1</f>
        <v>1.1971252566735114E-2</v>
      </c>
      <c r="H2207">
        <v>1.533980788E-3</v>
      </c>
      <c r="I2207">
        <v>0.51086056232452393</v>
      </c>
      <c r="Q2207">
        <v>11.071</v>
      </c>
      <c r="R2207">
        <v>3.9342915811088298E-3</v>
      </c>
      <c r="S2207">
        <v>4.6019423639999998E-3</v>
      </c>
      <c r="T2207">
        <v>-0.78725516796112061</v>
      </c>
    </row>
    <row r="2208" spans="6:20" x14ac:dyDescent="0.25">
      <c r="F2208" s="1">
        <v>10.676</v>
      </c>
      <c r="G2208">
        <f>(0.0119712525667351*(-1))*-1</f>
        <v>1.1971252566735114E-2</v>
      </c>
      <c r="H2208">
        <v>1.533980788E-3</v>
      </c>
      <c r="I2208">
        <v>0.49689683318138123</v>
      </c>
      <c r="Q2208">
        <v>11.074999999999999</v>
      </c>
      <c r="R2208">
        <v>3.8028747433264888E-3</v>
      </c>
      <c r="S2208">
        <v>4.6019423639999998E-3</v>
      </c>
      <c r="T2208">
        <v>-0.80184364318847656</v>
      </c>
    </row>
    <row r="2209" spans="6:20" x14ac:dyDescent="0.25">
      <c r="F2209" s="1">
        <v>10.680999999999999</v>
      </c>
      <c r="G2209">
        <f>(0.0119712525667351*(-1))*-1</f>
        <v>1.1971252566735114E-2</v>
      </c>
      <c r="H2209">
        <v>0</v>
      </c>
      <c r="I2209">
        <v>0.73468250036239624</v>
      </c>
      <c r="Q2209">
        <v>11.079000000000001</v>
      </c>
      <c r="R2209">
        <v>3.6344969199178646E-3</v>
      </c>
      <c r="S2209">
        <v>4.6019423639999998E-3</v>
      </c>
      <c r="T2209">
        <v>-0.81737750768661499</v>
      </c>
    </row>
    <row r="2210" spans="6:20" x14ac:dyDescent="0.25">
      <c r="F2210" s="1">
        <v>10.686000000000002</v>
      </c>
      <c r="G2210">
        <f>(0.0119753593429158*(-1))*-1</f>
        <v>1.1975359342915812E-2</v>
      </c>
      <c r="H2210">
        <v>0</v>
      </c>
      <c r="I2210">
        <v>0.72030532360076904</v>
      </c>
      <c r="Q2210">
        <v>11.085000000000001</v>
      </c>
      <c r="R2210">
        <v>3.4168377823408625E-3</v>
      </c>
      <c r="S2210">
        <v>4.6019423639999998E-3</v>
      </c>
      <c r="T2210">
        <v>-0.84289407730102539</v>
      </c>
    </row>
    <row r="2211" spans="6:20" x14ac:dyDescent="0.25">
      <c r="F2211" s="1">
        <v>10.697999999999999</v>
      </c>
      <c r="G2211">
        <f>(0.0120123203285421*(-1))*-1</f>
        <v>1.2012320328542095E-2</v>
      </c>
      <c r="H2211">
        <v>0</v>
      </c>
      <c r="I2211">
        <v>0.68731755018234253</v>
      </c>
      <c r="Q2211">
        <v>11.09</v>
      </c>
      <c r="R2211">
        <v>3.2566735112936345E-3</v>
      </c>
      <c r="S2211">
        <v>3.067961576E-3</v>
      </c>
      <c r="T2211">
        <v>-0.8735579252243042</v>
      </c>
    </row>
    <row r="2212" spans="6:20" x14ac:dyDescent="0.25">
      <c r="F2212" s="1">
        <v>10.703999999999999</v>
      </c>
      <c r="G2212">
        <f>(0.0120451745379877*(-1))*-1</f>
        <v>1.2045174537987679E-2</v>
      </c>
      <c r="H2212">
        <v>0</v>
      </c>
      <c r="I2212">
        <v>0.67726820707321167</v>
      </c>
      <c r="Q2212">
        <v>11.093999999999999</v>
      </c>
      <c r="R2212">
        <v>3.1006160164271045E-3</v>
      </c>
      <c r="S2212">
        <v>3.067961576E-3</v>
      </c>
      <c r="T2212">
        <v>-0.62671494483947754</v>
      </c>
    </row>
    <row r="2213" spans="6:20" x14ac:dyDescent="0.25">
      <c r="F2213" s="1">
        <v>10.709000000000001</v>
      </c>
      <c r="G2213">
        <f>(0.012082135523614*(-1))*-1</f>
        <v>1.2082135523613964E-2</v>
      </c>
      <c r="H2213">
        <v>0</v>
      </c>
      <c r="I2213">
        <v>0.66982418298721313</v>
      </c>
      <c r="Q2213">
        <v>11.099</v>
      </c>
      <c r="R2213">
        <v>2.9117043121149899E-3</v>
      </c>
      <c r="S2213">
        <v>3.067961576E-3</v>
      </c>
      <c r="T2213">
        <v>-0.65698516368865967</v>
      </c>
    </row>
    <row r="2214" spans="6:20" x14ac:dyDescent="0.25">
      <c r="F2214" s="1">
        <v>10.717000000000001</v>
      </c>
      <c r="G2214">
        <f>(0.0121232032854209*(-1))*-1</f>
        <v>1.2123203285420945E-2</v>
      </c>
      <c r="H2214">
        <v>0</v>
      </c>
      <c r="I2214">
        <v>0.66032654047012329</v>
      </c>
      <c r="Q2214">
        <v>11.103</v>
      </c>
      <c r="R2214">
        <v>2.759753593429158E-3</v>
      </c>
      <c r="S2214">
        <v>3.067961576E-3</v>
      </c>
      <c r="T2214">
        <v>-0.67799007892608643</v>
      </c>
    </row>
    <row r="2215" spans="6:20" x14ac:dyDescent="0.25">
      <c r="F2215" s="1">
        <v>10.720999999999998</v>
      </c>
      <c r="G2215">
        <f>(0.0121437371663244*(-1))*-1</f>
        <v>1.2143737166324435E-2</v>
      </c>
      <c r="H2215">
        <v>0</v>
      </c>
      <c r="I2215">
        <v>0.65380924940109253</v>
      </c>
      <c r="Q2215">
        <v>11.108000000000001</v>
      </c>
      <c r="R2215">
        <v>2.5831622176591376E-3</v>
      </c>
      <c r="S2215">
        <v>3.067961576E-3</v>
      </c>
      <c r="T2215">
        <v>-0.69898712635040283</v>
      </c>
    </row>
    <row r="2216" spans="6:20" x14ac:dyDescent="0.25">
      <c r="F2216" s="1">
        <v>10.726999999999999</v>
      </c>
      <c r="G2216">
        <f>(0.0121806981519507*(-1))*-1</f>
        <v>1.2180698151950718E-2</v>
      </c>
      <c r="H2216">
        <v>0</v>
      </c>
      <c r="I2216">
        <v>0.64763885736465454</v>
      </c>
      <c r="Q2216">
        <v>11.112</v>
      </c>
      <c r="R2216">
        <v>2.4517453798767967E-3</v>
      </c>
      <c r="S2216">
        <v>3.067961576E-3</v>
      </c>
      <c r="T2216">
        <v>-0.71291482448577881</v>
      </c>
    </row>
    <row r="2217" spans="6:20" x14ac:dyDescent="0.25">
      <c r="F2217" s="1">
        <v>10.734</v>
      </c>
      <c r="G2217">
        <f>(0.0122217659137577*(-1))*-1</f>
        <v>1.22217659137577E-2</v>
      </c>
      <c r="H2217">
        <v>0</v>
      </c>
      <c r="I2217">
        <v>0.63982468843460083</v>
      </c>
      <c r="Q2217">
        <v>11.116</v>
      </c>
      <c r="R2217">
        <v>2.3039014373716633E-3</v>
      </c>
      <c r="S2217">
        <v>3.067961576E-3</v>
      </c>
      <c r="T2217">
        <v>-0.72057425975799561</v>
      </c>
    </row>
    <row r="2218" spans="6:20" x14ac:dyDescent="0.25">
      <c r="F2218" s="1">
        <v>10.738000000000001</v>
      </c>
      <c r="G2218">
        <f>(0.0122422997946612*(-1))*-1</f>
        <v>1.2242299794661191E-2</v>
      </c>
      <c r="H2218">
        <v>0</v>
      </c>
      <c r="I2218">
        <v>0.63443607091903687</v>
      </c>
      <c r="Q2218">
        <v>11.121</v>
      </c>
      <c r="R2218">
        <v>2.184804928131417E-3</v>
      </c>
      <c r="S2218">
        <v>4.6019423639999998E-3</v>
      </c>
      <c r="T2218">
        <v>-0.99629706144332886</v>
      </c>
    </row>
    <row r="2219" spans="6:20" x14ac:dyDescent="0.25">
      <c r="F2219" s="1">
        <v>10.741999999999999</v>
      </c>
      <c r="G2219">
        <f>(0.0122710472279261*(-1))*-1</f>
        <v>1.2271047227926078E-2</v>
      </c>
      <c r="H2219">
        <v>0</v>
      </c>
      <c r="I2219">
        <v>0.62954318523406982</v>
      </c>
      <c r="Q2219">
        <v>11.125</v>
      </c>
      <c r="R2219">
        <v>2.0698151950718684E-3</v>
      </c>
      <c r="S2219">
        <v>4.6019423639999998E-3</v>
      </c>
      <c r="T2219">
        <v>-0.99783366918563843</v>
      </c>
    </row>
    <row r="2220" spans="6:20" x14ac:dyDescent="0.25">
      <c r="F2220" s="1">
        <v>10.747000000000002</v>
      </c>
      <c r="G2220">
        <f>(0.0122956878850103*(-1))*-1</f>
        <v>1.2295687885010268E-2</v>
      </c>
      <c r="H2220">
        <v>0</v>
      </c>
      <c r="I2220">
        <v>0.62470221519470215</v>
      </c>
      <c r="Q2220">
        <v>11.129</v>
      </c>
      <c r="R2220">
        <v>1.9301848049281315E-3</v>
      </c>
      <c r="S2220">
        <v>4.6019423639999998E-3</v>
      </c>
      <c r="T2220">
        <v>-1.0113703012466431</v>
      </c>
    </row>
    <row r="2221" spans="6:20" x14ac:dyDescent="0.25">
      <c r="F2221" s="1">
        <v>10.752000000000001</v>
      </c>
      <c r="G2221">
        <f>(0.0123244353182752*(-1))*-1</f>
        <v>1.2324435318275154E-2</v>
      </c>
      <c r="H2221">
        <v>0</v>
      </c>
      <c r="I2221">
        <v>0.62014985084533691</v>
      </c>
      <c r="Q2221">
        <v>11.134</v>
      </c>
      <c r="R2221">
        <v>1.7166324435318274E-3</v>
      </c>
      <c r="S2221">
        <v>4.6019423639999998E-3</v>
      </c>
      <c r="T2221">
        <v>-1.0411288738250732</v>
      </c>
    </row>
    <row r="2222" spans="6:20" x14ac:dyDescent="0.25">
      <c r="F2222" s="1">
        <v>10.755999999999998</v>
      </c>
      <c r="G2222">
        <f>(0.01235318275154*(-1))*-1</f>
        <v>1.2353182751540041E-2</v>
      </c>
      <c r="H2222">
        <v>0</v>
      </c>
      <c r="I2222">
        <v>0.61720961332321167</v>
      </c>
      <c r="Q2222">
        <v>11.138</v>
      </c>
      <c r="R2222">
        <v>1.4661190965092402E-3</v>
      </c>
      <c r="S2222">
        <v>3.067961576E-3</v>
      </c>
      <c r="T2222">
        <v>-0.80794602632522583</v>
      </c>
    </row>
    <row r="2223" spans="6:20" x14ac:dyDescent="0.25">
      <c r="F2223" s="1">
        <v>10.76</v>
      </c>
      <c r="G2223">
        <f>(0.0123696098562628*(-1))*-1</f>
        <v>1.2369609856262833E-2</v>
      </c>
      <c r="H2223">
        <v>0</v>
      </c>
      <c r="I2223">
        <v>0.61310923099517822</v>
      </c>
      <c r="Q2223">
        <v>11.143000000000001</v>
      </c>
      <c r="R2223">
        <v>1.2443531827515399E-3</v>
      </c>
      <c r="S2223">
        <v>3.067961576E-3</v>
      </c>
      <c r="T2223">
        <v>-0.85190802812576294</v>
      </c>
    </row>
    <row r="2224" spans="6:20" x14ac:dyDescent="0.25">
      <c r="F2224" s="1">
        <v>10.764999999999999</v>
      </c>
      <c r="G2224">
        <f>(0.0123983572895277*(-1))*-1</f>
        <v>1.239835728952772E-2</v>
      </c>
      <c r="H2224">
        <v>0</v>
      </c>
      <c r="I2224">
        <v>0.61049652099609375</v>
      </c>
      <c r="Q2224">
        <v>11.147</v>
      </c>
      <c r="R2224">
        <v>1.0143737166324435E-3</v>
      </c>
      <c r="S2224">
        <v>3.067961576E-3</v>
      </c>
      <c r="T2224">
        <v>-0.90860241651535034</v>
      </c>
    </row>
    <row r="2225" spans="6:20" x14ac:dyDescent="0.25">
      <c r="F2225" s="1">
        <v>10.769</v>
      </c>
      <c r="G2225">
        <f>(0.0124229979466119*(-1))*-1</f>
        <v>1.242299794661191E-2</v>
      </c>
      <c r="H2225">
        <v>0</v>
      </c>
      <c r="I2225">
        <v>0.60803771018981934</v>
      </c>
      <c r="Q2225">
        <v>11.151</v>
      </c>
      <c r="R2225">
        <v>7.8439425051334704E-4</v>
      </c>
      <c r="S2225">
        <v>3.067961576E-3</v>
      </c>
      <c r="T2225">
        <v>-0.95236527919769287</v>
      </c>
    </row>
    <row r="2226" spans="6:20" x14ac:dyDescent="0.25">
      <c r="F2226" s="1">
        <v>10.773000000000001</v>
      </c>
      <c r="G2226">
        <f>(0.0124435318275154*(-1))*-1</f>
        <v>1.2443531827515401E-2</v>
      </c>
      <c r="H2226">
        <v>0</v>
      </c>
      <c r="I2226">
        <v>0.6044960618019104</v>
      </c>
      <c r="Q2226">
        <v>11.154999999999999</v>
      </c>
      <c r="R2226">
        <v>5.5441478439425054E-4</v>
      </c>
      <c r="S2226">
        <v>3.067961576E-3</v>
      </c>
      <c r="T2226">
        <v>-0.99477386474609375</v>
      </c>
    </row>
    <row r="2227" spans="6:20" x14ac:dyDescent="0.25">
      <c r="F2227" s="1">
        <v>10.779000000000002</v>
      </c>
      <c r="G2227">
        <f>(0.0124804928131417*(-1))*-1</f>
        <v>1.2480492813141683E-2</v>
      </c>
      <c r="H2227">
        <v>0</v>
      </c>
      <c r="I2227">
        <v>0.59996676445007324</v>
      </c>
      <c r="Q2227">
        <v>11.16</v>
      </c>
      <c r="R2227">
        <v>2.5462012320328541E-4</v>
      </c>
      <c r="S2227">
        <v>1.533980788E-3</v>
      </c>
      <c r="T2227">
        <v>-0.7899937629699707</v>
      </c>
    </row>
    <row r="2228" spans="6:20" x14ac:dyDescent="0.25">
      <c r="F2228" s="1">
        <v>10.784999999999998</v>
      </c>
      <c r="G2228">
        <f>(0.012517453798768*(-1))*-1</f>
        <v>1.2517453798767968E-2</v>
      </c>
      <c r="H2228">
        <v>0</v>
      </c>
      <c r="I2228">
        <v>0.59704804420471191</v>
      </c>
      <c r="Q2228">
        <v>11.164</v>
      </c>
      <c r="R2228">
        <v>4.1067761806981523E-6</v>
      </c>
      <c r="S2228">
        <v>1.533980788E-3</v>
      </c>
      <c r="T2228">
        <v>-0.84246581792831421</v>
      </c>
    </row>
    <row r="2229" spans="6:20" x14ac:dyDescent="0.25">
      <c r="F2229" s="1">
        <v>10.790000000000001</v>
      </c>
      <c r="G2229">
        <f>(0.0125420944558522*(-1))*-1</f>
        <v>1.2542094455852157E-2</v>
      </c>
      <c r="H2229">
        <v>0</v>
      </c>
      <c r="I2229">
        <v>0.5928415060043335</v>
      </c>
      <c r="Q2229">
        <v>11.169</v>
      </c>
      <c r="R2229">
        <v>-3.1211498973305956E-4</v>
      </c>
      <c r="S2229">
        <v>1.533980788E-3</v>
      </c>
      <c r="T2229">
        <v>-0.89327508211135864</v>
      </c>
    </row>
    <row r="2230" spans="6:20" x14ac:dyDescent="0.25">
      <c r="F2230" s="1">
        <v>10.796000000000001</v>
      </c>
      <c r="G2230">
        <f>(0.012570841889117*(-1))*-1</f>
        <v>1.2570841889117043E-2</v>
      </c>
      <c r="H2230">
        <v>0</v>
      </c>
      <c r="I2230">
        <v>0.58650767803192139</v>
      </c>
      <c r="Q2230">
        <v>11.172000000000001</v>
      </c>
      <c r="R2230">
        <v>-5.0513347022587273E-4</v>
      </c>
      <c r="S2230">
        <v>0</v>
      </c>
      <c r="T2230">
        <v>-0.67608791589736938</v>
      </c>
    </row>
    <row r="2231" spans="6:20" x14ac:dyDescent="0.25">
      <c r="F2231" s="1">
        <v>10.801</v>
      </c>
      <c r="G2231">
        <f>(0.0125872689938398*(-1))*-1</f>
        <v>1.2587268993839835E-2</v>
      </c>
      <c r="H2231">
        <v>0</v>
      </c>
      <c r="I2231">
        <v>0.58027899265289307</v>
      </c>
      <c r="Q2231">
        <v>11.176</v>
      </c>
      <c r="R2231">
        <v>-7.515400410677618E-4</v>
      </c>
      <c r="S2231">
        <v>0</v>
      </c>
      <c r="T2231">
        <v>-0.72663801908493042</v>
      </c>
    </row>
    <row r="2232" spans="6:20" x14ac:dyDescent="0.25">
      <c r="F2232" s="1">
        <v>10.807</v>
      </c>
      <c r="G2232">
        <f>(0.0125954825462012*(-1))*-1</f>
        <v>1.2595482546201232E-2</v>
      </c>
      <c r="H2232">
        <v>0</v>
      </c>
      <c r="I2232">
        <v>0.57175976037979126</v>
      </c>
      <c r="Q2232">
        <v>11.181000000000001</v>
      </c>
      <c r="R2232">
        <v>-1.0431211498973306E-3</v>
      </c>
      <c r="S2232">
        <v>0</v>
      </c>
      <c r="T2232">
        <v>-0.7835269570350647</v>
      </c>
    </row>
    <row r="2233" spans="6:20" x14ac:dyDescent="0.25">
      <c r="F2233" s="1">
        <v>10.813999999999998</v>
      </c>
      <c r="G2233">
        <f>(0.0125995893223819*(-1))*-1</f>
        <v>1.259958932238193E-2</v>
      </c>
      <c r="H2233">
        <v>0</v>
      </c>
      <c r="I2233">
        <v>0.55619233846664429</v>
      </c>
      <c r="Q2233">
        <v>11.185</v>
      </c>
      <c r="R2233">
        <v>-1.2566735112936344E-3</v>
      </c>
      <c r="S2233">
        <v>0</v>
      </c>
      <c r="T2233">
        <v>-0.81736969947814941</v>
      </c>
    </row>
    <row r="2234" spans="6:20" x14ac:dyDescent="0.25">
      <c r="F2234" s="1">
        <v>10.819000000000001</v>
      </c>
      <c r="G2234">
        <f>(0.0125995893223819*(-1))*-1</f>
        <v>1.259958932238193E-2</v>
      </c>
      <c r="H2234">
        <v>0</v>
      </c>
      <c r="I2234">
        <v>0.54628807306289673</v>
      </c>
      <c r="Q2234">
        <v>11.189</v>
      </c>
      <c r="R2234">
        <v>-1.4989733059548255E-3</v>
      </c>
      <c r="S2234">
        <v>0</v>
      </c>
      <c r="T2234">
        <v>-0.8458017110824585</v>
      </c>
    </row>
    <row r="2235" spans="6:20" x14ac:dyDescent="0.25">
      <c r="F2235" s="1">
        <v>10.825000000000001</v>
      </c>
      <c r="G2235">
        <f>(0.0125995893223819*(-1))*-1</f>
        <v>1.259958932238193E-2</v>
      </c>
      <c r="H2235">
        <v>0</v>
      </c>
      <c r="I2235">
        <v>0.53686916828155518</v>
      </c>
      <c r="Q2235">
        <v>11.194000000000001</v>
      </c>
      <c r="R2235">
        <v>-1.7330595482546202E-3</v>
      </c>
      <c r="S2235">
        <v>-1.533980788E-3</v>
      </c>
      <c r="T2235">
        <v>-0.61693644523620605</v>
      </c>
    </row>
    <row r="2236" spans="6:20" x14ac:dyDescent="0.25">
      <c r="F2236" s="1">
        <v>10.83</v>
      </c>
      <c r="G2236">
        <f>(0.0125995893223819*(-1))*-1</f>
        <v>1.259958932238193E-2</v>
      </c>
      <c r="H2236">
        <v>0</v>
      </c>
      <c r="I2236">
        <v>0.52791190147399902</v>
      </c>
      <c r="Q2236">
        <v>11.201000000000001</v>
      </c>
      <c r="R2236">
        <v>-2.0123203285420943E-3</v>
      </c>
      <c r="S2236">
        <v>-1.533980788E-3</v>
      </c>
      <c r="T2236">
        <v>-0.65478432178497314</v>
      </c>
    </row>
    <row r="2237" spans="6:20" x14ac:dyDescent="0.25">
      <c r="F2237" s="1">
        <v>10.834999999999999</v>
      </c>
      <c r="G2237">
        <f>(0.0126036960985626*(-1))*-1</f>
        <v>1.2603696098562628E-2</v>
      </c>
      <c r="H2237">
        <v>-1.533980788E-3</v>
      </c>
      <c r="I2237">
        <v>0.77150529623031616</v>
      </c>
      <c r="Q2237">
        <v>11.205</v>
      </c>
      <c r="R2237">
        <v>-2.184804928131417E-3</v>
      </c>
      <c r="S2237">
        <v>-1.533980788E-3</v>
      </c>
      <c r="T2237">
        <v>-0.6838529109954834</v>
      </c>
    </row>
    <row r="2238" spans="6:20" x14ac:dyDescent="0.25">
      <c r="F2238" s="1">
        <v>10.840000000000002</v>
      </c>
      <c r="G2238">
        <f>(0.0126036960985626*(-1))*-1</f>
        <v>1.2603696098562628E-2</v>
      </c>
      <c r="H2238">
        <v>-1.533980788E-3</v>
      </c>
      <c r="I2238">
        <v>0.75646990537643433</v>
      </c>
      <c r="Q2238">
        <v>11.209</v>
      </c>
      <c r="R2238">
        <v>-2.3737166324435317E-3</v>
      </c>
      <c r="S2238">
        <v>-1.533980788E-3</v>
      </c>
      <c r="T2238">
        <v>-0.69811809062957764</v>
      </c>
    </row>
    <row r="2239" spans="6:20" x14ac:dyDescent="0.25">
      <c r="F2239" s="1">
        <v>10.845999999999998</v>
      </c>
      <c r="G2239">
        <f>(0.012611909650924*(-1))*-1</f>
        <v>1.2611909650924024E-2</v>
      </c>
      <c r="H2239">
        <v>-1.533980788E-3</v>
      </c>
      <c r="I2239">
        <v>0.74333029985427856</v>
      </c>
      <c r="Q2239">
        <v>11.214</v>
      </c>
      <c r="R2239">
        <v>-2.5092402464065707E-3</v>
      </c>
      <c r="S2239">
        <v>-1.533980788E-3</v>
      </c>
      <c r="T2239">
        <v>-0.70810168981552124</v>
      </c>
    </row>
    <row r="2240" spans="6:20" x14ac:dyDescent="0.25">
      <c r="F2240" s="1">
        <v>10.85</v>
      </c>
      <c r="G2240">
        <f>(0.0126242299794661*(-1))*-1</f>
        <v>1.2624229979466118E-2</v>
      </c>
      <c r="H2240">
        <v>-1.533980788E-3</v>
      </c>
      <c r="I2240">
        <v>0.73498415946960449</v>
      </c>
      <c r="Q2240">
        <v>11.218999999999999</v>
      </c>
      <c r="R2240">
        <v>-2.6570841889117045E-3</v>
      </c>
      <c r="S2240">
        <v>-1.533980788E-3</v>
      </c>
      <c r="T2240">
        <v>-0.71153664588928223</v>
      </c>
    </row>
    <row r="2241" spans="6:20" x14ac:dyDescent="0.25">
      <c r="F2241" s="1">
        <v>10.854999999999999</v>
      </c>
      <c r="G2241">
        <f>(0.0126406570841889*(-1))*-1</f>
        <v>1.2640657084188912E-2</v>
      </c>
      <c r="H2241">
        <v>-1.533980788E-3</v>
      </c>
      <c r="I2241">
        <v>0.72959417104721069</v>
      </c>
      <c r="Q2241">
        <v>11.223000000000001</v>
      </c>
      <c r="R2241">
        <v>-2.7720739219712527E-3</v>
      </c>
      <c r="S2241">
        <v>-1.533980788E-3</v>
      </c>
      <c r="T2241">
        <v>-0.71357244253158569</v>
      </c>
    </row>
    <row r="2242" spans="6:20" x14ac:dyDescent="0.25">
      <c r="F2242" s="1">
        <v>10.860999999999999</v>
      </c>
      <c r="G2242">
        <f>(0.0126694045174538*(-1))*-1</f>
        <v>1.2669404517453799E-2</v>
      </c>
      <c r="H2242">
        <v>-1.533980788E-3</v>
      </c>
      <c r="I2242">
        <v>0.72199070453643799</v>
      </c>
      <c r="Q2242">
        <v>11.228</v>
      </c>
      <c r="R2242">
        <v>-2.8993839835728952E-3</v>
      </c>
      <c r="S2242">
        <v>0</v>
      </c>
      <c r="T2242">
        <v>-0.9751773476600647</v>
      </c>
    </row>
    <row r="2243" spans="6:20" x14ac:dyDescent="0.25">
      <c r="F2243" s="1">
        <v>10.866999999999999</v>
      </c>
      <c r="G2243">
        <f>(0.0126981519507187*(-1))*-1</f>
        <v>1.2698151950718686E-2</v>
      </c>
      <c r="H2243">
        <v>-1.533980788E-3</v>
      </c>
      <c r="I2243">
        <v>0.71728575229644775</v>
      </c>
      <c r="Q2243">
        <v>11.233000000000001</v>
      </c>
      <c r="R2243">
        <v>-3.02258726899384E-3</v>
      </c>
      <c r="S2243">
        <v>0</v>
      </c>
      <c r="T2243">
        <v>-0.96370673179626465</v>
      </c>
    </row>
    <row r="2244" spans="6:20" x14ac:dyDescent="0.25">
      <c r="F2244" s="1">
        <v>10.871</v>
      </c>
      <c r="G2244">
        <f>(0.0127227926078029*(-1))*-1</f>
        <v>1.2722792607802874E-2</v>
      </c>
      <c r="H2244">
        <v>-1.533980788E-3</v>
      </c>
      <c r="I2244">
        <v>0.71529370546340942</v>
      </c>
      <c r="Q2244">
        <v>11.237</v>
      </c>
      <c r="R2244">
        <v>-3.158110882956879E-3</v>
      </c>
      <c r="S2244">
        <v>0</v>
      </c>
      <c r="T2244">
        <v>-0.95749473571777344</v>
      </c>
    </row>
    <row r="2245" spans="6:20" x14ac:dyDescent="0.25">
      <c r="F2245" s="1">
        <v>10.875999999999999</v>
      </c>
      <c r="G2245">
        <f>(0.0127515400410678*(-1))*-1</f>
        <v>1.2751540041067762E-2</v>
      </c>
      <c r="H2245">
        <v>-1.533980788E-3</v>
      </c>
      <c r="I2245">
        <v>0.70990151166915894</v>
      </c>
      <c r="Q2245">
        <v>11.243</v>
      </c>
      <c r="R2245">
        <v>-3.3388090349075975E-3</v>
      </c>
      <c r="S2245">
        <v>0</v>
      </c>
      <c r="T2245">
        <v>-0.95732462406158447</v>
      </c>
    </row>
    <row r="2246" spans="6:20" x14ac:dyDescent="0.25">
      <c r="F2246" s="1">
        <v>10.882</v>
      </c>
      <c r="G2246">
        <f>(0.0127802874743326*(-1))*-1</f>
        <v>1.2780287474332649E-2</v>
      </c>
      <c r="H2246">
        <v>-1.533980788E-3</v>
      </c>
      <c r="I2246">
        <v>0.70719969272613525</v>
      </c>
      <c r="Q2246">
        <v>11.249000000000001</v>
      </c>
      <c r="R2246">
        <v>-3.5030800821355236E-3</v>
      </c>
      <c r="S2246">
        <v>0</v>
      </c>
      <c r="T2246">
        <v>-0.96239775419235229</v>
      </c>
    </row>
    <row r="2247" spans="6:20" x14ac:dyDescent="0.25">
      <c r="F2247" s="1">
        <v>10.886000000000001</v>
      </c>
      <c r="G2247">
        <f>(0.0128008213552361*(-1))*-1</f>
        <v>1.280082135523614E-2</v>
      </c>
      <c r="H2247">
        <v>-1.533980788E-3</v>
      </c>
      <c r="I2247">
        <v>0.70337861776351929</v>
      </c>
      <c r="Q2247">
        <v>11.254</v>
      </c>
      <c r="R2247">
        <v>-3.6919917864476387E-3</v>
      </c>
      <c r="S2247">
        <v>0</v>
      </c>
      <c r="T2247">
        <v>-0.97642797231674194</v>
      </c>
    </row>
    <row r="2248" spans="6:20" x14ac:dyDescent="0.25">
      <c r="F2248" s="1">
        <v>10.891</v>
      </c>
      <c r="G2248">
        <f>(0.012829568788501*(-1))*-1</f>
        <v>1.2829568788501026E-2</v>
      </c>
      <c r="H2248">
        <v>-1.533980788E-3</v>
      </c>
      <c r="I2248">
        <v>0.69977879524230957</v>
      </c>
      <c r="Q2248">
        <v>11.259</v>
      </c>
      <c r="R2248">
        <v>-3.9055441478439423E-3</v>
      </c>
      <c r="S2248">
        <v>0</v>
      </c>
      <c r="T2248">
        <v>-0.99898725748062134</v>
      </c>
    </row>
    <row r="2249" spans="6:20" x14ac:dyDescent="0.25">
      <c r="F2249" s="1">
        <v>10.895999999999999</v>
      </c>
      <c r="G2249">
        <f>(0.0128501026694045*(-1))*-1</f>
        <v>1.2850102669404517E-2</v>
      </c>
      <c r="H2249">
        <v>-1.533980788E-3</v>
      </c>
      <c r="I2249">
        <v>0.6973307728767395</v>
      </c>
      <c r="Q2249">
        <v>11.263</v>
      </c>
      <c r="R2249">
        <v>-4.0903490759753598E-3</v>
      </c>
      <c r="S2249">
        <v>0</v>
      </c>
      <c r="T2249">
        <v>-1.0215972661972046</v>
      </c>
    </row>
    <row r="2250" spans="6:20" x14ac:dyDescent="0.25">
      <c r="F2250" s="1">
        <v>10.9</v>
      </c>
      <c r="G2250">
        <f>(0.0128665297741273*(-1))*-1</f>
        <v>1.2866529774127311E-2</v>
      </c>
      <c r="H2250">
        <v>-1.533980788E-3</v>
      </c>
      <c r="I2250">
        <v>0.69278627634048462</v>
      </c>
      <c r="Q2250">
        <v>11.268000000000001</v>
      </c>
      <c r="R2250">
        <v>-4.3285420944558523E-3</v>
      </c>
      <c r="S2250">
        <v>0</v>
      </c>
      <c r="T2250">
        <v>-1.0516446828842163</v>
      </c>
    </row>
    <row r="2251" spans="6:20" x14ac:dyDescent="0.25">
      <c r="F2251" s="1">
        <v>10.904999999999999</v>
      </c>
      <c r="G2251">
        <f>(0.0128870636550308*(-1))*-1</f>
        <v>1.2887063655030801E-2</v>
      </c>
      <c r="H2251">
        <v>-1.533980788E-3</v>
      </c>
      <c r="I2251">
        <v>0.68716543912887573</v>
      </c>
      <c r="Q2251">
        <v>11.272</v>
      </c>
      <c r="R2251">
        <v>-4.5379876796714583E-3</v>
      </c>
      <c r="S2251">
        <v>0</v>
      </c>
      <c r="T2251">
        <v>-0.82022303342819214</v>
      </c>
    </row>
    <row r="2252" spans="6:20" x14ac:dyDescent="0.25">
      <c r="F2252" s="1">
        <v>10.909999999999998</v>
      </c>
      <c r="G2252">
        <f>(0.0128993839835729*(-1))*-1</f>
        <v>1.2899383983572895E-2</v>
      </c>
      <c r="H2252">
        <v>-1.533980788E-3</v>
      </c>
      <c r="I2252">
        <v>0.68185514211654663</v>
      </c>
      <c r="Q2252">
        <v>11.276999999999999</v>
      </c>
      <c r="R2252">
        <v>-4.8295687885010269E-3</v>
      </c>
      <c r="S2252">
        <v>-1.533980788E-3</v>
      </c>
      <c r="T2252">
        <v>-0.87755829095840454</v>
      </c>
    </row>
    <row r="2253" spans="6:20" x14ac:dyDescent="0.25">
      <c r="F2253" s="1">
        <v>10.915000000000001</v>
      </c>
      <c r="G2253">
        <f>(0.012911704312115*(-1))*-1</f>
        <v>1.291170431211499E-2</v>
      </c>
      <c r="H2253">
        <v>-1.533980788E-3</v>
      </c>
      <c r="I2253">
        <v>0.67623758316040039</v>
      </c>
      <c r="Q2253">
        <v>11.282</v>
      </c>
      <c r="R2253">
        <v>-5.1375770020533878E-3</v>
      </c>
      <c r="S2253">
        <v>-1.533980788E-3</v>
      </c>
      <c r="T2253">
        <v>-0.93562644720077515</v>
      </c>
    </row>
    <row r="2254" spans="6:20" x14ac:dyDescent="0.25">
      <c r="F2254" s="1">
        <v>10.918999999999999</v>
      </c>
      <c r="G2254">
        <f>(0.0129199178644764*(-1))*-1</f>
        <v>1.2919917864476386E-2</v>
      </c>
      <c r="H2254">
        <v>-1.533980788E-3</v>
      </c>
      <c r="I2254">
        <v>0.67085045576095581</v>
      </c>
      <c r="Q2254">
        <v>11.286</v>
      </c>
      <c r="R2254">
        <v>-5.3839835728952774E-3</v>
      </c>
      <c r="S2254">
        <v>-3.067961576E-3</v>
      </c>
      <c r="T2254">
        <v>-0.71111810207366943</v>
      </c>
    </row>
    <row r="2255" spans="6:20" x14ac:dyDescent="0.25">
      <c r="F2255" s="1">
        <v>10.926</v>
      </c>
      <c r="G2255">
        <f>(0.0129281314168378*(-1))*-1</f>
        <v>1.2928131416837782E-2</v>
      </c>
      <c r="H2255">
        <v>-1.533980788E-3</v>
      </c>
      <c r="I2255">
        <v>0.66002196073532104</v>
      </c>
      <c r="Q2255">
        <v>11.291</v>
      </c>
      <c r="R2255">
        <v>-5.7002053388090345E-3</v>
      </c>
      <c r="S2255">
        <v>-3.067961576E-3</v>
      </c>
      <c r="T2255">
        <v>-0.77715718746185303</v>
      </c>
    </row>
    <row r="2256" spans="6:20" x14ac:dyDescent="0.25">
      <c r="F2256" s="1">
        <v>10.930000000000001</v>
      </c>
      <c r="G2256">
        <f>(0.0129322381930185*(-1))*-1</f>
        <v>1.293223819301848E-2</v>
      </c>
      <c r="H2256">
        <v>-1.533980788E-3</v>
      </c>
      <c r="I2256">
        <v>0.65400093793869019</v>
      </c>
      <c r="Q2256">
        <v>11.295</v>
      </c>
      <c r="R2256">
        <v>-6.0246406570841887E-3</v>
      </c>
      <c r="S2256">
        <v>-3.067961576E-3</v>
      </c>
      <c r="T2256">
        <v>-0.82899850606918335</v>
      </c>
    </row>
    <row r="2257" spans="6:20" x14ac:dyDescent="0.25">
      <c r="F2257" s="1">
        <v>10.935</v>
      </c>
      <c r="G2257">
        <f>(0.0129322381930185*(-1))*-1</f>
        <v>1.293223819301848E-2</v>
      </c>
      <c r="H2257">
        <v>-1.533980788E-3</v>
      </c>
      <c r="I2257">
        <v>0.64517700672149658</v>
      </c>
      <c r="Q2257">
        <v>11.301</v>
      </c>
      <c r="R2257">
        <v>-6.3449691991786447E-3</v>
      </c>
      <c r="S2257">
        <v>-4.6019423639999998E-3</v>
      </c>
      <c r="T2257">
        <v>-0.63219034671783447</v>
      </c>
    </row>
    <row r="2258" spans="6:20" x14ac:dyDescent="0.25">
      <c r="F2258" s="1">
        <v>10.938000000000001</v>
      </c>
      <c r="G2258">
        <f>(0.0129363449691992*(-1))*-1</f>
        <v>1.2936344969199178E-2</v>
      </c>
      <c r="H2258">
        <v>-1.533980788E-3</v>
      </c>
      <c r="I2258">
        <v>0.63975757360458374</v>
      </c>
      <c r="Q2258">
        <v>11.305</v>
      </c>
      <c r="R2258">
        <v>-6.5831622176591373E-3</v>
      </c>
      <c r="S2258">
        <v>-4.6019423639999998E-3</v>
      </c>
      <c r="T2258">
        <v>-0.68026334047317505</v>
      </c>
    </row>
    <row r="2259" spans="6:20" x14ac:dyDescent="0.25">
      <c r="F2259" s="1">
        <v>10.943</v>
      </c>
      <c r="G2259">
        <f>(0.0129363449691992*(-1))*-1</f>
        <v>1.2936344969199178E-2</v>
      </c>
      <c r="H2259">
        <v>-1.533980788E-3</v>
      </c>
      <c r="I2259">
        <v>0.63322889804840088</v>
      </c>
      <c r="Q2259">
        <v>11.31</v>
      </c>
      <c r="R2259">
        <v>-6.8624229979466116E-3</v>
      </c>
      <c r="S2259">
        <v>-4.6019423639999998E-3</v>
      </c>
      <c r="T2259">
        <v>-0.71794497966766357</v>
      </c>
    </row>
    <row r="2260" spans="6:20" x14ac:dyDescent="0.25">
      <c r="F2260" s="1">
        <v>10.947000000000001</v>
      </c>
      <c r="G2260">
        <f>(0.0129363449691992*(-1))*-1</f>
        <v>1.2936344969199178E-2</v>
      </c>
      <c r="H2260">
        <v>-1.533980788E-3</v>
      </c>
      <c r="I2260">
        <v>0.6269574761390686</v>
      </c>
      <c r="Q2260">
        <v>11.314</v>
      </c>
      <c r="R2260">
        <v>-7.0677618069815195E-3</v>
      </c>
      <c r="S2260">
        <v>-4.6019423639999998E-3</v>
      </c>
      <c r="T2260">
        <v>-0.75005733966827393</v>
      </c>
    </row>
    <row r="2261" spans="6:20" x14ac:dyDescent="0.25">
      <c r="F2261" s="1">
        <v>10.950999999999999</v>
      </c>
      <c r="G2261">
        <f>(0.0129363449691992*(-1))*-1</f>
        <v>1.2936344969199178E-2</v>
      </c>
      <c r="H2261">
        <v>-1.533980788E-3</v>
      </c>
      <c r="I2261">
        <v>0.62093323469161987</v>
      </c>
      <c r="Q2261">
        <v>11.319000000000001</v>
      </c>
      <c r="R2261">
        <v>-7.2977412731006159E-3</v>
      </c>
      <c r="S2261">
        <v>-4.6019423639999998E-3</v>
      </c>
      <c r="T2261">
        <v>-0.77932959794998169</v>
      </c>
    </row>
    <row r="2262" spans="6:20" x14ac:dyDescent="0.25">
      <c r="F2262" s="1">
        <v>10.956999999999999</v>
      </c>
      <c r="G2262">
        <f>(0.0129363449691992*(-1))*-1</f>
        <v>1.2936344969199178E-2</v>
      </c>
      <c r="H2262">
        <v>-1.533980788E-3</v>
      </c>
      <c r="I2262">
        <v>0.61233890056610107</v>
      </c>
      <c r="Q2262">
        <v>11.323</v>
      </c>
      <c r="R2262">
        <v>-7.4825462012320333E-3</v>
      </c>
      <c r="S2262">
        <v>-4.6019423639999998E-3</v>
      </c>
      <c r="T2262">
        <v>-0.80769360065460205</v>
      </c>
    </row>
    <row r="2263" spans="6:20" x14ac:dyDescent="0.25">
      <c r="F2263" s="1">
        <v>10.962000000000002</v>
      </c>
      <c r="G2263">
        <f>(0.0129363449691992*(-1))*-1</f>
        <v>1.2936344969199178E-2</v>
      </c>
      <c r="H2263">
        <v>-1.533980788E-3</v>
      </c>
      <c r="I2263">
        <v>0.6042475700378418</v>
      </c>
      <c r="Q2263">
        <v>11.327</v>
      </c>
      <c r="R2263">
        <v>-7.7043121149897326E-3</v>
      </c>
      <c r="S2263">
        <v>-6.135923152E-3</v>
      </c>
      <c r="T2263">
        <v>-0.55921381711959839</v>
      </c>
    </row>
    <row r="2264" spans="6:20" x14ac:dyDescent="0.25">
      <c r="F2264" s="1">
        <v>10.967999999999998</v>
      </c>
      <c r="G2264">
        <f>(0.0129363449691992*(-1))*-1</f>
        <v>1.2936344969199178E-2</v>
      </c>
      <c r="H2264">
        <v>-1.533980788E-3</v>
      </c>
      <c r="I2264">
        <v>0.59662973880767822</v>
      </c>
      <c r="Q2264">
        <v>11.332000000000001</v>
      </c>
      <c r="R2264">
        <v>-7.8809034907597539E-3</v>
      </c>
      <c r="S2264">
        <v>-6.135923152E-3</v>
      </c>
      <c r="T2264">
        <v>-0.58903241157531738</v>
      </c>
    </row>
    <row r="2265" spans="6:20" x14ac:dyDescent="0.25">
      <c r="F2265" s="1">
        <v>10.973999999999998</v>
      </c>
      <c r="G2265">
        <f>(0.0129363449691992*(-1))*-1</f>
        <v>1.2936344969199178E-2</v>
      </c>
      <c r="H2265">
        <v>-1.533980788E-3</v>
      </c>
      <c r="I2265">
        <v>0.59062319993972778</v>
      </c>
      <c r="Q2265">
        <v>11.338000000000001</v>
      </c>
      <c r="R2265">
        <v>-8.1149897330595484E-3</v>
      </c>
      <c r="S2265">
        <v>-6.135923152E-3</v>
      </c>
      <c r="T2265">
        <v>-0.60896426439285278</v>
      </c>
    </row>
    <row r="2266" spans="6:20" x14ac:dyDescent="0.25">
      <c r="F2266" s="1">
        <v>10.979000000000001</v>
      </c>
      <c r="G2266">
        <f>(0.0129363449691992*(-1))*-1</f>
        <v>1.2936344969199178E-2</v>
      </c>
      <c r="H2266">
        <v>-1.533980788E-3</v>
      </c>
      <c r="I2266">
        <v>0.58380264043807983</v>
      </c>
      <c r="Q2266">
        <v>11.342000000000001</v>
      </c>
      <c r="R2266">
        <v>-8.2587268993839832E-3</v>
      </c>
      <c r="S2266">
        <v>-6.135923152E-3</v>
      </c>
      <c r="T2266">
        <v>-0.62067711353302002</v>
      </c>
    </row>
    <row r="2267" spans="6:20" x14ac:dyDescent="0.25">
      <c r="F2267" s="1">
        <v>10.985000000000001</v>
      </c>
      <c r="G2267">
        <f>(0.0129363449691992*(-1))*-1</f>
        <v>1.2936344969199178E-2</v>
      </c>
      <c r="H2267">
        <v>-1.533980788E-3</v>
      </c>
      <c r="I2267">
        <v>0.5773811936378479</v>
      </c>
      <c r="Q2267">
        <v>11.346</v>
      </c>
      <c r="R2267">
        <v>-8.3901437371663237E-3</v>
      </c>
      <c r="S2267">
        <v>-6.135923152E-3</v>
      </c>
      <c r="T2267">
        <v>-0.62949907779693604</v>
      </c>
    </row>
    <row r="2268" spans="6:20" x14ac:dyDescent="0.25">
      <c r="F2268" s="1">
        <v>10.991000000000001</v>
      </c>
      <c r="G2268">
        <f>(0.0129363449691992*(-1))*-1</f>
        <v>1.2936344969199178E-2</v>
      </c>
      <c r="H2268">
        <v>-1.533980788E-3</v>
      </c>
      <c r="I2268">
        <v>0.5713355541229248</v>
      </c>
      <c r="Q2268">
        <v>11.351000000000001</v>
      </c>
      <c r="R2268">
        <v>-8.5462012320328545E-3</v>
      </c>
      <c r="S2268">
        <v>-6.135923152E-3</v>
      </c>
      <c r="T2268">
        <v>-0.63352727890014648</v>
      </c>
    </row>
    <row r="2269" spans="6:20" x14ac:dyDescent="0.25">
      <c r="F2269" s="1">
        <v>10.996</v>
      </c>
      <c r="G2269">
        <f>(0.0129363449691992*(-1))*-1</f>
        <v>1.2936344969199178E-2</v>
      </c>
      <c r="H2269">
        <v>-1.533980788E-3</v>
      </c>
      <c r="I2269">
        <v>0.56750303506851196</v>
      </c>
      <c r="Q2269">
        <v>11.355</v>
      </c>
      <c r="R2269">
        <v>-8.6529774127310066E-3</v>
      </c>
      <c r="S2269">
        <v>-6.135923152E-3</v>
      </c>
      <c r="T2269">
        <v>-0.63052219152450562</v>
      </c>
    </row>
    <row r="2270" spans="6:20" x14ac:dyDescent="0.25">
      <c r="F2270" s="1">
        <v>11.000999999999999</v>
      </c>
      <c r="G2270">
        <f>(0.0129363449691992*(-1))*-1</f>
        <v>1.2936344969199178E-2</v>
      </c>
      <c r="H2270">
        <v>-1.533980788E-3</v>
      </c>
      <c r="I2270">
        <v>0.56203544139862061</v>
      </c>
      <c r="Q2270">
        <v>11.36</v>
      </c>
      <c r="R2270">
        <v>-8.7679671457905548E-3</v>
      </c>
      <c r="S2270">
        <v>-6.135923152E-3</v>
      </c>
      <c r="T2270">
        <v>-0.62057000398635864</v>
      </c>
    </row>
    <row r="2271" spans="6:20" x14ac:dyDescent="0.25">
      <c r="F2271" s="1">
        <v>11.005999999999998</v>
      </c>
      <c r="G2271">
        <f>(0.0129363449691992*(-1))*-1</f>
        <v>1.2936344969199178E-2</v>
      </c>
      <c r="H2271">
        <v>-1.533980788E-3</v>
      </c>
      <c r="I2271">
        <v>0.55772435665130615</v>
      </c>
      <c r="Q2271">
        <v>11.384</v>
      </c>
      <c r="R2271">
        <v>-9.1827515400410686E-3</v>
      </c>
      <c r="S2271">
        <v>-4.6019423639999998E-3</v>
      </c>
      <c r="T2271">
        <v>-0.78877639770507813</v>
      </c>
    </row>
    <row r="2272" spans="6:20" x14ac:dyDescent="0.25">
      <c r="F2272" s="1">
        <v>11.011999999999999</v>
      </c>
      <c r="G2272">
        <f>(0.0129363449691992*(-1))*-1</f>
        <v>1.2936344969199178E-2</v>
      </c>
      <c r="H2272">
        <v>-1.533980788E-3</v>
      </c>
      <c r="I2272">
        <v>0.55362457036972046</v>
      </c>
      <c r="Q2272">
        <v>11.391</v>
      </c>
      <c r="R2272">
        <v>-9.3757700205338804E-3</v>
      </c>
      <c r="S2272">
        <v>-4.6019423639999998E-3</v>
      </c>
      <c r="T2272">
        <v>-0.77883285284042358</v>
      </c>
    </row>
    <row r="2273" spans="6:20" x14ac:dyDescent="0.25">
      <c r="F2273" s="1">
        <v>11.017000000000001</v>
      </c>
      <c r="G2273">
        <f>(0.0129363449691992*(-1))*-1</f>
        <v>1.2936344969199178E-2</v>
      </c>
      <c r="H2273">
        <v>-1.533980788E-3</v>
      </c>
      <c r="I2273">
        <v>0.54896920919418335</v>
      </c>
      <c r="Q2273">
        <v>11.398</v>
      </c>
      <c r="R2273">
        <v>-9.5400410677618074E-3</v>
      </c>
      <c r="S2273">
        <v>-4.6019423639999998E-3</v>
      </c>
      <c r="T2273">
        <v>-0.77832800149917603</v>
      </c>
    </row>
    <row r="2274" spans="6:20" x14ac:dyDescent="0.25">
      <c r="F2274" s="1">
        <v>11.022</v>
      </c>
      <c r="G2274">
        <f>(0.0129363449691992*(-1))*-1</f>
        <v>1.2936344969199178E-2</v>
      </c>
      <c r="H2274">
        <v>-1.533980788E-3</v>
      </c>
      <c r="I2274">
        <v>0.54529845714569092</v>
      </c>
      <c r="Q2274">
        <v>11.404999999999999</v>
      </c>
      <c r="R2274">
        <v>-9.7577002053388096E-3</v>
      </c>
      <c r="S2274">
        <v>-4.6019423639999998E-3</v>
      </c>
      <c r="T2274">
        <v>-0.78763216733932495</v>
      </c>
    </row>
    <row r="2275" spans="6:20" x14ac:dyDescent="0.25">
      <c r="F2275" s="1">
        <v>11.028</v>
      </c>
      <c r="G2275">
        <f>(0.0129363449691992*(-1))*-1</f>
        <v>1.2936344969199178E-2</v>
      </c>
      <c r="H2275">
        <v>-1.533980788E-3</v>
      </c>
      <c r="I2275">
        <v>0.54113030433654785</v>
      </c>
      <c r="Q2275">
        <v>11.41</v>
      </c>
      <c r="R2275">
        <v>-9.9137577002053386E-3</v>
      </c>
      <c r="S2275">
        <v>-4.6019423639999998E-3</v>
      </c>
      <c r="T2275">
        <v>-0.79449725151062012</v>
      </c>
    </row>
    <row r="2276" spans="6:20" x14ac:dyDescent="0.25">
      <c r="F2276" s="1">
        <v>11.034000000000001</v>
      </c>
      <c r="G2276">
        <f>(0.0129363449691992*(-1))*-1</f>
        <v>1.2936344969199178E-2</v>
      </c>
      <c r="H2276">
        <v>-1.533980788E-3</v>
      </c>
      <c r="I2276">
        <v>0.53720611333847046</v>
      </c>
      <c r="Q2276">
        <v>11.416</v>
      </c>
      <c r="R2276">
        <v>-1.0106776180698152E-2</v>
      </c>
      <c r="S2276">
        <v>-4.6019423639999998E-3</v>
      </c>
      <c r="T2276">
        <v>-0.80481010675430298</v>
      </c>
    </row>
    <row r="2277" spans="6:20" x14ac:dyDescent="0.25">
      <c r="F2277" s="1">
        <v>11.039</v>
      </c>
      <c r="G2277">
        <f>(0.0129363449691992*(-1))*-1</f>
        <v>1.2936344969199178E-2</v>
      </c>
      <c r="H2277">
        <v>-1.533980788E-3</v>
      </c>
      <c r="I2277">
        <v>0.53411191701889038</v>
      </c>
      <c r="Q2277">
        <v>11.420999999999999</v>
      </c>
      <c r="R2277">
        <v>-1.0271047227926077E-2</v>
      </c>
      <c r="S2277">
        <v>-4.6019423639999998E-3</v>
      </c>
      <c r="T2277">
        <v>-0.81648153066635132</v>
      </c>
    </row>
    <row r="2278" spans="6:20" x14ac:dyDescent="0.25">
      <c r="F2278" s="1">
        <v>11.043999999999999</v>
      </c>
      <c r="G2278">
        <f>(0.0129363449691992*(-1))*-1</f>
        <v>1.2936344969199178E-2</v>
      </c>
      <c r="H2278">
        <v>-1.533980788E-3</v>
      </c>
      <c r="I2278">
        <v>0.5311693549156189</v>
      </c>
      <c r="Q2278">
        <v>11.427</v>
      </c>
      <c r="R2278">
        <v>-1.0484599589322382E-2</v>
      </c>
      <c r="S2278">
        <v>-4.6019423639999998E-3</v>
      </c>
      <c r="T2278">
        <v>-0.83535617589950562</v>
      </c>
    </row>
    <row r="2279" spans="6:20" x14ac:dyDescent="0.25">
      <c r="F2279" s="1">
        <v>11.049000000000001</v>
      </c>
      <c r="G2279">
        <f>(0.0129363449691992*(-1))*-1</f>
        <v>1.2936344969199178E-2</v>
      </c>
      <c r="H2279">
        <v>-1.533980788E-3</v>
      </c>
      <c r="I2279">
        <v>0.52837103605270386</v>
      </c>
      <c r="Q2279">
        <v>11.432</v>
      </c>
      <c r="R2279">
        <v>-1.0673511293634497E-2</v>
      </c>
      <c r="S2279">
        <v>-4.6019423639999998E-3</v>
      </c>
      <c r="T2279">
        <v>-0.85337918996810913</v>
      </c>
    </row>
    <row r="2280" spans="6:20" x14ac:dyDescent="0.25">
      <c r="F2280" s="1">
        <v>11.055000000000001</v>
      </c>
      <c r="G2280">
        <f>(0.0129363449691992*(-1))*-1</f>
        <v>1.2936344969199178E-2</v>
      </c>
      <c r="H2280">
        <v>-1.533980788E-3</v>
      </c>
      <c r="I2280">
        <v>0.52519345283508301</v>
      </c>
      <c r="Q2280">
        <v>11.438000000000001</v>
      </c>
      <c r="R2280">
        <v>-1.0903490759753593E-2</v>
      </c>
      <c r="S2280">
        <v>-4.6019423639999998E-3</v>
      </c>
      <c r="T2280">
        <v>-0.87242358922958374</v>
      </c>
    </row>
    <row r="2281" spans="6:20" x14ac:dyDescent="0.25">
      <c r="F2281" s="1">
        <v>11.058999999999999</v>
      </c>
      <c r="G2281">
        <f>(0.0129363449691992*(-1))*-1</f>
        <v>1.2936344969199178E-2</v>
      </c>
      <c r="H2281">
        <v>-1.533980788E-3</v>
      </c>
      <c r="I2281">
        <v>0.52317905426025391</v>
      </c>
      <c r="Q2281">
        <v>11.443</v>
      </c>
      <c r="R2281">
        <v>-1.1149897330595482E-2</v>
      </c>
      <c r="S2281">
        <v>-4.6019423639999998E-3</v>
      </c>
      <c r="T2281">
        <v>-0.89991599321365356</v>
      </c>
    </row>
    <row r="2282" spans="6:20" x14ac:dyDescent="0.25">
      <c r="F2282" s="1">
        <v>11.063999999999998</v>
      </c>
      <c r="G2282">
        <f>(0.0129363449691992*(-1))*-1</f>
        <v>1.2936344969199178E-2</v>
      </c>
      <c r="H2282">
        <v>-1.533980788E-3</v>
      </c>
      <c r="I2282">
        <v>0.52124404907226563</v>
      </c>
      <c r="Q2282">
        <v>11.449</v>
      </c>
      <c r="R2282">
        <v>-1.1371663244353182E-2</v>
      </c>
      <c r="S2282">
        <v>-6.135923152E-3</v>
      </c>
      <c r="T2282">
        <v>-0.66010993719100952</v>
      </c>
    </row>
    <row r="2283" spans="6:20" x14ac:dyDescent="0.25">
      <c r="F2283" s="1">
        <v>11.068</v>
      </c>
      <c r="G2283">
        <f>(0.0129363449691992*(-1))*-1</f>
        <v>1.2936344969199178E-2</v>
      </c>
      <c r="H2283">
        <v>-1.533980788E-3</v>
      </c>
      <c r="I2283">
        <v>0.51893216371536255</v>
      </c>
      <c r="Q2283">
        <v>11.454000000000001</v>
      </c>
      <c r="R2283">
        <v>-1.1605749486652977E-2</v>
      </c>
      <c r="S2283">
        <v>-6.135923152E-3</v>
      </c>
      <c r="T2283">
        <v>-0.69901710748672485</v>
      </c>
    </row>
    <row r="2284" spans="6:20" x14ac:dyDescent="0.25">
      <c r="F2284" s="1">
        <v>11.072000000000001</v>
      </c>
      <c r="G2284">
        <f>(0.0129363449691992*(-1))*-1</f>
        <v>1.2936344969199178E-2</v>
      </c>
      <c r="H2284">
        <v>-1.533980788E-3</v>
      </c>
      <c r="I2284">
        <v>0.51716452836990356</v>
      </c>
      <c r="Q2284">
        <v>11.458</v>
      </c>
      <c r="R2284">
        <v>-1.1819301848049281E-2</v>
      </c>
      <c r="S2284">
        <v>-6.135923152E-3</v>
      </c>
      <c r="T2284">
        <v>-0.72915184497833252</v>
      </c>
    </row>
    <row r="2285" spans="6:20" x14ac:dyDescent="0.25">
      <c r="F2285" s="1">
        <v>11.075999999999999</v>
      </c>
      <c r="G2285">
        <f>(0.0129363449691992*(-1))*-1</f>
        <v>1.2936344969199178E-2</v>
      </c>
      <c r="H2285">
        <v>-3.067961576E-3</v>
      </c>
      <c r="I2285">
        <v>0.76938557624816895</v>
      </c>
      <c r="Q2285">
        <v>11.463000000000001</v>
      </c>
      <c r="R2285">
        <v>-1.1987679671457906E-2</v>
      </c>
      <c r="S2285">
        <v>-6.135923152E-3</v>
      </c>
      <c r="T2285">
        <v>-0.75164437294006348</v>
      </c>
    </row>
    <row r="2286" spans="6:20" x14ac:dyDescent="0.25">
      <c r="F2286" s="1">
        <v>11.08</v>
      </c>
      <c r="G2286">
        <f>(0.0129363449691992*(-1))*-1</f>
        <v>1.2936344969199178E-2</v>
      </c>
      <c r="H2286">
        <v>-3.067961576E-3</v>
      </c>
      <c r="I2286">
        <v>0.76210325956344604</v>
      </c>
      <c r="Q2286">
        <v>11.468</v>
      </c>
      <c r="R2286">
        <v>-1.2184804928131418E-2</v>
      </c>
      <c r="S2286">
        <v>-6.135923152E-3</v>
      </c>
      <c r="T2286">
        <v>-0.77916473150253296</v>
      </c>
    </row>
    <row r="2287" spans="6:20" x14ac:dyDescent="0.25">
      <c r="F2287" s="1">
        <v>11.084999999999999</v>
      </c>
      <c r="G2287">
        <f>(0.0129404517453799*(-1))*-1</f>
        <v>1.2940451745379876E-2</v>
      </c>
      <c r="H2287">
        <v>-3.067961576E-3</v>
      </c>
      <c r="I2287">
        <v>0.75470554828643799</v>
      </c>
      <c r="Q2287">
        <v>11.472</v>
      </c>
      <c r="R2287">
        <v>-1.2344969199178645E-2</v>
      </c>
      <c r="S2287">
        <v>-7.6699039400000002E-3</v>
      </c>
      <c r="T2287">
        <v>-0.5326036810874939</v>
      </c>
    </row>
    <row r="2288" spans="6:20" x14ac:dyDescent="0.25">
      <c r="F2288" s="1">
        <v>11.089</v>
      </c>
      <c r="G2288">
        <f>(0.0129445585215606*(-1))*-1</f>
        <v>1.2944558521560574E-2</v>
      </c>
      <c r="H2288">
        <v>-3.067961576E-3</v>
      </c>
      <c r="I2288">
        <v>0.7493094801902771</v>
      </c>
      <c r="Q2288">
        <v>11.476000000000001</v>
      </c>
      <c r="R2288">
        <v>-1.2496919917864476E-2</v>
      </c>
      <c r="S2288">
        <v>-7.6699039400000002E-3</v>
      </c>
      <c r="T2288">
        <v>-0.55033105611801147</v>
      </c>
    </row>
    <row r="2289" spans="6:20" x14ac:dyDescent="0.25">
      <c r="F2289" s="1">
        <v>11.093999999999999</v>
      </c>
      <c r="G2289">
        <f>(0.012952772073922*(-1))*-1</f>
        <v>1.2952772073921971E-2</v>
      </c>
      <c r="H2289">
        <v>-3.067961576E-3</v>
      </c>
      <c r="I2289">
        <v>0.74545770883560181</v>
      </c>
      <c r="Q2289">
        <v>11.481</v>
      </c>
      <c r="R2289">
        <v>-1.264476386036961E-2</v>
      </c>
      <c r="S2289">
        <v>-7.6699039400000002E-3</v>
      </c>
      <c r="T2289">
        <v>-0.55749130249023438</v>
      </c>
    </row>
    <row r="2290" spans="6:20" x14ac:dyDescent="0.25">
      <c r="F2290" s="1">
        <v>11.101000000000001</v>
      </c>
      <c r="G2290">
        <f>(0.0129609856262834*(-1))*-1</f>
        <v>1.2960985626283367E-2</v>
      </c>
      <c r="H2290">
        <v>-3.067961576E-3</v>
      </c>
      <c r="I2290">
        <v>0.73695069551467896</v>
      </c>
      <c r="Q2290">
        <v>11.486000000000001</v>
      </c>
      <c r="R2290">
        <v>-1.2759753593429159E-2</v>
      </c>
      <c r="S2290">
        <v>-7.6699039400000002E-3</v>
      </c>
      <c r="T2290">
        <v>-0.55428564548492432</v>
      </c>
    </row>
    <row r="2291" spans="6:20" x14ac:dyDescent="0.25">
      <c r="F2291" s="1">
        <v>11.106</v>
      </c>
      <c r="G2291">
        <f>(0.0129733059548255*(-1))*-1</f>
        <v>1.2973305954825463E-2</v>
      </c>
      <c r="H2291">
        <v>-3.067961576E-3</v>
      </c>
      <c r="I2291">
        <v>0.73358458280563354</v>
      </c>
      <c r="Q2291">
        <v>11.49</v>
      </c>
      <c r="R2291">
        <v>-1.2829568788501026E-2</v>
      </c>
      <c r="S2291">
        <v>-7.6699039400000002E-3</v>
      </c>
      <c r="T2291">
        <v>-0.5437619686126709</v>
      </c>
    </row>
    <row r="2292" spans="6:20" x14ac:dyDescent="0.25">
      <c r="F2292" s="1">
        <v>11.110999999999999</v>
      </c>
      <c r="G2292">
        <f>(0.0129856262833676*(-1))*-1</f>
        <v>1.2985626283367557E-2</v>
      </c>
      <c r="H2292">
        <v>-3.067961576E-3</v>
      </c>
      <c r="I2292">
        <v>0.73012697696685791</v>
      </c>
      <c r="Q2292">
        <v>11.494</v>
      </c>
      <c r="R2292">
        <v>-1.2891170431211499E-2</v>
      </c>
      <c r="S2292">
        <v>-7.6699039400000002E-3</v>
      </c>
      <c r="T2292">
        <v>-0.53081125020980835</v>
      </c>
    </row>
    <row r="2293" spans="6:20" x14ac:dyDescent="0.25">
      <c r="F2293" s="1">
        <v>11.12</v>
      </c>
      <c r="G2293">
        <f>(0.0130102669404517*(-1))*-1</f>
        <v>1.3010266940451745E-2</v>
      </c>
      <c r="H2293">
        <v>-3.067961576E-3</v>
      </c>
      <c r="I2293">
        <v>0.72406792640686035</v>
      </c>
      <c r="Q2293">
        <v>11.499000000000001</v>
      </c>
      <c r="R2293">
        <v>-1.2940451745379876E-2</v>
      </c>
      <c r="S2293">
        <v>-7.6699039400000002E-3</v>
      </c>
      <c r="T2293">
        <v>-0.51109021902084351</v>
      </c>
    </row>
    <row r="2294" spans="6:20" x14ac:dyDescent="0.25">
      <c r="F2294" s="1">
        <v>11.124999999999998</v>
      </c>
      <c r="G2294">
        <f>(0.0130225872689938*(-1))*-1</f>
        <v>1.302258726899384E-2</v>
      </c>
      <c r="H2294">
        <v>-3.067961576E-3</v>
      </c>
      <c r="I2294">
        <v>0.72121912240982056</v>
      </c>
      <c r="Q2294">
        <v>11.503</v>
      </c>
      <c r="R2294">
        <v>-1.2977412731006161E-2</v>
      </c>
      <c r="S2294">
        <v>-6.135923152E-3</v>
      </c>
      <c r="T2294">
        <v>-0.75064843893051147</v>
      </c>
    </row>
    <row r="2295" spans="6:20" x14ac:dyDescent="0.25">
      <c r="F2295" s="1">
        <v>11.13</v>
      </c>
      <c r="G2295">
        <f>(0.0130349075975359*(-1))*-1</f>
        <v>1.3034907597535934E-2</v>
      </c>
      <c r="H2295">
        <v>-3.067961576E-3</v>
      </c>
      <c r="I2295">
        <v>0.71985167264938354</v>
      </c>
      <c r="Q2295">
        <v>11.508000000000001</v>
      </c>
      <c r="R2295">
        <v>-1.3026694045174538E-2</v>
      </c>
      <c r="S2295">
        <v>-6.135923152E-3</v>
      </c>
      <c r="T2295">
        <v>-0.72859358787536621</v>
      </c>
    </row>
    <row r="2296" spans="6:20" x14ac:dyDescent="0.25">
      <c r="F2296" s="1">
        <v>11.135</v>
      </c>
      <c r="G2296">
        <f>(0.013047227926078*(-1))*-1</f>
        <v>1.3047227926078028E-2</v>
      </c>
      <c r="H2296">
        <v>-1.533980788E-3</v>
      </c>
      <c r="I2296">
        <v>0.46621406078338623</v>
      </c>
      <c r="Q2296">
        <v>11.512</v>
      </c>
      <c r="R2296">
        <v>-1.3075975359342917E-2</v>
      </c>
      <c r="S2296">
        <v>-6.135923152E-3</v>
      </c>
      <c r="T2296">
        <v>-0.71047955751419067</v>
      </c>
    </row>
    <row r="2297" spans="6:20" x14ac:dyDescent="0.25">
      <c r="F2297" s="1">
        <v>11.138</v>
      </c>
      <c r="G2297">
        <f>(0.0130554414784394*(-1))*-1</f>
        <v>1.3055441478439424E-2</v>
      </c>
      <c r="H2297">
        <v>-1.533980788E-3</v>
      </c>
      <c r="I2297">
        <v>0.46926498413085938</v>
      </c>
      <c r="Q2297">
        <v>11.516</v>
      </c>
      <c r="R2297">
        <v>-1.3137577002053388E-2</v>
      </c>
      <c r="S2297">
        <v>-6.135923152E-3</v>
      </c>
      <c r="T2297">
        <v>-0.69485682249069214</v>
      </c>
    </row>
    <row r="2298" spans="6:20" x14ac:dyDescent="0.25">
      <c r="F2298" s="1">
        <v>11.142000000000001</v>
      </c>
      <c r="G2298">
        <f>(0.0130554414784394*(-1))*-1</f>
        <v>1.3055441478439424E-2</v>
      </c>
      <c r="H2298">
        <v>-1.533980788E-3</v>
      </c>
      <c r="I2298">
        <v>0.46958628296852112</v>
      </c>
      <c r="Q2298">
        <v>11.521000000000001</v>
      </c>
      <c r="R2298">
        <v>-1.3219712525667351E-2</v>
      </c>
      <c r="S2298">
        <v>-6.135923152E-3</v>
      </c>
      <c r="T2298">
        <v>-0.68424302339553833</v>
      </c>
    </row>
    <row r="2299" spans="6:20" x14ac:dyDescent="0.25">
      <c r="F2299" s="1">
        <v>11.15</v>
      </c>
      <c r="G2299">
        <f>(0.0130554414784394*(-1))*-1</f>
        <v>1.3055441478439424E-2</v>
      </c>
      <c r="H2299">
        <v>-1.533980788E-3</v>
      </c>
      <c r="I2299">
        <v>0.47019141912460327</v>
      </c>
      <c r="Q2299">
        <v>11.525</v>
      </c>
      <c r="R2299">
        <v>-1.3289527720739219E-2</v>
      </c>
      <c r="S2299">
        <v>-6.135923152E-3</v>
      </c>
      <c r="T2299">
        <v>-0.67323982715606689</v>
      </c>
    </row>
    <row r="2300" spans="6:20" x14ac:dyDescent="0.25">
      <c r="F2300" s="1">
        <v>11.154999999999999</v>
      </c>
      <c r="G2300">
        <f>(0.0130554414784394*(-1))*-1</f>
        <v>1.3055441478439424E-2</v>
      </c>
      <c r="H2300">
        <v>-1.533980788E-3</v>
      </c>
      <c r="I2300">
        <v>0.47047623991966248</v>
      </c>
      <c r="Q2300">
        <v>11.529</v>
      </c>
      <c r="R2300">
        <v>-1.335523613963039E-2</v>
      </c>
      <c r="S2300">
        <v>-6.135923152E-3</v>
      </c>
      <c r="T2300">
        <v>-0.66378915309906006</v>
      </c>
    </row>
    <row r="2301" spans="6:20" x14ac:dyDescent="0.25">
      <c r="F2301" s="1">
        <v>11.161</v>
      </c>
      <c r="G2301">
        <f>(0.0130554414784394*(-1))*-1</f>
        <v>1.3055441478439424E-2</v>
      </c>
      <c r="H2301">
        <v>-1.533980788E-3</v>
      </c>
      <c r="I2301">
        <v>0.47088253498077393</v>
      </c>
      <c r="Q2301">
        <v>11.534000000000001</v>
      </c>
      <c r="R2301">
        <v>-1.3433264887063655E-2</v>
      </c>
      <c r="S2301">
        <v>-6.135923152E-3</v>
      </c>
      <c r="T2301">
        <v>-0.64972448348999023</v>
      </c>
    </row>
    <row r="2302" spans="6:20" x14ac:dyDescent="0.25">
      <c r="F2302" s="1">
        <v>11.165000000000001</v>
      </c>
      <c r="G2302">
        <f>(0.0130554414784394*(-1))*-1</f>
        <v>1.3055441478439424E-2</v>
      </c>
      <c r="H2302">
        <v>-3.067961576E-3</v>
      </c>
      <c r="I2302">
        <v>0.72226798534393311</v>
      </c>
      <c r="Q2302">
        <v>11.539</v>
      </c>
      <c r="R2302">
        <v>-1.3498973305954825E-2</v>
      </c>
      <c r="S2302">
        <v>-6.135923152E-3</v>
      </c>
      <c r="T2302">
        <v>-0.63704091310501099</v>
      </c>
    </row>
    <row r="2303" spans="6:20" x14ac:dyDescent="0.25">
      <c r="F2303" s="1">
        <v>11.171000000000001</v>
      </c>
      <c r="G2303">
        <f>(0.0130554414784394*(-1))*-1</f>
        <v>1.3055441478439424E-2</v>
      </c>
      <c r="H2303">
        <v>-3.067961576E-3</v>
      </c>
      <c r="I2303">
        <v>0.7156836986541748</v>
      </c>
      <c r="Q2303">
        <v>11.542999999999999</v>
      </c>
      <c r="R2303">
        <v>-1.3540041067761808E-2</v>
      </c>
      <c r="S2303">
        <v>-6.135923152E-3</v>
      </c>
      <c r="T2303">
        <v>-0.62053483724594116</v>
      </c>
    </row>
    <row r="2304" spans="6:20" x14ac:dyDescent="0.25">
      <c r="F2304" s="1">
        <v>11.176</v>
      </c>
      <c r="G2304">
        <f>(0.0130595482546201*(-1))*-1</f>
        <v>1.3059548254620123E-2</v>
      </c>
      <c r="H2304">
        <v>-3.067961576E-3</v>
      </c>
      <c r="I2304">
        <v>0.71081376075744629</v>
      </c>
      <c r="Q2304">
        <v>11.553000000000001</v>
      </c>
      <c r="R2304">
        <v>-1.3613963039014373E-2</v>
      </c>
      <c r="S2304">
        <v>-4.6019423639999998E-3</v>
      </c>
      <c r="T2304">
        <v>-0.83134853839874268</v>
      </c>
    </row>
    <row r="2305" spans="6:20" x14ac:dyDescent="0.25">
      <c r="F2305" s="1">
        <v>11.180999999999999</v>
      </c>
      <c r="G2305">
        <f>(0.0130677618069815*(-1))*-1</f>
        <v>1.3067761806981519E-2</v>
      </c>
      <c r="H2305">
        <v>-3.067961576E-3</v>
      </c>
      <c r="I2305">
        <v>0.70612919330596924</v>
      </c>
      <c r="Q2305">
        <v>11.558</v>
      </c>
      <c r="R2305">
        <v>-1.3642710472279261E-2</v>
      </c>
      <c r="S2305">
        <v>-4.6019423639999998E-3</v>
      </c>
      <c r="T2305">
        <v>-0.80473935604095459</v>
      </c>
    </row>
    <row r="2306" spans="6:20" x14ac:dyDescent="0.25">
      <c r="F2306" s="1">
        <v>11.186999999999999</v>
      </c>
      <c r="G2306">
        <f>(0.0130718685831622*(-1))*-1</f>
        <v>1.3071868583162217E-2</v>
      </c>
      <c r="H2306">
        <v>-3.067961576E-3</v>
      </c>
      <c r="I2306">
        <v>0.70053523778915405</v>
      </c>
      <c r="Q2306">
        <v>11.563000000000001</v>
      </c>
      <c r="R2306">
        <v>-1.3675564681724846E-2</v>
      </c>
      <c r="S2306">
        <v>-4.6019423639999998E-3</v>
      </c>
      <c r="T2306">
        <v>-0.77560597658157349</v>
      </c>
    </row>
    <row r="2307" spans="6:20" x14ac:dyDescent="0.25">
      <c r="F2307" s="1">
        <v>11.191999999999998</v>
      </c>
      <c r="G2307">
        <f>(0.0130759753593429*(-1))*-1</f>
        <v>1.3075975359342917E-2</v>
      </c>
      <c r="H2307">
        <v>-3.067961576E-3</v>
      </c>
      <c r="I2307">
        <v>0.69634193181991577</v>
      </c>
      <c r="Q2307">
        <v>11.568</v>
      </c>
      <c r="R2307">
        <v>-1.3728952772073921E-2</v>
      </c>
      <c r="S2307">
        <v>-4.6019423639999998E-3</v>
      </c>
      <c r="T2307">
        <v>-0.74764388799667358</v>
      </c>
    </row>
    <row r="2308" spans="6:20" x14ac:dyDescent="0.25">
      <c r="F2308" s="1">
        <v>11.199</v>
      </c>
      <c r="G2308">
        <f>(0.0130841889117043*(-1))*-1</f>
        <v>1.3084188911704313E-2</v>
      </c>
      <c r="H2308">
        <v>-3.067961576E-3</v>
      </c>
      <c r="I2308">
        <v>0.69161069393157959</v>
      </c>
      <c r="Q2308">
        <v>11.572000000000001</v>
      </c>
      <c r="R2308">
        <v>-1.375770020533881E-2</v>
      </c>
      <c r="S2308">
        <v>-4.6019423639999998E-3</v>
      </c>
      <c r="T2308">
        <v>-0.73202013969421387</v>
      </c>
    </row>
    <row r="2309" spans="6:20" x14ac:dyDescent="0.25">
      <c r="F2309" s="1">
        <v>11.203999999999999</v>
      </c>
      <c r="G2309">
        <f>(0.0130841889117043*(-1))*-1</f>
        <v>1.3084188911704313E-2</v>
      </c>
      <c r="H2309">
        <v>-3.067961576E-3</v>
      </c>
      <c r="I2309">
        <v>0.68789553642272949</v>
      </c>
      <c r="Q2309">
        <v>11.576000000000001</v>
      </c>
      <c r="R2309">
        <v>-1.3798767967145791E-2</v>
      </c>
      <c r="S2309">
        <v>-4.6019423639999998E-3</v>
      </c>
      <c r="T2309">
        <v>-0.71710884571075439</v>
      </c>
    </row>
    <row r="2310" spans="6:20" x14ac:dyDescent="0.25">
      <c r="F2310" s="1">
        <v>11.208</v>
      </c>
      <c r="G2310">
        <f>(0.013088295687885*(-1))*-1</f>
        <v>1.3088295687885011E-2</v>
      </c>
      <c r="H2310">
        <v>-3.067961576E-3</v>
      </c>
      <c r="I2310">
        <v>0.68495368957519531</v>
      </c>
      <c r="Q2310">
        <v>11.581</v>
      </c>
      <c r="R2310">
        <v>-1.3856262833675565E-2</v>
      </c>
      <c r="S2310">
        <v>-4.6019423639999998E-3</v>
      </c>
      <c r="T2310">
        <v>-0.7043570876121521</v>
      </c>
    </row>
    <row r="2311" spans="6:20" x14ac:dyDescent="0.25">
      <c r="F2311" s="1">
        <v>11.215000000000002</v>
      </c>
      <c r="G2311">
        <f>(0.0130924024640657*(-1))*-1</f>
        <v>1.3092402464065709E-2</v>
      </c>
      <c r="H2311">
        <v>-3.067961576E-3</v>
      </c>
      <c r="I2311">
        <v>0.67970418930053711</v>
      </c>
      <c r="Q2311">
        <v>11.586</v>
      </c>
      <c r="R2311">
        <v>-1.3913757700205339E-2</v>
      </c>
      <c r="S2311">
        <v>-4.6019423639999998E-3</v>
      </c>
      <c r="T2311">
        <v>-0.68711483478546143</v>
      </c>
    </row>
    <row r="2312" spans="6:20" x14ac:dyDescent="0.25">
      <c r="F2312" s="1">
        <v>11.218999999999999</v>
      </c>
      <c r="G2312">
        <f>(0.0130965092402464*(-1))*-1</f>
        <v>1.3096509240246407E-2</v>
      </c>
      <c r="H2312">
        <v>-3.067961576E-3</v>
      </c>
      <c r="I2312">
        <v>0.67743176221847534</v>
      </c>
      <c r="Q2312">
        <v>11.590999999999999</v>
      </c>
      <c r="R2312">
        <v>-1.3971252566735114E-2</v>
      </c>
      <c r="S2312">
        <v>-4.6019423639999998E-3</v>
      </c>
      <c r="T2312">
        <v>-0.67578089237213135</v>
      </c>
    </row>
    <row r="2313" spans="6:20" x14ac:dyDescent="0.25">
      <c r="F2313" s="1">
        <v>11.223000000000001</v>
      </c>
      <c r="G2313">
        <f>(0.0131006160164271*(-1))*-1</f>
        <v>1.3100616016427105E-2</v>
      </c>
      <c r="H2313">
        <v>-3.067961576E-3</v>
      </c>
      <c r="I2313">
        <v>0.67441636323928833</v>
      </c>
      <c r="Q2313">
        <v>11.595000000000001</v>
      </c>
      <c r="R2313">
        <v>-1.4020533880903491E-2</v>
      </c>
      <c r="S2313">
        <v>-4.6019423639999998E-3</v>
      </c>
      <c r="T2313">
        <v>-0.66425329446792603</v>
      </c>
    </row>
    <row r="2314" spans="6:20" x14ac:dyDescent="0.25">
      <c r="F2314" s="1">
        <v>11.229000000000001</v>
      </c>
      <c r="G2314">
        <f>(0.0131006160164271*(-1))*-1</f>
        <v>1.3100616016427105E-2</v>
      </c>
      <c r="H2314">
        <v>-3.067961576E-3</v>
      </c>
      <c r="I2314">
        <v>0.67023950815200806</v>
      </c>
      <c r="Q2314">
        <v>11.599</v>
      </c>
      <c r="R2314">
        <v>-1.406570841889117E-2</v>
      </c>
      <c r="S2314">
        <v>-4.6019423639999998E-3</v>
      </c>
      <c r="T2314">
        <v>-0.65260040760040283</v>
      </c>
    </row>
    <row r="2315" spans="6:20" x14ac:dyDescent="0.25">
      <c r="F2315" s="1">
        <v>11.232999999999999</v>
      </c>
      <c r="G2315">
        <f>(0.0131047227926078*(-1))*-1</f>
        <v>1.3104722792607803E-2</v>
      </c>
      <c r="H2315">
        <v>-3.067961576E-3</v>
      </c>
      <c r="I2315">
        <v>0.66757059097290039</v>
      </c>
      <c r="Q2315">
        <v>11.603</v>
      </c>
      <c r="R2315">
        <v>-1.4106776180698152E-2</v>
      </c>
      <c r="S2315">
        <v>-4.6019423639999998E-3</v>
      </c>
      <c r="T2315">
        <v>-0.63846838474273682</v>
      </c>
    </row>
    <row r="2316" spans="6:20" x14ac:dyDescent="0.25">
      <c r="F2316" s="1">
        <v>11.237</v>
      </c>
      <c r="G2316">
        <f>(0.0131047227926078*(-1))*-1</f>
        <v>1.3104722792607803E-2</v>
      </c>
      <c r="H2316">
        <v>-3.067961576E-3</v>
      </c>
      <c r="I2316">
        <v>0.66448670625686646</v>
      </c>
      <c r="Q2316">
        <v>11.608000000000001</v>
      </c>
      <c r="R2316">
        <v>-1.4164271047227926E-2</v>
      </c>
      <c r="S2316">
        <v>-3.067961576E-3</v>
      </c>
      <c r="T2316">
        <v>-0.89738279581069946</v>
      </c>
    </row>
    <row r="2317" spans="6:20" x14ac:dyDescent="0.25">
      <c r="F2317" s="1">
        <v>11.241000000000001</v>
      </c>
      <c r="G2317">
        <f>(0.0131088295687885*(-1))*-1</f>
        <v>1.3108829568788501E-2</v>
      </c>
      <c r="H2317">
        <v>-3.067961576E-3</v>
      </c>
      <c r="I2317">
        <v>0.66210538148880005</v>
      </c>
      <c r="Q2317">
        <v>11.611000000000001</v>
      </c>
      <c r="R2317">
        <v>-1.4209445585215606E-2</v>
      </c>
      <c r="S2317">
        <v>-3.067961576E-3</v>
      </c>
      <c r="T2317">
        <v>-0.88296782970428467</v>
      </c>
    </row>
    <row r="2318" spans="6:20" x14ac:dyDescent="0.25">
      <c r="F2318" s="1">
        <v>11.247000000000002</v>
      </c>
      <c r="G2318">
        <f>(0.0131088295687885*(-1))*-1</f>
        <v>1.3108829568788501E-2</v>
      </c>
      <c r="H2318">
        <v>-3.067961576E-3</v>
      </c>
      <c r="I2318">
        <v>0.6585431694984436</v>
      </c>
      <c r="Q2318">
        <v>11.616</v>
      </c>
      <c r="R2318">
        <v>-1.4266940451745379E-2</v>
      </c>
      <c r="S2318">
        <v>-3.067961576E-3</v>
      </c>
      <c r="T2318">
        <v>-0.87368988990783691</v>
      </c>
    </row>
    <row r="2319" spans="6:20" x14ac:dyDescent="0.25">
      <c r="F2319" s="1">
        <v>11.250999999999999</v>
      </c>
      <c r="G2319">
        <f>(0.0131088295687885*(-1))*-1</f>
        <v>1.3108829568788501E-2</v>
      </c>
      <c r="H2319">
        <v>-3.067961576E-3</v>
      </c>
      <c r="I2319">
        <v>0.65649020671844482</v>
      </c>
      <c r="Q2319">
        <v>11.620000000000001</v>
      </c>
      <c r="R2319">
        <v>-1.4332648870636551E-2</v>
      </c>
      <c r="S2319">
        <v>-3.067961576E-3</v>
      </c>
      <c r="T2319">
        <v>-0.86793547868728638</v>
      </c>
    </row>
    <row r="2320" spans="6:20" x14ac:dyDescent="0.25">
      <c r="F2320" s="1">
        <v>11.255999999999998</v>
      </c>
      <c r="G2320">
        <f>(0.0131129363449692*(-1))*-1</f>
        <v>1.3112936344969199E-2</v>
      </c>
      <c r="H2320">
        <v>-3.067961576E-3</v>
      </c>
      <c r="I2320">
        <v>0.65386837720870972</v>
      </c>
      <c r="Q2320">
        <v>11.624000000000001</v>
      </c>
      <c r="R2320">
        <v>-1.4410677618069816E-2</v>
      </c>
      <c r="S2320">
        <v>-4.6019423639999998E-3</v>
      </c>
      <c r="T2320">
        <v>-0.59908896684646606</v>
      </c>
    </row>
    <row r="2321" spans="6:20" x14ac:dyDescent="0.25">
      <c r="F2321" s="1">
        <v>11.261999999999999</v>
      </c>
      <c r="G2321">
        <f>(0.0131129363449692*(-1))*-1</f>
        <v>1.3112936344969199E-2</v>
      </c>
      <c r="H2321">
        <v>-3.067961576E-3</v>
      </c>
      <c r="I2321">
        <v>0.65071552991867065</v>
      </c>
      <c r="Q2321">
        <v>11.629</v>
      </c>
      <c r="R2321">
        <v>-1.4525667351129364E-2</v>
      </c>
      <c r="S2321">
        <v>-4.6019423639999998E-3</v>
      </c>
      <c r="T2321">
        <v>-0.60868781805038452</v>
      </c>
    </row>
    <row r="2322" spans="6:20" x14ac:dyDescent="0.25">
      <c r="F2322" s="1">
        <v>11.267000000000001</v>
      </c>
      <c r="G2322">
        <f>(0.0131129363449692*(-1))*-1</f>
        <v>1.3112936344969199E-2</v>
      </c>
      <c r="H2322">
        <v>-3.067961576E-3</v>
      </c>
      <c r="I2322">
        <v>0.64713543653488159</v>
      </c>
      <c r="Q2322">
        <v>11.633000000000001</v>
      </c>
      <c r="R2322">
        <v>-1.4611909650924024E-2</v>
      </c>
      <c r="S2322">
        <v>-4.6019423639999998E-3</v>
      </c>
      <c r="T2322">
        <v>-0.61657166481018066</v>
      </c>
    </row>
    <row r="2323" spans="6:20" x14ac:dyDescent="0.25">
      <c r="F2323" s="1">
        <v>11.273000000000001</v>
      </c>
      <c r="G2323">
        <f>(0.0131170431211499*(-1))*-1</f>
        <v>1.3117043121149898E-2</v>
      </c>
      <c r="H2323">
        <v>-3.067961576E-3</v>
      </c>
      <c r="I2323">
        <v>0.64505618810653687</v>
      </c>
      <c r="Q2323">
        <v>11.637</v>
      </c>
      <c r="R2323">
        <v>-1.471047227926078E-2</v>
      </c>
      <c r="S2323">
        <v>-4.6019423639999998E-3</v>
      </c>
      <c r="T2323">
        <v>-0.62290751934051514</v>
      </c>
    </row>
    <row r="2324" spans="6:20" x14ac:dyDescent="0.25">
      <c r="F2324" s="1">
        <v>11.278</v>
      </c>
      <c r="G2324">
        <f>(0.0131170431211499*(-1))*-1</f>
        <v>1.3117043121149898E-2</v>
      </c>
      <c r="H2324">
        <v>-3.067961576E-3</v>
      </c>
      <c r="I2324">
        <v>0.64234083890914917</v>
      </c>
      <c r="Q2324">
        <v>11.641</v>
      </c>
      <c r="R2324">
        <v>-1.4776180698151951E-2</v>
      </c>
      <c r="S2324">
        <v>-4.6019423639999998E-3</v>
      </c>
      <c r="T2324">
        <v>-0.62320083379745483</v>
      </c>
    </row>
    <row r="2325" spans="6:20" x14ac:dyDescent="0.25">
      <c r="F2325" s="1">
        <v>11.284999999999998</v>
      </c>
      <c r="G2325">
        <f>(0.0131170431211499*(-1))*-1</f>
        <v>1.3117043121149898E-2</v>
      </c>
      <c r="H2325">
        <v>-3.067961576E-3</v>
      </c>
      <c r="I2325">
        <v>0.63925760984420776</v>
      </c>
      <c r="Q2325">
        <v>11.645</v>
      </c>
      <c r="R2325">
        <v>-1.484188911704312E-2</v>
      </c>
      <c r="S2325">
        <v>-4.6019423639999998E-3</v>
      </c>
      <c r="T2325">
        <v>-0.62362134456634521</v>
      </c>
    </row>
    <row r="2326" spans="6:20" x14ac:dyDescent="0.25">
      <c r="F2326" s="1">
        <v>11.290000000000001</v>
      </c>
      <c r="G2326">
        <f>(0.0131211498973306*(-1))*-1</f>
        <v>1.3121149897330596E-2</v>
      </c>
      <c r="H2326">
        <v>-3.067961576E-3</v>
      </c>
      <c r="I2326">
        <v>0.63719069957733154</v>
      </c>
      <c r="Q2326">
        <v>11.649000000000001</v>
      </c>
      <c r="R2326">
        <v>-1.491170431211499E-2</v>
      </c>
      <c r="S2326">
        <v>-4.6019423639999998E-3</v>
      </c>
      <c r="T2326">
        <v>-0.62566584348678589</v>
      </c>
    </row>
    <row r="2327" spans="6:20" x14ac:dyDescent="0.25">
      <c r="F2327" s="1">
        <v>11.295</v>
      </c>
      <c r="G2327">
        <f>(0.0131211498973306*(-1))*-1</f>
        <v>1.3121149897330596E-2</v>
      </c>
      <c r="H2327">
        <v>-3.067961576E-3</v>
      </c>
      <c r="I2327">
        <v>0.63532203435897827</v>
      </c>
      <c r="Q2327">
        <v>11.653</v>
      </c>
      <c r="R2327">
        <v>-1.4960985626283367E-2</v>
      </c>
      <c r="S2327">
        <v>-4.6019423639999998E-3</v>
      </c>
      <c r="T2327">
        <v>-0.626273512840271</v>
      </c>
    </row>
    <row r="2328" spans="6:20" x14ac:dyDescent="0.25">
      <c r="F2328" s="1">
        <v>11.301</v>
      </c>
      <c r="G2328">
        <f>(0.0131211498973306*(-1))*-1</f>
        <v>1.3121149897330596E-2</v>
      </c>
      <c r="H2328">
        <v>-3.067961576E-3</v>
      </c>
      <c r="I2328">
        <v>0.63308948278427124</v>
      </c>
      <c r="Q2328">
        <v>11.657999999999999</v>
      </c>
      <c r="R2328">
        <v>-1.504312114989733E-2</v>
      </c>
      <c r="S2328">
        <v>-4.6019423639999998E-3</v>
      </c>
      <c r="T2328">
        <v>-0.62699675559997559</v>
      </c>
    </row>
    <row r="2329" spans="6:20" x14ac:dyDescent="0.25">
      <c r="F2329" s="1">
        <v>11.305000000000001</v>
      </c>
      <c r="G2329">
        <f>(0.0131211498973306*(-1))*-1</f>
        <v>1.3121149897330596E-2</v>
      </c>
      <c r="H2329">
        <v>-3.067961576E-3</v>
      </c>
      <c r="I2329">
        <v>0.63096630573272705</v>
      </c>
      <c r="Q2329">
        <v>11.662000000000001</v>
      </c>
      <c r="R2329">
        <v>-1.5112936344969199E-2</v>
      </c>
      <c r="S2329">
        <v>-4.6019423639999998E-3</v>
      </c>
      <c r="T2329">
        <v>-0.62930595874786377</v>
      </c>
    </row>
    <row r="2330" spans="6:20" x14ac:dyDescent="0.25">
      <c r="F2330" s="1">
        <v>11.308999999999999</v>
      </c>
      <c r="G2330">
        <f>(0.0131211498973306*(-1))*-1</f>
        <v>1.3121149897330596E-2</v>
      </c>
      <c r="H2330">
        <v>-3.067961576E-3</v>
      </c>
      <c r="I2330">
        <v>0.62934297323226929</v>
      </c>
      <c r="Q2330">
        <v>11.667</v>
      </c>
      <c r="R2330">
        <v>-1.5215605749486653E-2</v>
      </c>
      <c r="S2330">
        <v>-4.6019423639999998E-3</v>
      </c>
      <c r="T2330">
        <v>-0.63218063116073608</v>
      </c>
    </row>
    <row r="2331" spans="6:20" x14ac:dyDescent="0.25">
      <c r="F2331" s="1">
        <v>11.313000000000001</v>
      </c>
      <c r="G2331">
        <f>(0.0131211498973306*(-1))*-1</f>
        <v>1.3121149897330596E-2</v>
      </c>
      <c r="H2331">
        <v>-3.067961576E-3</v>
      </c>
      <c r="I2331">
        <v>0.62778359651565552</v>
      </c>
      <c r="Q2331">
        <v>11.672000000000001</v>
      </c>
      <c r="R2331">
        <v>-1.5281314168377823E-2</v>
      </c>
      <c r="S2331">
        <v>-4.6019423639999998E-3</v>
      </c>
      <c r="T2331">
        <v>-0.63317281007766724</v>
      </c>
    </row>
    <row r="2332" spans="6:20" x14ac:dyDescent="0.25">
      <c r="F2332" s="1">
        <v>11.318</v>
      </c>
      <c r="G2332">
        <f>(0.0131211498973306*(-1))*-1</f>
        <v>1.3121149897330596E-2</v>
      </c>
      <c r="H2332">
        <v>-3.067961576E-3</v>
      </c>
      <c r="I2332">
        <v>0.6262856125831604</v>
      </c>
      <c r="Q2332">
        <v>11.677</v>
      </c>
      <c r="R2332">
        <v>-1.5379876796714579E-2</v>
      </c>
      <c r="S2332">
        <v>-4.6019423639999998E-3</v>
      </c>
      <c r="T2332">
        <v>-0.63484883308410645</v>
      </c>
    </row>
    <row r="2333" spans="6:20" x14ac:dyDescent="0.25">
      <c r="F2333" s="1">
        <v>11.322000000000001</v>
      </c>
      <c r="G2333">
        <f>(0.0131252566735113*(-1))*-1</f>
        <v>1.3125256673511294E-2</v>
      </c>
      <c r="H2333">
        <v>-3.067961576E-3</v>
      </c>
      <c r="I2333">
        <v>0.62577551603317261</v>
      </c>
      <c r="Q2333">
        <v>11.683</v>
      </c>
      <c r="R2333">
        <v>-1.5457905544147844E-2</v>
      </c>
      <c r="S2333">
        <v>-4.6019423639999998E-3</v>
      </c>
      <c r="T2333">
        <v>-0.6349213719367981</v>
      </c>
    </row>
    <row r="2334" spans="6:20" x14ac:dyDescent="0.25">
      <c r="F2334" s="1">
        <v>11.325999999999999</v>
      </c>
      <c r="G2334">
        <f>(0.0131252566735113*(-1))*-1</f>
        <v>1.3125256673511294E-2</v>
      </c>
      <c r="H2334">
        <v>-3.067961576E-3</v>
      </c>
      <c r="I2334">
        <v>0.62436127662658691</v>
      </c>
      <c r="Q2334">
        <v>11.686999999999999</v>
      </c>
      <c r="R2334">
        <v>-1.5535934291581109E-2</v>
      </c>
      <c r="S2334">
        <v>-4.6019423639999998E-3</v>
      </c>
      <c r="T2334">
        <v>-0.6351999044418335</v>
      </c>
    </row>
    <row r="2335" spans="6:20" x14ac:dyDescent="0.25">
      <c r="F2335" s="1">
        <v>11.33</v>
      </c>
      <c r="G2335">
        <f>(0.0131252566735113*(-1))*-1</f>
        <v>1.3125256673511294E-2</v>
      </c>
      <c r="H2335">
        <v>-3.067961576E-3</v>
      </c>
      <c r="I2335">
        <v>0.62300270795822144</v>
      </c>
      <c r="Q2335">
        <v>11.693</v>
      </c>
      <c r="R2335">
        <v>-1.5609856262833675E-2</v>
      </c>
      <c r="S2335">
        <v>-4.6019423639999998E-3</v>
      </c>
      <c r="T2335">
        <v>-0.63462096452713013</v>
      </c>
    </row>
    <row r="2336" spans="6:20" x14ac:dyDescent="0.25">
      <c r="F2336" s="1">
        <v>11.334999999999999</v>
      </c>
      <c r="G2336">
        <f>(0.0131252566735113*(-1))*-1</f>
        <v>1.3125256673511294E-2</v>
      </c>
      <c r="H2336">
        <v>-3.067961576E-3</v>
      </c>
      <c r="I2336">
        <v>0.62169772386550903</v>
      </c>
      <c r="Q2336">
        <v>11.699</v>
      </c>
      <c r="R2336">
        <v>-1.5696098562628338E-2</v>
      </c>
      <c r="S2336">
        <v>-6.135923152E-3</v>
      </c>
      <c r="T2336">
        <v>-0.36905032396316528</v>
      </c>
    </row>
    <row r="2337" spans="6:20" x14ac:dyDescent="0.25">
      <c r="F2337" s="1">
        <v>11.340000000000002</v>
      </c>
      <c r="G2337">
        <f>(0.0131252566735113*(-1))*-1</f>
        <v>1.3125256673511294E-2</v>
      </c>
      <c r="H2337">
        <v>-3.067961576E-3</v>
      </c>
      <c r="I2337">
        <v>0.61983597278594971</v>
      </c>
      <c r="Q2337">
        <v>11.702999999999999</v>
      </c>
      <c r="R2337">
        <v>-1.5745379876796715E-2</v>
      </c>
      <c r="S2337">
        <v>-6.135923152E-3</v>
      </c>
      <c r="T2337">
        <v>-0.36982241272926331</v>
      </c>
    </row>
    <row r="2338" spans="6:20" x14ac:dyDescent="0.25">
      <c r="F2338" s="1">
        <v>11.345999999999998</v>
      </c>
      <c r="G2338">
        <f>(0.0131252566735113*(-1))*-1</f>
        <v>1.3125256673511294E-2</v>
      </c>
      <c r="H2338">
        <v>-3.067961576E-3</v>
      </c>
      <c r="I2338">
        <v>0.61836802959442139</v>
      </c>
      <c r="Q2338">
        <v>11.707000000000001</v>
      </c>
      <c r="R2338">
        <v>-1.5782340862422996E-2</v>
      </c>
      <c r="S2338">
        <v>-6.135923152E-3</v>
      </c>
      <c r="T2338">
        <v>-0.36435908079147339</v>
      </c>
    </row>
    <row r="2339" spans="6:20" x14ac:dyDescent="0.25">
      <c r="F2339" s="1">
        <v>11.351000000000001</v>
      </c>
      <c r="G2339">
        <f>(0.0131252566735113*(-1))*-1</f>
        <v>1.3125256673511294E-2</v>
      </c>
      <c r="H2339">
        <v>-3.067961576E-3</v>
      </c>
      <c r="I2339">
        <v>0.61697202920913696</v>
      </c>
      <c r="Q2339">
        <v>11.711</v>
      </c>
      <c r="R2339">
        <v>-1.5790554414784393E-2</v>
      </c>
      <c r="S2339">
        <v>-6.135923152E-3</v>
      </c>
      <c r="T2339">
        <v>-0.35176357626914978</v>
      </c>
    </row>
    <row r="2340" spans="6:20" x14ac:dyDescent="0.25">
      <c r="F2340" s="1">
        <v>11.356</v>
      </c>
      <c r="G2340">
        <f>(0.013129363449692*(-1))*-1</f>
        <v>1.3129363449691992E-2</v>
      </c>
      <c r="H2340">
        <v>-3.067961576E-3</v>
      </c>
      <c r="I2340">
        <v>0.61670207977294922</v>
      </c>
      <c r="Q2340">
        <v>11.715</v>
      </c>
      <c r="R2340">
        <v>-1.5790554414784393E-2</v>
      </c>
      <c r="S2340">
        <v>-4.6019423639999998E-3</v>
      </c>
      <c r="T2340">
        <v>-0.60462433099746704</v>
      </c>
    </row>
    <row r="2341" spans="6:20" x14ac:dyDescent="0.25">
      <c r="F2341" s="1">
        <v>11.362</v>
      </c>
      <c r="G2341">
        <f>(0.013129363449692*(-1))*-1</f>
        <v>1.3129363449691992E-2</v>
      </c>
      <c r="H2341">
        <v>-3.067961576E-3</v>
      </c>
      <c r="I2341">
        <v>0.61539340019226074</v>
      </c>
      <c r="Q2341">
        <v>11.718999999999999</v>
      </c>
      <c r="R2341">
        <v>-1.5790554414784393E-2</v>
      </c>
      <c r="S2341">
        <v>-4.6019423639999998E-3</v>
      </c>
      <c r="T2341">
        <v>-0.58584147691726685</v>
      </c>
    </row>
    <row r="2342" spans="6:20" x14ac:dyDescent="0.25">
      <c r="F2342" s="1">
        <v>11.366999999999999</v>
      </c>
      <c r="G2342">
        <f>(0.013129363449692*(-1))*-1</f>
        <v>1.3129363449691992E-2</v>
      </c>
      <c r="H2342">
        <v>-3.067961576E-3</v>
      </c>
      <c r="I2342">
        <v>0.6139073371887207</v>
      </c>
      <c r="Q2342">
        <v>11.723000000000001</v>
      </c>
      <c r="R2342">
        <v>-1.5794661190965092E-2</v>
      </c>
      <c r="S2342">
        <v>-4.6019423639999998E-3</v>
      </c>
      <c r="T2342">
        <v>-0.56780517101287842</v>
      </c>
    </row>
    <row r="2343" spans="6:20" x14ac:dyDescent="0.25">
      <c r="F2343" s="1">
        <v>11.372000000000002</v>
      </c>
      <c r="G2343">
        <f>(0.013129363449692*(-1))*-1</f>
        <v>1.3129363449691992E-2</v>
      </c>
      <c r="H2343">
        <v>-3.067961576E-3</v>
      </c>
      <c r="I2343">
        <v>0.61273562908172607</v>
      </c>
      <c r="Q2343">
        <v>11.729000000000001</v>
      </c>
      <c r="R2343">
        <v>-1.5798767967145789E-2</v>
      </c>
      <c r="S2343">
        <v>-4.6019423639999998E-3</v>
      </c>
      <c r="T2343">
        <v>-0.54597991704940796</v>
      </c>
    </row>
    <row r="2344" spans="6:20" x14ac:dyDescent="0.25">
      <c r="F2344" s="1">
        <v>11.377999999999998</v>
      </c>
      <c r="G2344">
        <f>(0.013129363449692*(-1))*-1</f>
        <v>1.3129363449691992E-2</v>
      </c>
      <c r="H2344">
        <v>-3.067961576E-3</v>
      </c>
      <c r="I2344">
        <v>0.61162132024765015</v>
      </c>
      <c r="Q2344">
        <v>11.733000000000001</v>
      </c>
      <c r="R2344">
        <v>-1.5806981519507188E-2</v>
      </c>
      <c r="S2344">
        <v>-4.6019423639999998E-3</v>
      </c>
      <c r="T2344">
        <v>-0.52674883604049683</v>
      </c>
    </row>
    <row r="2345" spans="6:20" x14ac:dyDescent="0.25">
      <c r="F2345" s="1">
        <v>11.383000000000001</v>
      </c>
      <c r="G2345">
        <f>(0.013129363449692*(-1))*-1</f>
        <v>1.3129363449691992E-2</v>
      </c>
      <c r="H2345">
        <v>-3.067961576E-3</v>
      </c>
      <c r="I2345">
        <v>0.61035597324371338</v>
      </c>
      <c r="Q2345">
        <v>11.738</v>
      </c>
      <c r="R2345">
        <v>-1.5811088295687885E-2</v>
      </c>
      <c r="S2345">
        <v>-4.6019423639999998E-3</v>
      </c>
      <c r="T2345">
        <v>-0.50702875852584839</v>
      </c>
    </row>
    <row r="2346" spans="6:20" x14ac:dyDescent="0.25">
      <c r="F2346" s="1">
        <v>11.386999999999999</v>
      </c>
      <c r="G2346">
        <f>(0.013129363449692*(-1))*-1</f>
        <v>1.3129363449691992E-2</v>
      </c>
      <c r="H2346">
        <v>-3.067961576E-3</v>
      </c>
      <c r="I2346">
        <v>0.60955387353897095</v>
      </c>
      <c r="Q2346">
        <v>11.745000000000001</v>
      </c>
      <c r="R2346">
        <v>-1.5819301848049281E-2</v>
      </c>
      <c r="S2346">
        <v>-4.6019423639999998E-3</v>
      </c>
      <c r="T2346">
        <v>-0.48591035604476929</v>
      </c>
    </row>
    <row r="2347" spans="6:20" x14ac:dyDescent="0.25">
      <c r="F2347" s="1">
        <v>11.391</v>
      </c>
      <c r="G2347">
        <f>(0.013129363449692*(-1))*-1</f>
        <v>1.3129363449691992E-2</v>
      </c>
      <c r="H2347">
        <v>-3.067961576E-3</v>
      </c>
      <c r="I2347">
        <v>0.60878336429595947</v>
      </c>
      <c r="Q2347">
        <v>11.75</v>
      </c>
      <c r="R2347">
        <v>-1.5819301848049281E-2</v>
      </c>
      <c r="S2347">
        <v>-4.6019423639999998E-3</v>
      </c>
      <c r="T2347">
        <v>-0.46318739652633667</v>
      </c>
    </row>
    <row r="2348" spans="6:20" x14ac:dyDescent="0.25">
      <c r="F2348" s="1">
        <v>11.395000000000001</v>
      </c>
      <c r="G2348">
        <f>(0.013129363449692*(-1))*-1</f>
        <v>1.3129363449691992E-2</v>
      </c>
      <c r="H2348">
        <v>-3.067961576E-3</v>
      </c>
      <c r="I2348">
        <v>0.60804319381713867</v>
      </c>
      <c r="Q2348">
        <v>11.754</v>
      </c>
      <c r="R2348">
        <v>-1.5819301848049281E-2</v>
      </c>
      <c r="S2348">
        <v>-4.6019423639999998E-3</v>
      </c>
      <c r="T2348">
        <v>-0.44882586598396301</v>
      </c>
    </row>
    <row r="2349" spans="6:20" x14ac:dyDescent="0.25">
      <c r="F2349" s="1">
        <v>11.398999999999999</v>
      </c>
      <c r="G2349">
        <f>(0.013129363449692*(-1))*-1</f>
        <v>1.3129363449691992E-2</v>
      </c>
      <c r="H2349">
        <v>-3.067961576E-3</v>
      </c>
      <c r="I2349">
        <v>0.60733217000961304</v>
      </c>
      <c r="Q2349">
        <v>11.759</v>
      </c>
      <c r="R2349">
        <v>-1.5819301848049281E-2</v>
      </c>
      <c r="S2349">
        <v>-4.6019423639999998E-3</v>
      </c>
      <c r="T2349">
        <v>-0.43506515026092529</v>
      </c>
    </row>
    <row r="2350" spans="6:20" x14ac:dyDescent="0.25">
      <c r="F2350" s="1">
        <v>11.404999999999999</v>
      </c>
      <c r="G2350">
        <f>(0.013129363449692*(-1))*-1</f>
        <v>1.3129363449691992E-2</v>
      </c>
      <c r="H2350">
        <v>-3.067961576E-3</v>
      </c>
      <c r="I2350">
        <v>0.60631787776947021</v>
      </c>
      <c r="Q2350">
        <v>11.763</v>
      </c>
      <c r="R2350">
        <v>-1.5819301848049281E-2</v>
      </c>
      <c r="S2350">
        <v>-4.6019423639999998E-3</v>
      </c>
      <c r="T2350">
        <v>-0.42188158631324768</v>
      </c>
    </row>
    <row r="2351" spans="6:20" x14ac:dyDescent="0.25">
      <c r="F2351" s="1">
        <v>11.411</v>
      </c>
      <c r="G2351">
        <f>(0.013129363449692*(-1))*-1</f>
        <v>1.3129363449691992E-2</v>
      </c>
      <c r="H2351">
        <v>-3.067961576E-3</v>
      </c>
      <c r="I2351">
        <v>0.60551810264587402</v>
      </c>
      <c r="Q2351">
        <v>11.768000000000001</v>
      </c>
      <c r="R2351">
        <v>-1.5819301848049281E-2</v>
      </c>
      <c r="S2351">
        <v>-4.6019423639999998E-3</v>
      </c>
      <c r="T2351">
        <v>-0.4031389057636261</v>
      </c>
    </row>
    <row r="2352" spans="6:20" x14ac:dyDescent="0.25">
      <c r="F2352" s="1">
        <v>11.415999999999999</v>
      </c>
      <c r="G2352">
        <f>(0.0131334702258727*(-1))*-1</f>
        <v>1.313347022587269E-2</v>
      </c>
      <c r="H2352">
        <v>-3.067961576E-3</v>
      </c>
      <c r="I2352">
        <v>0.60590100288391113</v>
      </c>
      <c r="Q2352">
        <v>11.772</v>
      </c>
      <c r="R2352">
        <v>-1.5819301848049281E-2</v>
      </c>
      <c r="S2352">
        <v>-4.6019423639999998E-3</v>
      </c>
      <c r="T2352">
        <v>-0.39130064845085144</v>
      </c>
    </row>
    <row r="2353" spans="6:20" x14ac:dyDescent="0.25">
      <c r="F2353" s="1">
        <v>11.421000000000001</v>
      </c>
      <c r="G2353">
        <f>(0.0131334702258727*(-1))*-1</f>
        <v>1.313347022587269E-2</v>
      </c>
      <c r="H2353">
        <v>-3.067961576E-3</v>
      </c>
      <c r="I2353">
        <v>0.60527896881103516</v>
      </c>
      <c r="Q2353">
        <v>11.778</v>
      </c>
      <c r="R2353">
        <v>-1.5819301848049281E-2</v>
      </c>
      <c r="S2353">
        <v>-4.6019423639999998E-3</v>
      </c>
      <c r="T2353">
        <v>-0.3744770884513855</v>
      </c>
    </row>
    <row r="2354" spans="6:20" x14ac:dyDescent="0.25">
      <c r="F2354" s="1">
        <v>11.424999999999999</v>
      </c>
      <c r="G2354">
        <f>(0.0131334702258727*(-1))*-1</f>
        <v>1.313347022587269E-2</v>
      </c>
      <c r="H2354">
        <v>-3.067961576E-3</v>
      </c>
      <c r="I2354">
        <v>0.60468143224716187</v>
      </c>
      <c r="Q2354">
        <v>11.782999999999999</v>
      </c>
      <c r="R2354">
        <v>-1.5819301848049281E-2</v>
      </c>
      <c r="S2354">
        <v>-4.6019423639999998E-3</v>
      </c>
      <c r="T2354">
        <v>-0.36385548114776611</v>
      </c>
    </row>
    <row r="2355" spans="6:20" x14ac:dyDescent="0.25">
      <c r="F2355" s="1">
        <v>11.430999999999999</v>
      </c>
      <c r="G2355">
        <f>(0.0131334702258727*(-1))*-1</f>
        <v>1.313347022587269E-2</v>
      </c>
      <c r="H2355">
        <v>-3.067961576E-3</v>
      </c>
      <c r="I2355">
        <v>0.603829026222229</v>
      </c>
      <c r="Q2355">
        <v>11.787000000000001</v>
      </c>
      <c r="R2355">
        <v>-1.5819301848049281E-2</v>
      </c>
      <c r="S2355">
        <v>-3.067961576E-3</v>
      </c>
      <c r="T2355">
        <v>-0.61755889654159546</v>
      </c>
    </row>
    <row r="2356" spans="6:20" x14ac:dyDescent="0.25">
      <c r="F2356" s="1">
        <v>11.433999999999999</v>
      </c>
      <c r="G2356">
        <f>(0.0131334702258727*(-1))*-1</f>
        <v>1.313347022587269E-2</v>
      </c>
      <c r="H2356">
        <v>-3.067961576E-3</v>
      </c>
      <c r="I2356">
        <v>0.60328865051269531</v>
      </c>
      <c r="Q2356">
        <v>11.792999999999999</v>
      </c>
      <c r="R2356">
        <v>-1.5819301848049281E-2</v>
      </c>
      <c r="S2356">
        <v>-3.067961576E-3</v>
      </c>
      <c r="T2356">
        <v>-0.59606701135635376</v>
      </c>
    </row>
    <row r="2357" spans="6:20" x14ac:dyDescent="0.25">
      <c r="F2357" s="1">
        <v>11.438999999999998</v>
      </c>
      <c r="G2357">
        <f>(0.0131334702258727*(-1))*-1</f>
        <v>1.313347022587269E-2</v>
      </c>
      <c r="H2357">
        <v>-3.067961576E-3</v>
      </c>
      <c r="I2357">
        <v>0.60276955366134644</v>
      </c>
      <c r="Q2357">
        <v>11.798999999999999</v>
      </c>
      <c r="R2357">
        <v>-1.5827515400410677E-2</v>
      </c>
      <c r="S2357">
        <v>-3.067961576E-3</v>
      </c>
      <c r="T2357">
        <v>-0.57941961288452148</v>
      </c>
    </row>
    <row r="2358" spans="6:20" x14ac:dyDescent="0.25">
      <c r="F2358" s="1">
        <v>11.443</v>
      </c>
      <c r="G2358">
        <f>(0.0131334702258727*(-1))*-1</f>
        <v>1.313347022587269E-2</v>
      </c>
      <c r="H2358">
        <v>-3.067961576E-3</v>
      </c>
      <c r="I2358">
        <v>0.60227090120315552</v>
      </c>
      <c r="Q2358">
        <v>11.803000000000001</v>
      </c>
      <c r="R2358">
        <v>-1.5831622176591377E-2</v>
      </c>
      <c r="S2358">
        <v>-3.067961576E-3</v>
      </c>
      <c r="T2358">
        <v>-0.56364995241165161</v>
      </c>
    </row>
    <row r="2359" spans="6:20" x14ac:dyDescent="0.25">
      <c r="F2359" s="1">
        <v>11.447000000000001</v>
      </c>
      <c r="G2359">
        <f>(0.0131334702258727*(-1))*-1</f>
        <v>1.313347022587269E-2</v>
      </c>
      <c r="H2359">
        <v>-3.067961576E-3</v>
      </c>
      <c r="I2359">
        <v>0.6017918586730957</v>
      </c>
      <c r="Q2359">
        <v>11.808</v>
      </c>
      <c r="R2359">
        <v>-1.5831622176591377E-2</v>
      </c>
      <c r="S2359">
        <v>-3.067961576E-3</v>
      </c>
      <c r="T2359">
        <v>-0.5504423975944519</v>
      </c>
    </row>
    <row r="2360" spans="6:20" x14ac:dyDescent="0.25">
      <c r="F2360" s="1">
        <v>11.450999999999999</v>
      </c>
      <c r="G2360">
        <f>(0.0131334702258727*(-1))*-1</f>
        <v>1.313347022587269E-2</v>
      </c>
      <c r="H2360">
        <v>-3.067961576E-3</v>
      </c>
      <c r="I2360">
        <v>0.60121959447860718</v>
      </c>
      <c r="Q2360">
        <v>11.811999999999999</v>
      </c>
      <c r="R2360">
        <v>-1.5835728952772073E-2</v>
      </c>
      <c r="S2360">
        <v>-3.067961576E-3</v>
      </c>
      <c r="T2360">
        <v>-0.53925222158432007</v>
      </c>
    </row>
    <row r="2361" spans="6:20" x14ac:dyDescent="0.25">
      <c r="F2361" s="1">
        <v>11.456999999999999</v>
      </c>
      <c r="G2361">
        <f>(0.0131334702258727*(-1))*-1</f>
        <v>1.313347022587269E-2</v>
      </c>
      <c r="H2361">
        <v>-3.067961576E-3</v>
      </c>
      <c r="I2361">
        <v>0.60067534446716309</v>
      </c>
      <c r="Q2361">
        <v>11.817</v>
      </c>
      <c r="R2361">
        <v>-1.5839835728952773E-2</v>
      </c>
      <c r="S2361">
        <v>-3.067961576E-3</v>
      </c>
      <c r="T2361">
        <v>-0.52268016338348389</v>
      </c>
    </row>
    <row r="2362" spans="6:20" x14ac:dyDescent="0.25">
      <c r="F2362" s="1">
        <v>11.462000000000002</v>
      </c>
      <c r="G2362">
        <f>(0.0131334702258727*(-1))*-1</f>
        <v>1.313347022587269E-2</v>
      </c>
      <c r="H2362">
        <v>-3.067961576E-3</v>
      </c>
      <c r="I2362">
        <v>0.60005736351013184</v>
      </c>
      <c r="Q2362">
        <v>11.821</v>
      </c>
      <c r="R2362">
        <v>-1.5839835728952773E-2</v>
      </c>
      <c r="S2362">
        <v>-3.067961576E-3</v>
      </c>
      <c r="T2362">
        <v>-0.51122254133224487</v>
      </c>
    </row>
    <row r="2363" spans="6:20" x14ac:dyDescent="0.25">
      <c r="F2363" s="1">
        <v>11.467999999999998</v>
      </c>
      <c r="G2363">
        <f>(0.0131334702258727*(-1))*-1</f>
        <v>1.313347022587269E-2</v>
      </c>
      <c r="H2363">
        <v>-3.067961576E-3</v>
      </c>
      <c r="I2363">
        <v>0.59947550296783447</v>
      </c>
      <c r="Q2363">
        <v>11.826000000000001</v>
      </c>
      <c r="R2363">
        <v>-1.5839835728952773E-2</v>
      </c>
      <c r="S2363">
        <v>-3.067961576E-3</v>
      </c>
      <c r="T2363">
        <v>-0.49758228659629822</v>
      </c>
    </row>
    <row r="2364" spans="6:20" x14ac:dyDescent="0.25">
      <c r="F2364" s="1">
        <v>11.472</v>
      </c>
      <c r="G2364">
        <f>(0.0131334702258727*(-1))*-1</f>
        <v>1.313347022587269E-2</v>
      </c>
      <c r="H2364">
        <v>-3.067961576E-3</v>
      </c>
      <c r="I2364">
        <v>0.59910666942596436</v>
      </c>
      <c r="Q2364">
        <v>11.833</v>
      </c>
      <c r="R2364">
        <v>-1.5839835728952773E-2</v>
      </c>
      <c r="S2364">
        <v>-3.067961576E-3</v>
      </c>
      <c r="T2364">
        <v>-0.47969231009483337</v>
      </c>
    </row>
    <row r="2365" spans="6:20" x14ac:dyDescent="0.25">
      <c r="F2365" s="1">
        <v>11.476000000000001</v>
      </c>
      <c r="G2365">
        <f>(0.0131334702258727*(-1))*-1</f>
        <v>1.313347022587269E-2</v>
      </c>
      <c r="H2365">
        <v>-3.067961576E-3</v>
      </c>
      <c r="I2365">
        <v>0.59875237941741943</v>
      </c>
      <c r="Q2365">
        <v>11.837</v>
      </c>
      <c r="R2365">
        <v>-1.5839835728952773E-2</v>
      </c>
      <c r="S2365">
        <v>-3.067961576E-3</v>
      </c>
      <c r="T2365">
        <v>-0.47006839513778687</v>
      </c>
    </row>
    <row r="2366" spans="6:20" x14ac:dyDescent="0.25">
      <c r="F2366" s="1">
        <v>11.479999999999999</v>
      </c>
      <c r="G2366">
        <f>(0.0131334702258727*(-1))*-1</f>
        <v>1.313347022587269E-2</v>
      </c>
      <c r="H2366">
        <v>-3.067961576E-3</v>
      </c>
      <c r="I2366">
        <v>0.59841197729110718</v>
      </c>
      <c r="Q2366">
        <v>11.842000000000001</v>
      </c>
      <c r="R2366">
        <v>-1.5839835728952773E-2</v>
      </c>
      <c r="S2366">
        <v>-3.067961576E-3</v>
      </c>
      <c r="T2366">
        <v>-0.46085864305496216</v>
      </c>
    </row>
    <row r="2367" spans="6:20" x14ac:dyDescent="0.25">
      <c r="F2367" s="1">
        <v>11.484</v>
      </c>
      <c r="G2367">
        <f>(0.0131334702258727*(-1))*-1</f>
        <v>1.313347022587269E-2</v>
      </c>
      <c r="H2367">
        <v>-3.067961576E-3</v>
      </c>
      <c r="I2367">
        <v>0.59808504581451416</v>
      </c>
      <c r="Q2367">
        <v>11.846</v>
      </c>
      <c r="R2367">
        <v>-1.5839835728952773E-2</v>
      </c>
      <c r="S2367">
        <v>-3.067961576E-3</v>
      </c>
      <c r="T2367">
        <v>-0.44990411400794983</v>
      </c>
    </row>
    <row r="2368" spans="6:20" x14ac:dyDescent="0.25">
      <c r="F2368" s="1">
        <v>11.488999999999999</v>
      </c>
      <c r="G2368">
        <f>(0.0131334702258727*(-1))*-1</f>
        <v>1.313347022587269E-2</v>
      </c>
      <c r="H2368">
        <v>-3.067961576E-3</v>
      </c>
      <c r="I2368">
        <v>0.59777098894119263</v>
      </c>
      <c r="Q2368">
        <v>11.852</v>
      </c>
      <c r="R2368">
        <v>-1.5839835728952773E-2</v>
      </c>
      <c r="S2368">
        <v>-3.067961576E-3</v>
      </c>
      <c r="T2368">
        <v>-0.43954077363014221</v>
      </c>
    </row>
    <row r="2369" spans="6:20" x14ac:dyDescent="0.25">
      <c r="F2369" s="1">
        <v>11.493</v>
      </c>
      <c r="G2369">
        <f>(0.0131375770020534*(-1))*-1</f>
        <v>1.3137577002053388E-2</v>
      </c>
      <c r="H2369">
        <v>-3.067961576E-3</v>
      </c>
      <c r="I2369">
        <v>0.59868711233139038</v>
      </c>
      <c r="Q2369">
        <v>11.856</v>
      </c>
      <c r="R2369">
        <v>-1.5839835728952773E-2</v>
      </c>
      <c r="S2369">
        <v>-3.067961576E-3</v>
      </c>
      <c r="T2369">
        <v>-0.42973968386650085</v>
      </c>
    </row>
    <row r="2370" spans="6:20" x14ac:dyDescent="0.25">
      <c r="F2370" s="1">
        <v>11.497000000000002</v>
      </c>
      <c r="G2370">
        <f>(0.0131375770020534*(-1))*-1</f>
        <v>1.3137577002053388E-2</v>
      </c>
      <c r="H2370">
        <v>-3.067961576E-3</v>
      </c>
      <c r="I2370">
        <v>0.59843593835830688</v>
      </c>
      <c r="Q2370">
        <v>11.861000000000001</v>
      </c>
      <c r="R2370">
        <v>-1.5839835728952773E-2</v>
      </c>
      <c r="S2370">
        <v>-3.067961576E-3</v>
      </c>
      <c r="T2370">
        <v>-0.42047330737113953</v>
      </c>
    </row>
    <row r="2371" spans="6:20" x14ac:dyDescent="0.25">
      <c r="F2371" s="1">
        <v>11.500999999999999</v>
      </c>
      <c r="G2371">
        <f>(0.0131375770020534*(-1))*-1</f>
        <v>1.3137577002053388E-2</v>
      </c>
      <c r="H2371">
        <v>-3.067961576E-3</v>
      </c>
      <c r="I2371">
        <v>0.59811264276504517</v>
      </c>
      <c r="Q2371">
        <v>11.866</v>
      </c>
      <c r="R2371">
        <v>-1.5839835728952773E-2</v>
      </c>
      <c r="S2371">
        <v>-3.067961576E-3</v>
      </c>
      <c r="T2371">
        <v>-0.41171541810035706</v>
      </c>
    </row>
    <row r="2372" spans="6:20" x14ac:dyDescent="0.25">
      <c r="F2372" s="1">
        <v>11.505000000000001</v>
      </c>
      <c r="G2372">
        <f>(0.0131375770020534*(-1))*-1</f>
        <v>1.3137577002053388E-2</v>
      </c>
      <c r="H2372">
        <v>-3.067961576E-3</v>
      </c>
      <c r="I2372">
        <v>0.59772628545761108</v>
      </c>
      <c r="Q2372">
        <v>11.871</v>
      </c>
      <c r="R2372">
        <v>-1.5839835728952773E-2</v>
      </c>
      <c r="S2372">
        <v>-3.067961576E-3</v>
      </c>
      <c r="T2372">
        <v>-0.40344107151031494</v>
      </c>
    </row>
    <row r="2373" spans="6:20" x14ac:dyDescent="0.25">
      <c r="F2373" s="1">
        <v>11.508999999999999</v>
      </c>
      <c r="G2373">
        <f>(0.0131375770020534*(-1))*-1</f>
        <v>1.3137577002053388E-2</v>
      </c>
      <c r="H2373">
        <v>-3.067961576E-3</v>
      </c>
      <c r="I2373">
        <v>0.59743094444274902</v>
      </c>
      <c r="Q2373">
        <v>11.875999999999999</v>
      </c>
      <c r="R2373">
        <v>-1.5839835728952773E-2</v>
      </c>
      <c r="S2373">
        <v>-3.067961576E-3</v>
      </c>
      <c r="T2373">
        <v>-0.39562660455703735</v>
      </c>
    </row>
    <row r="2374" spans="6:20" x14ac:dyDescent="0.25">
      <c r="F2374" s="1">
        <v>11.513</v>
      </c>
      <c r="G2374">
        <f>(0.0131375770020534*(-1))*-1</f>
        <v>1.3137577002053388E-2</v>
      </c>
      <c r="H2374">
        <v>-3.067961576E-3</v>
      </c>
      <c r="I2374">
        <v>0.59714716672897339</v>
      </c>
      <c r="Q2374">
        <v>11.886000000000001</v>
      </c>
      <c r="R2374">
        <v>-1.5839835728952773E-2</v>
      </c>
      <c r="S2374">
        <v>-4.6019423639999998E-3</v>
      </c>
      <c r="T2374">
        <v>-0.11936406046152115</v>
      </c>
    </row>
    <row r="2375" spans="6:20" x14ac:dyDescent="0.25">
      <c r="F2375" s="1">
        <v>11.517999999999999</v>
      </c>
      <c r="G2375">
        <f>(0.0131375770020534*(-1))*-1</f>
        <v>1.3137577002053388E-2</v>
      </c>
      <c r="H2375">
        <v>-3.067961576E-3</v>
      </c>
      <c r="I2375">
        <v>0.5968746542930603</v>
      </c>
      <c r="Q2375">
        <v>11.893000000000001</v>
      </c>
      <c r="R2375">
        <v>-1.5839835728952773E-2</v>
      </c>
      <c r="S2375">
        <v>-4.6019423639999998E-3</v>
      </c>
      <c r="T2375">
        <v>-0.11998242884874344</v>
      </c>
    </row>
    <row r="2376" spans="6:20" x14ac:dyDescent="0.25">
      <c r="F2376" s="1">
        <v>11.522</v>
      </c>
      <c r="G2376">
        <f>(0.0131375770020534*(-1))*-1</f>
        <v>1.3137577002053388E-2</v>
      </c>
      <c r="H2376">
        <v>-3.067961576E-3</v>
      </c>
      <c r="I2376">
        <v>0.59661281108856201</v>
      </c>
      <c r="Q2376">
        <v>11.901</v>
      </c>
      <c r="R2376">
        <v>-1.5839835728952773E-2</v>
      </c>
      <c r="S2376">
        <v>-4.6019423639999998E-3</v>
      </c>
      <c r="T2376">
        <v>-0.12087132781744003</v>
      </c>
    </row>
    <row r="2377" spans="6:20" x14ac:dyDescent="0.25">
      <c r="F2377" s="1">
        <v>11.526000000000002</v>
      </c>
      <c r="G2377">
        <f>(0.0131375770020534*(-1))*-1</f>
        <v>1.3137577002053388E-2</v>
      </c>
      <c r="H2377">
        <v>-3.067961576E-3</v>
      </c>
      <c r="I2377">
        <v>0.59630000591278076</v>
      </c>
      <c r="Q2377">
        <v>11.906000000000001</v>
      </c>
      <c r="R2377">
        <v>-1.5839835728952773E-2</v>
      </c>
      <c r="S2377">
        <v>-4.6019423639999998E-3</v>
      </c>
      <c r="T2377">
        <v>-0.12158317118883133</v>
      </c>
    </row>
    <row r="2378" spans="6:20" x14ac:dyDescent="0.25">
      <c r="F2378" s="1">
        <v>11.53</v>
      </c>
      <c r="G2378">
        <f>(0.0131375770020534*(-1))*-1</f>
        <v>1.3137577002053388E-2</v>
      </c>
      <c r="H2378">
        <v>-3.067961576E-3</v>
      </c>
      <c r="I2378">
        <v>0.59606081247329712</v>
      </c>
      <c r="Q2378">
        <v>11.911</v>
      </c>
      <c r="R2378">
        <v>-1.5839835728952773E-2</v>
      </c>
      <c r="S2378">
        <v>-4.6019423639999998E-3</v>
      </c>
      <c r="T2378">
        <v>-0.12207798659801483</v>
      </c>
    </row>
    <row r="2379" spans="6:20" x14ac:dyDescent="0.25">
      <c r="F2379" s="1">
        <v>11.534000000000001</v>
      </c>
      <c r="G2379">
        <f>(0.0131375770020534*(-1))*-1</f>
        <v>1.3137577002053388E-2</v>
      </c>
      <c r="H2379">
        <v>-3.067961576E-3</v>
      </c>
      <c r="I2379">
        <v>0.59583109617233276</v>
      </c>
      <c r="Q2379">
        <v>11.92</v>
      </c>
      <c r="R2379">
        <v>-1.5839835728952773E-2</v>
      </c>
      <c r="S2379">
        <v>-4.6019423639999998E-3</v>
      </c>
      <c r="T2379">
        <v>-0.12324688583612442</v>
      </c>
    </row>
    <row r="2380" spans="6:20" x14ac:dyDescent="0.25">
      <c r="F2380" s="1">
        <v>11.540000000000001</v>
      </c>
      <c r="G2380">
        <f>(0.0131375770020534*(-1))*-1</f>
        <v>1.3137577002053388E-2</v>
      </c>
      <c r="H2380">
        <v>-3.067961576E-3</v>
      </c>
      <c r="I2380">
        <v>0.59555661678314209</v>
      </c>
      <c r="Q2380">
        <v>11.925000000000001</v>
      </c>
      <c r="R2380">
        <v>-1.5839835728952773E-2</v>
      </c>
      <c r="S2380">
        <v>-4.6019423639999998E-3</v>
      </c>
      <c r="T2380">
        <v>-0.12406628578901291</v>
      </c>
    </row>
    <row r="2381" spans="6:20" x14ac:dyDescent="0.25">
      <c r="F2381" s="1">
        <v>11.543999999999999</v>
      </c>
      <c r="G2381">
        <f>(0.0131375770020534*(-1))*-1</f>
        <v>1.3137577002053388E-2</v>
      </c>
      <c r="H2381">
        <v>-3.067961576E-3</v>
      </c>
      <c r="I2381">
        <v>0.59529554843902588</v>
      </c>
      <c r="Q2381">
        <v>11.935</v>
      </c>
      <c r="R2381">
        <v>-1.5839835728952773E-2</v>
      </c>
      <c r="S2381">
        <v>-4.6019423639999998E-3</v>
      </c>
      <c r="T2381">
        <v>-0.12549754977226257</v>
      </c>
    </row>
    <row r="2382" spans="6:20" x14ac:dyDescent="0.25">
      <c r="F2382" s="1">
        <v>11.549000000000001</v>
      </c>
      <c r="G2382">
        <f>(0.0131375770020534*(-1))*-1</f>
        <v>1.3137577002053388E-2</v>
      </c>
      <c r="H2382">
        <v>-3.067961576E-3</v>
      </c>
      <c r="I2382">
        <v>0.5950959324836731</v>
      </c>
      <c r="Q2382">
        <v>11.939</v>
      </c>
      <c r="R2382">
        <v>-1.5839835728952773E-2</v>
      </c>
      <c r="S2382">
        <v>-4.6019423639999998E-3</v>
      </c>
      <c r="T2382">
        <v>-0.12609152495861053</v>
      </c>
    </row>
    <row r="2383" spans="6:20" x14ac:dyDescent="0.25">
      <c r="F2383" s="1">
        <v>11.552999999999999</v>
      </c>
      <c r="G2383">
        <f>(0.0131375770020534*(-1))*-1</f>
        <v>1.3137577002053388E-2</v>
      </c>
      <c r="H2383">
        <v>-3.067961576E-3</v>
      </c>
      <c r="I2383">
        <v>0.59485751390457153</v>
      </c>
      <c r="Q2383">
        <v>11.944000000000001</v>
      </c>
      <c r="R2383">
        <v>-1.5839835728952773E-2</v>
      </c>
      <c r="S2383">
        <v>-4.6019423639999998E-3</v>
      </c>
      <c r="T2383">
        <v>-0.12669704854488373</v>
      </c>
    </row>
    <row r="2384" spans="6:20" x14ac:dyDescent="0.25">
      <c r="F2384" s="1">
        <v>11.558000000000002</v>
      </c>
      <c r="G2384">
        <f>(0.0131375770020534*(-1))*-1</f>
        <v>1.3137577002053388E-2</v>
      </c>
      <c r="H2384">
        <v>-3.067961576E-3</v>
      </c>
      <c r="I2384">
        <v>0.59467518329620361</v>
      </c>
      <c r="Q2384">
        <v>11.949</v>
      </c>
      <c r="R2384">
        <v>-1.5839835728952773E-2</v>
      </c>
      <c r="S2384">
        <v>-4.6019423639999998E-3</v>
      </c>
      <c r="T2384">
        <v>-0.1274694949388504</v>
      </c>
    </row>
    <row r="2385" spans="6:20" x14ac:dyDescent="0.25">
      <c r="F2385" s="1">
        <v>11.561999999999999</v>
      </c>
      <c r="G2385">
        <f>(0.0131375770020534*(-1))*-1</f>
        <v>1.3137577002053388E-2</v>
      </c>
      <c r="H2385">
        <v>-3.067961576E-3</v>
      </c>
      <c r="I2385">
        <v>0.59445732831954956</v>
      </c>
      <c r="Q2385">
        <v>11.954000000000001</v>
      </c>
      <c r="R2385">
        <v>-1.5839835728952773E-2</v>
      </c>
      <c r="S2385">
        <v>-4.6019423639999998E-3</v>
      </c>
      <c r="T2385">
        <v>-0.12825843691825867</v>
      </c>
    </row>
    <row r="2386" spans="6:20" x14ac:dyDescent="0.25">
      <c r="F2386" s="1">
        <v>11.566999999999998</v>
      </c>
      <c r="G2386">
        <f>(0.0131375770020534*(-1))*-1</f>
        <v>1.3137577002053388E-2</v>
      </c>
      <c r="H2386">
        <v>-3.067961576E-3</v>
      </c>
      <c r="I2386">
        <v>0.59429073333740234</v>
      </c>
      <c r="Q2386">
        <v>11.958</v>
      </c>
      <c r="R2386">
        <v>-1.5839835728952773E-2</v>
      </c>
      <c r="S2386">
        <v>-4.6019423639999998E-3</v>
      </c>
      <c r="T2386">
        <v>-0.12890090048313141</v>
      </c>
    </row>
    <row r="2387" spans="6:20" x14ac:dyDescent="0.25">
      <c r="F2387" s="1">
        <v>11.571</v>
      </c>
      <c r="G2387">
        <f>(0.0131375770020534*(-1))*-1</f>
        <v>1.3137577002053388E-2</v>
      </c>
      <c r="H2387">
        <v>-3.067961576E-3</v>
      </c>
      <c r="I2387">
        <v>0.5941307544708252</v>
      </c>
      <c r="Q2387">
        <v>11.962</v>
      </c>
      <c r="R2387">
        <v>-1.5839835728952773E-2</v>
      </c>
      <c r="S2387">
        <v>-4.6019423639999998E-3</v>
      </c>
      <c r="T2387">
        <v>-0.12971749901771545</v>
      </c>
    </row>
    <row r="2388" spans="6:20" x14ac:dyDescent="0.25">
      <c r="F2388" s="1">
        <v>11.575000000000001</v>
      </c>
      <c r="G2388">
        <f>(0.0131375770020534*(-1))*-1</f>
        <v>1.3137577002053388E-2</v>
      </c>
      <c r="H2388">
        <v>-3.067961576E-3</v>
      </c>
      <c r="I2388">
        <v>0.59393960237503052</v>
      </c>
      <c r="Q2388">
        <v>11.967000000000001</v>
      </c>
      <c r="R2388">
        <v>-1.5839835728952773E-2</v>
      </c>
      <c r="S2388">
        <v>-4.6019423639999998E-3</v>
      </c>
      <c r="T2388">
        <v>-0.13054841756820679</v>
      </c>
    </row>
    <row r="2389" spans="6:20" x14ac:dyDescent="0.25">
      <c r="F2389" s="1">
        <v>11.578999999999999</v>
      </c>
      <c r="G2389">
        <f>(0.0131375770020534*(-1))*-1</f>
        <v>1.3137577002053388E-2</v>
      </c>
      <c r="H2389">
        <v>-3.067961576E-3</v>
      </c>
      <c r="I2389">
        <v>0.59379345178604126</v>
      </c>
      <c r="Q2389">
        <v>11.971</v>
      </c>
      <c r="R2389">
        <v>-1.5839835728952773E-2</v>
      </c>
      <c r="S2389">
        <v>-6.135923152E-3</v>
      </c>
      <c r="T2389">
        <v>0.13662537932395935</v>
      </c>
    </row>
    <row r="2390" spans="6:20" x14ac:dyDescent="0.25">
      <c r="F2390" s="1">
        <v>11.583</v>
      </c>
      <c r="G2390">
        <f>(0.0131375770020534*(-1))*-1</f>
        <v>1.3137577002053388E-2</v>
      </c>
      <c r="H2390">
        <v>-3.067961576E-3</v>
      </c>
      <c r="I2390">
        <v>0.59365302324295044</v>
      </c>
      <c r="Q2390">
        <v>11.976000000000001</v>
      </c>
      <c r="R2390">
        <v>-1.5839835728952773E-2</v>
      </c>
      <c r="S2390">
        <v>-6.135923152E-3</v>
      </c>
      <c r="T2390">
        <v>0.129903644323349</v>
      </c>
    </row>
    <row r="2391" spans="6:20" x14ac:dyDescent="0.25">
      <c r="F2391" s="1">
        <v>11.587000000000002</v>
      </c>
      <c r="G2391">
        <f>(0.0131375770020534*(-1))*-1</f>
        <v>1.3137577002053388E-2</v>
      </c>
      <c r="H2391">
        <v>-3.067961576E-3</v>
      </c>
      <c r="I2391">
        <v>0.59351813793182373</v>
      </c>
      <c r="Q2391">
        <v>11.981</v>
      </c>
      <c r="R2391">
        <v>-1.5831622176591377E-2</v>
      </c>
      <c r="S2391">
        <v>-6.135923152E-3</v>
      </c>
      <c r="T2391">
        <v>0.12345196306705475</v>
      </c>
    </row>
    <row r="2392" spans="6:20" x14ac:dyDescent="0.25">
      <c r="F2392" s="1">
        <v>11.592000000000001</v>
      </c>
      <c r="G2392">
        <f>(0.0131375770020534*(-1))*-1</f>
        <v>1.3137577002053388E-2</v>
      </c>
      <c r="H2392">
        <v>-3.067961576E-3</v>
      </c>
      <c r="I2392">
        <v>0.59335702657699585</v>
      </c>
      <c r="Q2392">
        <v>11.984999999999999</v>
      </c>
      <c r="R2392">
        <v>-1.5827515400410677E-2</v>
      </c>
      <c r="S2392">
        <v>-6.135923152E-3</v>
      </c>
      <c r="T2392">
        <v>0.11876422911882401</v>
      </c>
    </row>
    <row r="2393" spans="6:20" x14ac:dyDescent="0.25">
      <c r="F2393" s="1">
        <v>11.595999999999998</v>
      </c>
      <c r="G2393">
        <f>(0.0131375770020534*(-1))*-1</f>
        <v>1.3137577002053388E-2</v>
      </c>
      <c r="H2393">
        <v>-3.067961576E-3</v>
      </c>
      <c r="I2393">
        <v>0.59323382377624512</v>
      </c>
      <c r="Q2393">
        <v>11.989000000000001</v>
      </c>
      <c r="R2393">
        <v>-1.5823408624229981E-2</v>
      </c>
      <c r="S2393">
        <v>-6.135923152E-3</v>
      </c>
      <c r="T2393">
        <v>0.11422053724527359</v>
      </c>
    </row>
    <row r="2394" spans="6:20" x14ac:dyDescent="0.25">
      <c r="F2394" s="1">
        <v>11.601000000000001</v>
      </c>
      <c r="G2394">
        <f>(0.0131375770020534*(-1))*-1</f>
        <v>1.3137577002053388E-2</v>
      </c>
      <c r="H2394">
        <v>-3.067961576E-3</v>
      </c>
      <c r="I2394">
        <v>0.5930866003036499</v>
      </c>
      <c r="Q2394">
        <v>11.993</v>
      </c>
      <c r="R2394">
        <v>-1.5819301848049281E-2</v>
      </c>
      <c r="S2394">
        <v>-6.135923152E-3</v>
      </c>
      <c r="T2394">
        <v>0.10982759296894073</v>
      </c>
    </row>
    <row r="2395" spans="6:20" x14ac:dyDescent="0.25">
      <c r="F2395" s="1">
        <v>11.606</v>
      </c>
      <c r="G2395">
        <f>(0.0131375770020534*(-1))*-1</f>
        <v>1.3137577002053388E-2</v>
      </c>
      <c r="H2395">
        <v>-3.067961576E-3</v>
      </c>
      <c r="I2395">
        <v>0.59294658899307251</v>
      </c>
      <c r="Q2395">
        <v>11.997</v>
      </c>
      <c r="R2395">
        <v>-1.5815195071868585E-2</v>
      </c>
      <c r="S2395">
        <v>-6.135923152E-3</v>
      </c>
      <c r="T2395">
        <v>0.10560575872659683</v>
      </c>
    </row>
    <row r="2396" spans="6:20" x14ac:dyDescent="0.25">
      <c r="F2396" s="1">
        <v>11.610000000000001</v>
      </c>
      <c r="G2396">
        <f>(0.0131375770020534*(-1))*-1</f>
        <v>1.3137577002053388E-2</v>
      </c>
      <c r="H2396">
        <v>-3.067961576E-3</v>
      </c>
      <c r="I2396">
        <v>0.59283959865570068</v>
      </c>
      <c r="Q2396">
        <v>12.002000000000001</v>
      </c>
      <c r="R2396">
        <v>-1.5815195071868585E-2</v>
      </c>
      <c r="S2396">
        <v>-6.135923152E-3</v>
      </c>
      <c r="T2396">
        <v>9.8669864237308502E-2</v>
      </c>
    </row>
    <row r="2397" spans="6:20" x14ac:dyDescent="0.25">
      <c r="F2397" s="1">
        <v>11.613999999999999</v>
      </c>
      <c r="G2397">
        <f>(0.0131375770020534*(-1))*-1</f>
        <v>1.3137577002053388E-2</v>
      </c>
      <c r="H2397">
        <v>-3.067961576E-3</v>
      </c>
      <c r="I2397">
        <v>0.59273678064346313</v>
      </c>
      <c r="Q2397">
        <v>12.008000000000001</v>
      </c>
      <c r="R2397">
        <v>-1.5815195071868585E-2</v>
      </c>
      <c r="S2397">
        <v>-6.135923152E-3</v>
      </c>
      <c r="T2397">
        <v>9.0722665190696716E-2</v>
      </c>
    </row>
    <row r="2398" spans="6:20" x14ac:dyDescent="0.25">
      <c r="F2398" s="1">
        <v>11.618</v>
      </c>
      <c r="G2398">
        <f>(0.0131375770020534*(-1))*-1</f>
        <v>1.3137577002053388E-2</v>
      </c>
      <c r="H2398">
        <v>-3.067961576E-3</v>
      </c>
      <c r="I2398">
        <v>0.59261393547058105</v>
      </c>
      <c r="Q2398">
        <v>12.013999999999999</v>
      </c>
      <c r="R2398">
        <v>-1.5815195071868585E-2</v>
      </c>
      <c r="S2398">
        <v>-6.135923152E-3</v>
      </c>
      <c r="T2398">
        <v>8.4396839141845703E-2</v>
      </c>
    </row>
    <row r="2399" spans="6:20" x14ac:dyDescent="0.25">
      <c r="F2399" s="1">
        <v>11.624999999999998</v>
      </c>
      <c r="G2399">
        <f>(0.0131416837782341*(-1))*-1</f>
        <v>1.3141683778234086E-2</v>
      </c>
      <c r="H2399">
        <v>-3.067961576E-3</v>
      </c>
      <c r="I2399">
        <v>0.59378963708877563</v>
      </c>
      <c r="Q2399">
        <v>12.018000000000001</v>
      </c>
      <c r="R2399">
        <v>-1.5815195071868585E-2</v>
      </c>
      <c r="S2399">
        <v>-6.135923152E-3</v>
      </c>
      <c r="T2399">
        <v>7.8326791524887085E-2</v>
      </c>
    </row>
    <row r="2400" spans="6:20" x14ac:dyDescent="0.25">
      <c r="F2400" s="1">
        <v>11.629</v>
      </c>
      <c r="G2400">
        <f>(0.0131416837782341*(-1))*-1</f>
        <v>1.3141683778234086E-2</v>
      </c>
      <c r="H2400">
        <v>-3.067961576E-3</v>
      </c>
      <c r="I2400">
        <v>0.59365397691726685</v>
      </c>
      <c r="Q2400">
        <v>12.024000000000001</v>
      </c>
      <c r="R2400">
        <v>-1.5815195071868585E-2</v>
      </c>
      <c r="S2400">
        <v>-7.6699039400000002E-3</v>
      </c>
      <c r="T2400">
        <v>0.33621925115585327</v>
      </c>
    </row>
    <row r="2401" spans="6:20" x14ac:dyDescent="0.25">
      <c r="F2401" s="1">
        <v>11.633999999999999</v>
      </c>
      <c r="G2401">
        <f>(0.0131416837782341*(-1))*-1</f>
        <v>1.3141683778234086E-2</v>
      </c>
      <c r="H2401">
        <v>-3.067961576E-3</v>
      </c>
      <c r="I2401">
        <v>0.59352362155914307</v>
      </c>
      <c r="Q2401">
        <v>12.03</v>
      </c>
      <c r="R2401">
        <v>-1.5811088295687885E-2</v>
      </c>
      <c r="S2401">
        <v>-7.6699039400000002E-3</v>
      </c>
      <c r="T2401">
        <v>0.32493513822555542</v>
      </c>
    </row>
    <row r="2402" spans="6:20" x14ac:dyDescent="0.25">
      <c r="F2402" s="1">
        <v>11.638</v>
      </c>
      <c r="G2402">
        <f>(0.0131416837782341*(-1))*-1</f>
        <v>1.3141683778234086E-2</v>
      </c>
      <c r="H2402">
        <v>-3.067961576E-3</v>
      </c>
      <c r="I2402">
        <v>0.5933678150177002</v>
      </c>
      <c r="Q2402">
        <v>12.034000000000001</v>
      </c>
      <c r="R2402">
        <v>-1.5798767967145789E-2</v>
      </c>
      <c r="S2402">
        <v>-7.6699039400000002E-3</v>
      </c>
      <c r="T2402">
        <v>0.3185831606388092</v>
      </c>
    </row>
    <row r="2403" spans="6:20" x14ac:dyDescent="0.25">
      <c r="F2403" s="1">
        <v>11.642999999999999</v>
      </c>
      <c r="G2403">
        <f>(0.0131416837782341*(-1))*-1</f>
        <v>1.3141683778234086E-2</v>
      </c>
      <c r="H2403">
        <v>-3.067961576E-3</v>
      </c>
      <c r="I2403">
        <v>0.59324878454208374</v>
      </c>
      <c r="Q2403">
        <v>12.039</v>
      </c>
      <c r="R2403">
        <v>-1.57782340862423E-2</v>
      </c>
      <c r="S2403">
        <v>-7.6699039400000002E-3</v>
      </c>
      <c r="T2403">
        <v>0.31488585472106934</v>
      </c>
    </row>
    <row r="2404" spans="6:20" x14ac:dyDescent="0.25">
      <c r="F2404" s="1">
        <v>11.647</v>
      </c>
      <c r="G2404">
        <f>(0.0131416837782341*(-1))*-1</f>
        <v>1.3141683778234086E-2</v>
      </c>
      <c r="H2404">
        <v>-3.067961576E-3</v>
      </c>
      <c r="I2404">
        <v>0.59310644865036011</v>
      </c>
      <c r="Q2404">
        <v>12.044</v>
      </c>
      <c r="R2404">
        <v>-1.5753593429158112E-2</v>
      </c>
      <c r="S2404">
        <v>-7.6699039400000002E-3</v>
      </c>
      <c r="T2404">
        <v>0.31107127666473389</v>
      </c>
    </row>
    <row r="2405" spans="6:20" x14ac:dyDescent="0.25">
      <c r="F2405" s="1">
        <v>11.651000000000002</v>
      </c>
      <c r="G2405">
        <f>(0.0131416837782341*(-1))*-1</f>
        <v>1.3141683778234086E-2</v>
      </c>
      <c r="H2405">
        <v>-3.067961576E-3</v>
      </c>
      <c r="I2405">
        <v>0.59299767017364502</v>
      </c>
      <c r="Q2405">
        <v>12.048999999999999</v>
      </c>
      <c r="R2405">
        <v>-1.5733059548254619E-2</v>
      </c>
      <c r="S2405">
        <v>-7.6699039400000002E-3</v>
      </c>
      <c r="T2405">
        <v>0.30532065033912659</v>
      </c>
    </row>
    <row r="2406" spans="6:20" x14ac:dyDescent="0.25">
      <c r="F2406" s="1">
        <v>11.654999999999999</v>
      </c>
      <c r="G2406">
        <f>(0.0131416837782341*(-1))*-1</f>
        <v>1.3141683778234086E-2</v>
      </c>
      <c r="H2406">
        <v>-3.067961576E-3</v>
      </c>
      <c r="I2406">
        <v>0.59289318323135376</v>
      </c>
      <c r="Q2406">
        <v>12.053000000000001</v>
      </c>
      <c r="R2406">
        <v>-1.5720739219712527E-2</v>
      </c>
      <c r="S2406">
        <v>-7.6699039400000002E-3</v>
      </c>
      <c r="T2406">
        <v>0.30211508274078369</v>
      </c>
    </row>
    <row r="2407" spans="6:20" x14ac:dyDescent="0.25">
      <c r="F2407" s="1">
        <v>11.659000000000001</v>
      </c>
      <c r="G2407">
        <f>(0.0131416837782341*(-1))*-1</f>
        <v>1.3141683778234086E-2</v>
      </c>
      <c r="H2407">
        <v>-3.067961576E-3</v>
      </c>
      <c r="I2407">
        <v>0.592792809009552</v>
      </c>
      <c r="Q2407">
        <v>12.058999999999999</v>
      </c>
      <c r="R2407">
        <v>-1.5708418891170431E-2</v>
      </c>
      <c r="S2407">
        <v>-7.6699039400000002E-3</v>
      </c>
      <c r="T2407">
        <v>0.29384878277778625</v>
      </c>
    </row>
    <row r="2408" spans="6:20" x14ac:dyDescent="0.25">
      <c r="F2408" s="1">
        <v>11.664</v>
      </c>
      <c r="G2408">
        <f>(0.0131416837782341*(-1))*-1</f>
        <v>1.3141683778234086E-2</v>
      </c>
      <c r="H2408">
        <v>-3.067961576E-3</v>
      </c>
      <c r="I2408">
        <v>0.59269636869430542</v>
      </c>
      <c r="Q2408">
        <v>12.065</v>
      </c>
      <c r="R2408">
        <v>-1.5704312114989735E-2</v>
      </c>
      <c r="S2408">
        <v>-9.2038847279999995E-3</v>
      </c>
      <c r="T2408">
        <v>0.54511564970016479</v>
      </c>
    </row>
    <row r="2409" spans="6:20" x14ac:dyDescent="0.25">
      <c r="F2409" s="1">
        <v>11.668000000000001</v>
      </c>
      <c r="G2409">
        <f>(0.0131416837782341*(-1))*-1</f>
        <v>1.3141683778234086E-2</v>
      </c>
      <c r="H2409">
        <v>-3.067961576E-3</v>
      </c>
      <c r="I2409">
        <v>0.59258115291595459</v>
      </c>
      <c r="Q2409">
        <v>12.07</v>
      </c>
      <c r="R2409">
        <v>-1.5691991786447639E-2</v>
      </c>
      <c r="S2409">
        <v>-9.2038847279999995E-3</v>
      </c>
      <c r="T2409">
        <v>0.53406929969787598</v>
      </c>
    </row>
    <row r="2410" spans="6:20" x14ac:dyDescent="0.25">
      <c r="F2410" s="1">
        <v>11.671999999999999</v>
      </c>
      <c r="G2410">
        <f>(0.0131416837782341*(-1))*-1</f>
        <v>1.3141683778234086E-2</v>
      </c>
      <c r="H2410">
        <v>-3.067961576E-3</v>
      </c>
      <c r="I2410">
        <v>0.59249311685562134</v>
      </c>
      <c r="Q2410">
        <v>12.074</v>
      </c>
      <c r="R2410">
        <v>-1.5675564681724846E-2</v>
      </c>
      <c r="S2410">
        <v>-9.2038847279999995E-3</v>
      </c>
      <c r="T2410">
        <v>0.52449601888656616</v>
      </c>
    </row>
    <row r="2411" spans="6:20" x14ac:dyDescent="0.25">
      <c r="F2411" s="1">
        <v>11.677000000000001</v>
      </c>
      <c r="G2411">
        <f>(0.0131416837782341*(-1))*-1</f>
        <v>1.3141683778234086E-2</v>
      </c>
      <c r="H2411">
        <v>-3.067961576E-3</v>
      </c>
      <c r="I2411">
        <v>0.59240847826004028</v>
      </c>
      <c r="Q2411">
        <v>12.079000000000001</v>
      </c>
      <c r="R2411">
        <v>-1.5642710472279261E-2</v>
      </c>
      <c r="S2411">
        <v>-9.2038847279999995E-3</v>
      </c>
      <c r="T2411">
        <v>0.52161908149719238</v>
      </c>
    </row>
    <row r="2412" spans="6:20" x14ac:dyDescent="0.25">
      <c r="F2412" s="1">
        <v>11.680000000000001</v>
      </c>
      <c r="G2412">
        <f>(0.0131416837782341*(-1))*-1</f>
        <v>1.3141683778234086E-2</v>
      </c>
      <c r="H2412">
        <v>-3.067961576E-3</v>
      </c>
      <c r="I2412">
        <v>0.59232717752456665</v>
      </c>
      <c r="Q2412">
        <v>12.083</v>
      </c>
      <c r="R2412">
        <v>-1.5613963039014373E-2</v>
      </c>
      <c r="S2412">
        <v>-9.2038847279999995E-3</v>
      </c>
      <c r="T2412">
        <v>0.51857179403305054</v>
      </c>
    </row>
    <row r="2413" spans="6:20" x14ac:dyDescent="0.25">
      <c r="F2413" s="1">
        <v>11.693</v>
      </c>
      <c r="G2413">
        <f>(0.0131416837782341*(-1))*-1</f>
        <v>1.3141683778234086E-2</v>
      </c>
      <c r="H2413">
        <v>-3.067961576E-3</v>
      </c>
      <c r="I2413">
        <v>0.59208446741104126</v>
      </c>
      <c r="Q2413">
        <v>12.088000000000001</v>
      </c>
      <c r="R2413">
        <v>-1.5564681724845996E-2</v>
      </c>
      <c r="S2413">
        <v>-9.2038847279999995E-3</v>
      </c>
      <c r="T2413">
        <v>0.52039504051208496</v>
      </c>
    </row>
    <row r="2414" spans="6:20" x14ac:dyDescent="0.25">
      <c r="F2414" s="1">
        <v>11.697000000000001</v>
      </c>
      <c r="G2414">
        <f>(0.0131416837782341*(-1))*-1</f>
        <v>1.3141683778234086E-2</v>
      </c>
      <c r="H2414">
        <v>-3.067961576E-3</v>
      </c>
      <c r="I2414">
        <v>0.59201598167419434</v>
      </c>
      <c r="Q2414">
        <v>12.092000000000001</v>
      </c>
      <c r="R2414">
        <v>-1.5527720739219713E-2</v>
      </c>
      <c r="S2414">
        <v>-9.2038847279999995E-3</v>
      </c>
      <c r="T2414">
        <v>0.52190697193145752</v>
      </c>
    </row>
    <row r="2415" spans="6:20" x14ac:dyDescent="0.25">
      <c r="F2415" s="1">
        <v>11.700999999999999</v>
      </c>
      <c r="G2415">
        <f>(0.0131416837782341*(-1))*-1</f>
        <v>1.3141683778234086E-2</v>
      </c>
      <c r="H2415">
        <v>-3.067961576E-3</v>
      </c>
      <c r="I2415">
        <v>0.5919501781463623</v>
      </c>
      <c r="Q2415">
        <v>12.096</v>
      </c>
      <c r="R2415">
        <v>-1.5482546201232033E-2</v>
      </c>
      <c r="S2415">
        <v>-9.2038847279999995E-3</v>
      </c>
      <c r="T2415">
        <v>0.52515554428100586</v>
      </c>
    </row>
    <row r="2416" spans="6:20" x14ac:dyDescent="0.25">
      <c r="F2416" s="1">
        <v>11.705</v>
      </c>
      <c r="G2416">
        <f>(0.0131416837782341*(-1))*-1</f>
        <v>1.3141683778234086E-2</v>
      </c>
      <c r="H2416">
        <v>-3.067961576E-3</v>
      </c>
      <c r="I2416">
        <v>0.59188693761825562</v>
      </c>
      <c r="Q2416">
        <v>12.101000000000001</v>
      </c>
      <c r="R2416">
        <v>-1.5416837782340863E-2</v>
      </c>
      <c r="S2416">
        <v>-9.2038847279999995E-3</v>
      </c>
      <c r="T2416">
        <v>0.52797669172286987</v>
      </c>
    </row>
    <row r="2417" spans="6:20" x14ac:dyDescent="0.25">
      <c r="F2417" s="1">
        <v>11.709000000000001</v>
      </c>
      <c r="G2417">
        <f>(0.0131416837782341*(-1))*-1</f>
        <v>1.3141683778234086E-2</v>
      </c>
      <c r="H2417">
        <v>-3.067961576E-3</v>
      </c>
      <c r="I2417">
        <v>0.59182620048522949</v>
      </c>
      <c r="Q2417">
        <v>12.106</v>
      </c>
      <c r="R2417">
        <v>-1.5371663244353182E-2</v>
      </c>
      <c r="S2417">
        <v>-9.2038847279999995E-3</v>
      </c>
      <c r="T2417">
        <v>0.53104245662689209</v>
      </c>
    </row>
    <row r="2418" spans="6:20" x14ac:dyDescent="0.25">
      <c r="F2418" s="1">
        <v>11.714</v>
      </c>
      <c r="G2418">
        <f>(0.0131416837782341*(-1))*-1</f>
        <v>1.3141683778234086E-2</v>
      </c>
      <c r="H2418">
        <v>-3.067961576E-3</v>
      </c>
      <c r="I2418">
        <v>0.59175366163253784</v>
      </c>
      <c r="Q2418">
        <v>12.11</v>
      </c>
      <c r="R2418">
        <v>-1.5322381930184805E-2</v>
      </c>
      <c r="S2418">
        <v>-9.2038847279999995E-3</v>
      </c>
      <c r="T2418">
        <v>0.53662878274917603</v>
      </c>
    </row>
    <row r="2419" spans="6:20" x14ac:dyDescent="0.25">
      <c r="F2419" s="1">
        <v>11.717999999999998</v>
      </c>
      <c r="G2419">
        <f>(0.0131416837782341*(-1))*-1</f>
        <v>1.3141683778234086E-2</v>
      </c>
      <c r="H2419">
        <v>-3.067961576E-3</v>
      </c>
      <c r="I2419">
        <v>0.59169816970825195</v>
      </c>
      <c r="Q2419">
        <v>12.114000000000001</v>
      </c>
      <c r="R2419">
        <v>-1.5277207392197125E-2</v>
      </c>
      <c r="S2419">
        <v>-9.2038847279999995E-3</v>
      </c>
      <c r="T2419">
        <v>0.53948920965194702</v>
      </c>
    </row>
    <row r="2420" spans="6:20" x14ac:dyDescent="0.25">
      <c r="F2420" s="1">
        <v>11.722</v>
      </c>
      <c r="G2420">
        <f>(0.0131416837782341*(-1))*-1</f>
        <v>1.3141683778234086E-2</v>
      </c>
      <c r="H2420">
        <v>-3.067961576E-3</v>
      </c>
      <c r="I2420">
        <v>0.59165799617767334</v>
      </c>
      <c r="Q2420">
        <v>12.119</v>
      </c>
      <c r="R2420">
        <v>-1.5219712525667351E-2</v>
      </c>
      <c r="S2420">
        <v>-9.2038847279999995E-3</v>
      </c>
      <c r="T2420">
        <v>0.54223692417144775</v>
      </c>
    </row>
    <row r="2421" spans="6:20" x14ac:dyDescent="0.25">
      <c r="F2421" s="1">
        <v>11.726000000000001</v>
      </c>
      <c r="G2421">
        <f>(0.0131416837782341*(-1))*-1</f>
        <v>1.3141683778234086E-2</v>
      </c>
      <c r="H2421">
        <v>-3.067961576E-3</v>
      </c>
      <c r="I2421">
        <v>0.5916062593460083</v>
      </c>
      <c r="Q2421">
        <v>12.122999999999999</v>
      </c>
      <c r="R2421">
        <v>-1.5174537987679671E-2</v>
      </c>
      <c r="S2421">
        <v>-1.0737865516000001E-2</v>
      </c>
      <c r="T2421">
        <v>0.80933862924575806</v>
      </c>
    </row>
    <row r="2422" spans="6:20" x14ac:dyDescent="0.25">
      <c r="F2422" s="1">
        <v>11.729000000000001</v>
      </c>
      <c r="G2422">
        <f>(0.0131416837782341*(-1))*-1</f>
        <v>1.3141683778234086E-2</v>
      </c>
      <c r="H2422">
        <v>-3.067961576E-3</v>
      </c>
      <c r="I2422">
        <v>0.5915566086769104</v>
      </c>
      <c r="Q2422">
        <v>12.129</v>
      </c>
      <c r="R2422">
        <v>-1.5088295687885011E-2</v>
      </c>
      <c r="S2422">
        <v>-1.0737865516000001E-2</v>
      </c>
      <c r="T2422">
        <v>0.81174153089523315</v>
      </c>
    </row>
    <row r="2423" spans="6:20" x14ac:dyDescent="0.25">
      <c r="F2423" s="1">
        <v>11.734</v>
      </c>
      <c r="G2423">
        <f>(0.0131416837782341*(-1))*-1</f>
        <v>1.3141683778234086E-2</v>
      </c>
      <c r="H2423">
        <v>-3.067961576E-3</v>
      </c>
      <c r="I2423">
        <v>0.59149724245071411</v>
      </c>
      <c r="Q2423">
        <v>12.133000000000001</v>
      </c>
      <c r="R2423">
        <v>-1.5014373716632444E-2</v>
      </c>
      <c r="S2423">
        <v>-1.0737865516000001E-2</v>
      </c>
      <c r="T2423">
        <v>0.82148587703704834</v>
      </c>
    </row>
    <row r="2424" spans="6:20" x14ac:dyDescent="0.25">
      <c r="F2424" s="1">
        <v>11.738000000000001</v>
      </c>
      <c r="G2424">
        <f>(0.0131416837782341*(-1))*-1</f>
        <v>1.3141683778234086E-2</v>
      </c>
      <c r="H2424">
        <v>-3.067961576E-3</v>
      </c>
      <c r="I2424">
        <v>0.59145188331604004</v>
      </c>
      <c r="Q2424">
        <v>12.137</v>
      </c>
      <c r="R2424">
        <v>-1.4899383983572895E-2</v>
      </c>
      <c r="S2424">
        <v>-1.0737865516000001E-2</v>
      </c>
      <c r="T2424">
        <v>0.83583730459213257</v>
      </c>
    </row>
    <row r="2425" spans="6:20" x14ac:dyDescent="0.25">
      <c r="F2425" s="1">
        <v>11.741999999999999</v>
      </c>
      <c r="G2425">
        <f>(0.0131416837782341*(-1))*-1</f>
        <v>1.3141683778234086E-2</v>
      </c>
      <c r="H2425">
        <v>-3.067961576E-3</v>
      </c>
      <c r="I2425">
        <v>0.59140831232070923</v>
      </c>
      <c r="Q2425">
        <v>12.141999999999999</v>
      </c>
      <c r="R2425">
        <v>-1.4796714579055441E-2</v>
      </c>
      <c r="S2425">
        <v>-1.0737865516000001E-2</v>
      </c>
      <c r="T2425">
        <v>0.85270637273788452</v>
      </c>
    </row>
    <row r="2426" spans="6:20" x14ac:dyDescent="0.25">
      <c r="F2426" s="1">
        <v>11.747000000000002</v>
      </c>
      <c r="G2426">
        <f>(0.0131416837782341*(-1))*-1</f>
        <v>1.3141683778234086E-2</v>
      </c>
      <c r="H2426">
        <v>-3.067961576E-3</v>
      </c>
      <c r="I2426">
        <v>0.59135621786117554</v>
      </c>
      <c r="Q2426">
        <v>12.146000000000001</v>
      </c>
      <c r="R2426">
        <v>-1.4681724845995893E-2</v>
      </c>
      <c r="S2426">
        <v>-1.0737865516000001E-2</v>
      </c>
      <c r="T2426">
        <v>0.88007253408432007</v>
      </c>
    </row>
    <row r="2427" spans="6:20" x14ac:dyDescent="0.25">
      <c r="F2427" s="1">
        <v>11.752000000000001</v>
      </c>
      <c r="G2427">
        <f>(0.0131416837782341*(-1))*-1</f>
        <v>1.3141683778234086E-2</v>
      </c>
      <c r="H2427">
        <v>-3.067961576E-3</v>
      </c>
      <c r="I2427">
        <v>0.59131640195846558</v>
      </c>
      <c r="Q2427">
        <v>12.151</v>
      </c>
      <c r="R2427">
        <v>-1.4513347022587268E-2</v>
      </c>
      <c r="S2427">
        <v>-9.2038847279999995E-3</v>
      </c>
      <c r="T2427">
        <v>0.64255267381668091</v>
      </c>
    </row>
    <row r="2428" spans="6:20" x14ac:dyDescent="0.25">
      <c r="F2428" s="1">
        <v>11.755999999999998</v>
      </c>
      <c r="G2428">
        <f>(0.0131416837782341*(-1))*-1</f>
        <v>1.3141683778234086E-2</v>
      </c>
      <c r="H2428">
        <v>-3.067961576E-3</v>
      </c>
      <c r="I2428">
        <v>0.59126883745193481</v>
      </c>
      <c r="Q2428">
        <v>12.154999999999999</v>
      </c>
      <c r="R2428">
        <v>-1.4369609856262833E-2</v>
      </c>
      <c r="S2428">
        <v>-9.2038847279999995E-3</v>
      </c>
      <c r="T2428">
        <v>0.67772954702377319</v>
      </c>
    </row>
    <row r="2429" spans="6:20" x14ac:dyDescent="0.25">
      <c r="F2429" s="1">
        <v>11.76</v>
      </c>
      <c r="G2429">
        <f>(0.0131416837782341*(-1))*-1</f>
        <v>1.3141683778234086E-2</v>
      </c>
      <c r="H2429">
        <v>-3.067961576E-3</v>
      </c>
      <c r="I2429">
        <v>0.59123247861862183</v>
      </c>
      <c r="Q2429">
        <v>12.159000000000001</v>
      </c>
      <c r="R2429">
        <v>-1.4225872689938399E-2</v>
      </c>
      <c r="S2429">
        <v>-9.2038847279999995E-3</v>
      </c>
      <c r="T2429">
        <v>0.72042888402938843</v>
      </c>
    </row>
    <row r="2430" spans="6:20" x14ac:dyDescent="0.25">
      <c r="F2430" s="1">
        <v>11.764000000000001</v>
      </c>
      <c r="G2430">
        <f>(0.0131416837782341*(-1))*-1</f>
        <v>1.3141683778234086E-2</v>
      </c>
      <c r="H2430">
        <v>-3.067961576E-3</v>
      </c>
      <c r="I2430">
        <v>0.59119749069213867</v>
      </c>
      <c r="Q2430">
        <v>12.163</v>
      </c>
      <c r="R2430">
        <v>-1.4082135523613964E-2</v>
      </c>
      <c r="S2430">
        <v>-9.2038847279999995E-3</v>
      </c>
      <c r="T2430">
        <v>0.75301665067672729</v>
      </c>
    </row>
    <row r="2431" spans="6:20" x14ac:dyDescent="0.25">
      <c r="F2431" s="1">
        <v>11.769</v>
      </c>
      <c r="G2431">
        <f>(0.0131416837782341*(-1))*-1</f>
        <v>1.3141683778234086E-2</v>
      </c>
      <c r="H2431">
        <v>-3.067961576E-3</v>
      </c>
      <c r="I2431">
        <v>0.59116393327713013</v>
      </c>
      <c r="Q2431">
        <v>12.167999999999999</v>
      </c>
      <c r="R2431">
        <v>-1.3901437371663244E-2</v>
      </c>
      <c r="S2431">
        <v>-9.2038847279999995E-3</v>
      </c>
      <c r="T2431">
        <v>0.79260379076004028</v>
      </c>
    </row>
    <row r="2432" spans="6:20" x14ac:dyDescent="0.25">
      <c r="F2432" s="1">
        <v>11.773000000000001</v>
      </c>
      <c r="G2432">
        <f>(0.0131457905544148*(-1))*-1</f>
        <v>1.3145790554414784E-2</v>
      </c>
      <c r="H2432">
        <v>-3.067961576E-3</v>
      </c>
      <c r="I2432">
        <v>0.59243464469909668</v>
      </c>
      <c r="Q2432">
        <v>12.172000000000001</v>
      </c>
      <c r="R2432">
        <v>-1.3753593429158112E-2</v>
      </c>
      <c r="S2432">
        <v>-9.2038847279999995E-3</v>
      </c>
      <c r="T2432">
        <v>0.82429039478302002</v>
      </c>
    </row>
    <row r="2433" spans="6:20" x14ac:dyDescent="0.25">
      <c r="F2433" s="1">
        <v>11.776999999999999</v>
      </c>
      <c r="G2433">
        <f>(0.0131457905544148*(-1))*-1</f>
        <v>1.3145790554414784E-2</v>
      </c>
      <c r="H2433">
        <v>-3.067961576E-3</v>
      </c>
      <c r="I2433">
        <v>0.59235686063766479</v>
      </c>
      <c r="Q2433">
        <v>12.177</v>
      </c>
      <c r="R2433">
        <v>-1.3560574948665298E-2</v>
      </c>
      <c r="S2433">
        <v>-7.6699039400000002E-3</v>
      </c>
      <c r="T2433">
        <v>0.60346406698226929</v>
      </c>
    </row>
    <row r="2434" spans="6:20" x14ac:dyDescent="0.25">
      <c r="F2434" s="1">
        <v>11.781000000000001</v>
      </c>
      <c r="G2434">
        <f>(0.0131457905544148*(-1))*-1</f>
        <v>1.3145790554414784E-2</v>
      </c>
      <c r="H2434">
        <v>-3.067961576E-3</v>
      </c>
      <c r="I2434">
        <v>0.59226393699645996</v>
      </c>
      <c r="Q2434">
        <v>12.185</v>
      </c>
      <c r="R2434">
        <v>-1.3236139630390144E-2</v>
      </c>
      <c r="S2434">
        <v>-7.6699039400000002E-3</v>
      </c>
      <c r="T2434">
        <v>0.67263054847717285</v>
      </c>
    </row>
    <row r="2435" spans="6:20" x14ac:dyDescent="0.25">
      <c r="F2435" s="1">
        <v>11.784999999999998</v>
      </c>
      <c r="G2435">
        <f>(0.0131457905544148*(-1))*-1</f>
        <v>1.3145790554414784E-2</v>
      </c>
      <c r="H2435">
        <v>-3.067961576E-3</v>
      </c>
      <c r="I2435">
        <v>0.59219294786453247</v>
      </c>
      <c r="Q2435">
        <v>12.189</v>
      </c>
      <c r="R2435">
        <v>-1.3088295687885011E-2</v>
      </c>
      <c r="S2435">
        <v>-7.6699039400000002E-3</v>
      </c>
      <c r="T2435">
        <v>0.71175014972686768</v>
      </c>
    </row>
    <row r="2436" spans="6:20" x14ac:dyDescent="0.25">
      <c r="F2436" s="1">
        <v>11.789</v>
      </c>
      <c r="G2436">
        <f>(0.0131457905544148*(-1))*-1</f>
        <v>1.3145790554414784E-2</v>
      </c>
      <c r="H2436">
        <v>-3.067961576E-3</v>
      </c>
      <c r="I2436">
        <v>0.59212470054626465</v>
      </c>
      <c r="Q2436">
        <v>12.193</v>
      </c>
      <c r="R2436">
        <v>-1.2952772073921971E-2</v>
      </c>
      <c r="S2436">
        <v>-7.6699039400000002E-3</v>
      </c>
      <c r="T2436">
        <v>0.73865413665771484</v>
      </c>
    </row>
    <row r="2437" spans="6:20" x14ac:dyDescent="0.25">
      <c r="F2437" s="1">
        <v>11.793000000000001</v>
      </c>
      <c r="G2437">
        <f>(0.0131457905544148*(-1))*-1</f>
        <v>1.3145790554414784E-2</v>
      </c>
      <c r="H2437">
        <v>-3.067961576E-3</v>
      </c>
      <c r="I2437">
        <v>0.59204316139221191</v>
      </c>
      <c r="Q2437">
        <v>12.204000000000001</v>
      </c>
      <c r="R2437">
        <v>-1.2542094455852157E-2</v>
      </c>
      <c r="S2437">
        <v>-7.6699039400000002E-3</v>
      </c>
      <c r="T2437">
        <v>0.81020963191986084</v>
      </c>
    </row>
    <row r="2438" spans="6:20" x14ac:dyDescent="0.25">
      <c r="F2438" s="1">
        <v>11.799000000000001</v>
      </c>
      <c r="G2438">
        <f>(0.0131457905544148*(-1))*-1</f>
        <v>1.3145790554414784E-2</v>
      </c>
      <c r="H2438">
        <v>-3.067961576E-3</v>
      </c>
      <c r="I2438">
        <v>0.59198081493377686</v>
      </c>
      <c r="Q2438">
        <v>12.209</v>
      </c>
      <c r="R2438">
        <v>-1.2390143737166324E-2</v>
      </c>
      <c r="S2438">
        <v>-6.135923152E-3</v>
      </c>
      <c r="T2438">
        <v>0.5804746150970459</v>
      </c>
    </row>
    <row r="2439" spans="6:20" x14ac:dyDescent="0.25">
      <c r="F2439" s="1">
        <v>11.802999999999999</v>
      </c>
      <c r="G2439">
        <f>(0.0131457905544148*(-1))*-1</f>
        <v>1.3145790554414784E-2</v>
      </c>
      <c r="H2439">
        <v>-3.067961576E-3</v>
      </c>
      <c r="I2439">
        <v>0.59190630912780762</v>
      </c>
      <c r="Q2439">
        <v>12.217000000000001</v>
      </c>
      <c r="R2439">
        <v>-1.2073921971252568E-2</v>
      </c>
      <c r="S2439">
        <v>-6.135923152E-3</v>
      </c>
      <c r="T2439">
        <v>0.6509857177734375</v>
      </c>
    </row>
    <row r="2440" spans="6:20" x14ac:dyDescent="0.25">
      <c r="F2440" s="1">
        <v>11.808999999999999</v>
      </c>
      <c r="G2440">
        <f>(0.0131457905544148*(-1))*-1</f>
        <v>1.3145790554414784E-2</v>
      </c>
      <c r="H2440">
        <v>-3.067961576E-3</v>
      </c>
      <c r="I2440">
        <v>0.59183549880981445</v>
      </c>
      <c r="Q2440">
        <v>12.222</v>
      </c>
      <c r="R2440">
        <v>-1.1901437371663244E-2</v>
      </c>
      <c r="S2440">
        <v>-6.135923152E-3</v>
      </c>
      <c r="T2440">
        <v>0.67711919546127319</v>
      </c>
    </row>
    <row r="2441" spans="6:20" x14ac:dyDescent="0.25">
      <c r="F2441" s="1">
        <v>11.813999999999998</v>
      </c>
      <c r="G2441">
        <f>(0.0131457905544148*(-1))*-1</f>
        <v>1.3145790554414784E-2</v>
      </c>
      <c r="H2441">
        <v>-3.067961576E-3</v>
      </c>
      <c r="I2441">
        <v>0.59175509214401245</v>
      </c>
      <c r="Q2441">
        <v>12.226000000000001</v>
      </c>
      <c r="R2441">
        <v>-1.17782340862423E-2</v>
      </c>
      <c r="S2441">
        <v>-6.135923152E-3</v>
      </c>
      <c r="T2441">
        <v>0.70232576131820679</v>
      </c>
    </row>
    <row r="2442" spans="6:20" x14ac:dyDescent="0.25">
      <c r="F2442" s="1">
        <v>11.819000000000001</v>
      </c>
      <c r="G2442">
        <f>(0.0131457905544148*(-1))*-1</f>
        <v>1.3145790554414784E-2</v>
      </c>
      <c r="H2442">
        <v>-3.067961576E-3</v>
      </c>
      <c r="I2442">
        <v>0.59170407056808472</v>
      </c>
      <c r="Q2442">
        <v>12.231999999999999</v>
      </c>
      <c r="R2442">
        <v>-1.1601642710472279E-2</v>
      </c>
      <c r="S2442">
        <v>-6.135923152E-3</v>
      </c>
      <c r="T2442">
        <v>0.729278564453125</v>
      </c>
    </row>
    <row r="2443" spans="6:20" x14ac:dyDescent="0.25">
      <c r="F2443" s="1">
        <v>11.822999999999999</v>
      </c>
      <c r="G2443">
        <f>(0.0131457905544148*(-1))*-1</f>
        <v>1.3145790554414784E-2</v>
      </c>
      <c r="H2443">
        <v>-3.067961576E-3</v>
      </c>
      <c r="I2443">
        <v>0.59164315462112427</v>
      </c>
      <c r="Q2443">
        <v>12.237</v>
      </c>
      <c r="R2443">
        <v>-1.1457905544147844E-2</v>
      </c>
      <c r="S2443">
        <v>-6.135923152E-3</v>
      </c>
      <c r="T2443">
        <v>0.74557846784591675</v>
      </c>
    </row>
    <row r="2444" spans="6:20" x14ac:dyDescent="0.25">
      <c r="F2444" s="1">
        <v>11.827</v>
      </c>
      <c r="G2444">
        <f>(0.0131457905544148*(-1))*-1</f>
        <v>1.3145790554414784E-2</v>
      </c>
      <c r="H2444">
        <v>-3.067961576E-3</v>
      </c>
      <c r="I2444">
        <v>0.59159660339355469</v>
      </c>
      <c r="Q2444">
        <v>12.241</v>
      </c>
      <c r="R2444">
        <v>-1.1347022587268994E-2</v>
      </c>
      <c r="S2444">
        <v>-6.135923152E-3</v>
      </c>
      <c r="T2444">
        <v>0.76381576061248779</v>
      </c>
    </row>
    <row r="2445" spans="6:20" x14ac:dyDescent="0.25">
      <c r="F2445" s="1">
        <v>11.831000000000001</v>
      </c>
      <c r="G2445">
        <f>(0.0131457905544148*(-1))*-1</f>
        <v>1.3145790554414784E-2</v>
      </c>
      <c r="H2445">
        <v>-3.067961576E-3</v>
      </c>
      <c r="I2445">
        <v>0.59155184030532837</v>
      </c>
      <c r="Q2445">
        <v>12.247</v>
      </c>
      <c r="R2445">
        <v>-1.1174537987679671E-2</v>
      </c>
      <c r="S2445">
        <v>-6.135923152E-3</v>
      </c>
      <c r="T2445">
        <v>0.78508782386779785</v>
      </c>
    </row>
    <row r="2446" spans="6:20" x14ac:dyDescent="0.25">
      <c r="F2446" s="1">
        <v>11.834999999999999</v>
      </c>
      <c r="G2446">
        <f>(0.0131457905544148*(-1))*-1</f>
        <v>1.3145790554414784E-2</v>
      </c>
      <c r="H2446">
        <v>-3.067961576E-3</v>
      </c>
      <c r="I2446">
        <v>0.59150886535644531</v>
      </c>
      <c r="Q2446">
        <v>12.252000000000001</v>
      </c>
      <c r="R2446">
        <v>-1.104312114989733E-2</v>
      </c>
      <c r="S2446">
        <v>-6.135923152E-3</v>
      </c>
      <c r="T2446">
        <v>0.80043470859527588</v>
      </c>
    </row>
    <row r="2447" spans="6:20" x14ac:dyDescent="0.25">
      <c r="F2447" s="1">
        <v>11.839</v>
      </c>
      <c r="G2447">
        <f>(0.0131457905544148*(-1))*-1</f>
        <v>1.3145790554414784E-2</v>
      </c>
      <c r="H2447">
        <v>-3.067961576E-3</v>
      </c>
      <c r="I2447">
        <v>0.59146755933761597</v>
      </c>
      <c r="Q2447">
        <v>12.256</v>
      </c>
      <c r="R2447">
        <v>-1.0936344969199178E-2</v>
      </c>
      <c r="S2447">
        <v>-6.135923152E-3</v>
      </c>
      <c r="T2447">
        <v>0.81175875663757324</v>
      </c>
    </row>
    <row r="2448" spans="6:20" x14ac:dyDescent="0.25">
      <c r="F2448" s="1">
        <v>11.842999999999998</v>
      </c>
      <c r="G2448">
        <f>(0.0131457905544148*(-1))*-1</f>
        <v>1.3145790554414784E-2</v>
      </c>
      <c r="H2448">
        <v>-3.067961576E-3</v>
      </c>
      <c r="I2448">
        <v>0.59142792224884033</v>
      </c>
      <c r="Q2448">
        <v>12.262</v>
      </c>
      <c r="R2448">
        <v>-1.0739219712525668E-2</v>
      </c>
      <c r="S2448">
        <v>-6.135923152E-3</v>
      </c>
      <c r="T2448">
        <v>0.83114051818847656</v>
      </c>
    </row>
    <row r="2449" spans="6:20" x14ac:dyDescent="0.25">
      <c r="F2449" s="1">
        <v>11.848000000000001</v>
      </c>
      <c r="G2449">
        <f>(0.0131457905544148*(-1))*-1</f>
        <v>1.3145790554414784E-2</v>
      </c>
      <c r="H2449">
        <v>-3.067961576E-3</v>
      </c>
      <c r="I2449">
        <v>0.59138983488082886</v>
      </c>
      <c r="Q2449">
        <v>12.27</v>
      </c>
      <c r="R2449">
        <v>-1.0529774127310062E-2</v>
      </c>
      <c r="S2449">
        <v>-6.135923152E-3</v>
      </c>
      <c r="T2449">
        <v>0.86208349466323853</v>
      </c>
    </row>
    <row r="2450" spans="6:20" x14ac:dyDescent="0.25">
      <c r="F2450" s="1">
        <v>11.851999999999999</v>
      </c>
      <c r="G2450">
        <f>(0.0131457905544148*(-1))*-1</f>
        <v>1.3145790554414784E-2</v>
      </c>
      <c r="H2450">
        <v>-3.067961576E-3</v>
      </c>
      <c r="I2450">
        <v>0.59135323762893677</v>
      </c>
      <c r="Q2450">
        <v>12.274000000000001</v>
      </c>
      <c r="R2450">
        <v>-1.0369609856262833E-2</v>
      </c>
      <c r="S2450">
        <v>-6.135923152E-3</v>
      </c>
      <c r="T2450">
        <v>0.8790963888168335</v>
      </c>
    </row>
    <row r="2451" spans="6:20" x14ac:dyDescent="0.25">
      <c r="F2451" s="1">
        <v>11.856</v>
      </c>
      <c r="G2451">
        <f>(0.0131457905544148*(-1))*-1</f>
        <v>1.3145790554414784E-2</v>
      </c>
      <c r="H2451">
        <v>-3.067961576E-3</v>
      </c>
      <c r="I2451">
        <v>0.59131807088851929</v>
      </c>
      <c r="Q2451">
        <v>12.282999999999999</v>
      </c>
      <c r="R2451">
        <v>-1.0106776180698152E-2</v>
      </c>
      <c r="S2451">
        <v>-6.135923152E-3</v>
      </c>
      <c r="T2451">
        <v>0.91460353136062622</v>
      </c>
    </row>
    <row r="2452" spans="6:20" x14ac:dyDescent="0.25">
      <c r="F2452" s="1">
        <v>11.860000000000001</v>
      </c>
      <c r="G2452">
        <f>(0.0131457905544148*(-1))*-1</f>
        <v>1.3145790554414784E-2</v>
      </c>
      <c r="H2452">
        <v>-3.067961576E-3</v>
      </c>
      <c r="I2452">
        <v>0.59127604961395264</v>
      </c>
      <c r="Q2452">
        <v>12.288</v>
      </c>
      <c r="R2452">
        <v>-9.8891170431211501E-3</v>
      </c>
      <c r="S2452">
        <v>-6.135923152E-3</v>
      </c>
      <c r="T2452">
        <v>0.94728904962539673</v>
      </c>
    </row>
    <row r="2453" spans="6:20" x14ac:dyDescent="0.25">
      <c r="F2453" s="1">
        <v>11.865</v>
      </c>
      <c r="G2453">
        <f>(0.0131457905544148*(-1))*-1</f>
        <v>1.3145790554414784E-2</v>
      </c>
      <c r="H2453">
        <v>-3.067961576E-3</v>
      </c>
      <c r="I2453">
        <v>0.5912439227104187</v>
      </c>
      <c r="Q2453">
        <v>12.292</v>
      </c>
      <c r="R2453">
        <v>-9.7248459958932231E-3</v>
      </c>
      <c r="S2453">
        <v>-6.135923152E-3</v>
      </c>
      <c r="T2453">
        <v>0.97519373893737793</v>
      </c>
    </row>
    <row r="2454" spans="6:20" x14ac:dyDescent="0.25">
      <c r="F2454" s="1">
        <v>11.869000000000002</v>
      </c>
      <c r="G2454">
        <f>(0.0131457905544148*(-1))*-1</f>
        <v>1.3145790554414784E-2</v>
      </c>
      <c r="H2454">
        <v>-3.067961576E-3</v>
      </c>
      <c r="I2454">
        <v>0.59121310710906982</v>
      </c>
      <c r="Q2454">
        <v>12.297000000000001</v>
      </c>
      <c r="R2454">
        <v>-9.5482546201232036E-3</v>
      </c>
      <c r="S2454">
        <v>-6.135923152E-3</v>
      </c>
      <c r="T2454">
        <v>1.0147687196731567</v>
      </c>
    </row>
    <row r="2455" spans="6:20" x14ac:dyDescent="0.25">
      <c r="F2455" s="1">
        <v>11.872999999999999</v>
      </c>
      <c r="G2455">
        <f>(0.0131457905544148*(-1))*-1</f>
        <v>1.3145790554414784E-2</v>
      </c>
      <c r="H2455">
        <v>-3.067961576E-3</v>
      </c>
      <c r="I2455">
        <v>0.59117627143859863</v>
      </c>
      <c r="Q2455">
        <v>12.301</v>
      </c>
      <c r="R2455">
        <v>-9.3675564681724843E-3</v>
      </c>
      <c r="S2455">
        <v>-6.135923152E-3</v>
      </c>
      <c r="T2455">
        <v>1.0479918718338013</v>
      </c>
    </row>
    <row r="2456" spans="6:20" x14ac:dyDescent="0.25">
      <c r="F2456" s="1">
        <v>11.877000000000001</v>
      </c>
      <c r="G2456">
        <f>(0.0131457905544148*(-1))*-1</f>
        <v>1.3145790554414784E-2</v>
      </c>
      <c r="H2456">
        <v>-3.067961576E-3</v>
      </c>
      <c r="I2456">
        <v>0.59114807844161987</v>
      </c>
      <c r="Q2456">
        <v>12.306000000000001</v>
      </c>
      <c r="R2456">
        <v>-9.1252566735112936E-3</v>
      </c>
      <c r="S2456">
        <v>-6.135923152E-3</v>
      </c>
      <c r="T2456">
        <v>1.0831470489501953</v>
      </c>
    </row>
    <row r="2457" spans="6:20" x14ac:dyDescent="0.25">
      <c r="F2457" s="1">
        <v>11.880999999999998</v>
      </c>
      <c r="G2457">
        <f>(0.0131457905544148*(-1))*-1</f>
        <v>1.3145790554414784E-2</v>
      </c>
      <c r="H2457">
        <v>-3.067961576E-3</v>
      </c>
      <c r="I2457">
        <v>0.59112101793289185</v>
      </c>
      <c r="Q2457">
        <v>12.31</v>
      </c>
      <c r="R2457">
        <v>-8.9117043121149896E-3</v>
      </c>
      <c r="S2457">
        <v>-6.135923152E-3</v>
      </c>
      <c r="T2457">
        <v>1.1362937688827515</v>
      </c>
    </row>
    <row r="2458" spans="6:20" x14ac:dyDescent="0.25">
      <c r="F2458" s="1">
        <v>11.886000000000001</v>
      </c>
      <c r="G2458">
        <f>(0.0131457905544148*(-1))*-1</f>
        <v>1.3145790554414784E-2</v>
      </c>
      <c r="H2458">
        <v>-3.067961576E-3</v>
      </c>
      <c r="I2458">
        <v>0.591094970703125</v>
      </c>
      <c r="Q2458">
        <v>12.314</v>
      </c>
      <c r="R2458">
        <v>-8.673511293634497E-3</v>
      </c>
      <c r="S2458">
        <v>-6.135923152E-3</v>
      </c>
      <c r="T2458">
        <v>0.91858851909637451</v>
      </c>
    </row>
    <row r="2459" spans="6:20" x14ac:dyDescent="0.25">
      <c r="F2459" s="1">
        <v>11.889999999999999</v>
      </c>
      <c r="G2459">
        <f>(0.0131457905544148*(-1))*-1</f>
        <v>1.3145790554414784E-2</v>
      </c>
      <c r="H2459">
        <v>-3.067961576E-3</v>
      </c>
      <c r="I2459">
        <v>0.59106999635696411</v>
      </c>
      <c r="Q2459">
        <v>12.319000000000001</v>
      </c>
      <c r="R2459">
        <v>-8.3367556468172486E-3</v>
      </c>
      <c r="S2459">
        <v>-4.6019423639999998E-3</v>
      </c>
      <c r="T2459">
        <v>0.98345440626144409</v>
      </c>
    </row>
    <row r="2460" spans="6:20" x14ac:dyDescent="0.25">
      <c r="F2460" s="1">
        <v>11.894</v>
      </c>
      <c r="G2460">
        <f>(0.0131457905544148*(-1))*-1</f>
        <v>1.3145790554414784E-2</v>
      </c>
      <c r="H2460">
        <v>-3.067961576E-3</v>
      </c>
      <c r="I2460">
        <v>0.59104019403457642</v>
      </c>
      <c r="Q2460">
        <v>12.323</v>
      </c>
      <c r="R2460">
        <v>-8.0533880903490753E-3</v>
      </c>
      <c r="S2460">
        <v>-4.6019423639999998E-3</v>
      </c>
      <c r="T2460">
        <v>1.0681475400924683</v>
      </c>
    </row>
    <row r="2461" spans="6:20" x14ac:dyDescent="0.25">
      <c r="F2461" s="1">
        <v>11.898000000000001</v>
      </c>
      <c r="G2461">
        <f>(0.0131457905544148*(-1))*-1</f>
        <v>1.3145790554414784E-2</v>
      </c>
      <c r="H2461">
        <v>-3.067961576E-3</v>
      </c>
      <c r="I2461">
        <v>0.59101736545562744</v>
      </c>
      <c r="Q2461">
        <v>12.327999999999999</v>
      </c>
      <c r="R2461">
        <v>-7.6919917864476384E-3</v>
      </c>
      <c r="S2461">
        <v>-3.067961576E-3</v>
      </c>
      <c r="T2461">
        <v>0.86617308855056763</v>
      </c>
    </row>
    <row r="2462" spans="6:20" x14ac:dyDescent="0.25">
      <c r="F2462" s="1">
        <v>11.911</v>
      </c>
      <c r="G2462">
        <f>(0.0131498973305955*(-1))*-1</f>
        <v>1.3149897330595482E-2</v>
      </c>
      <c r="H2462">
        <v>-3.067961576E-3</v>
      </c>
      <c r="I2462">
        <v>0.59225243330001831</v>
      </c>
      <c r="Q2462">
        <v>12.332000000000001</v>
      </c>
      <c r="R2462">
        <v>-7.3880903490759755E-3</v>
      </c>
      <c r="S2462">
        <v>-3.067961576E-3</v>
      </c>
      <c r="T2462">
        <v>0.96097928285598755</v>
      </c>
    </row>
    <row r="2463" spans="6:20" x14ac:dyDescent="0.25">
      <c r="F2463" s="1">
        <v>11.915000000000001</v>
      </c>
      <c r="G2463">
        <f>(0.0131498973305955*(-1))*-1</f>
        <v>1.3149897330595482E-2</v>
      </c>
      <c r="H2463">
        <v>-3.067961576E-3</v>
      </c>
      <c r="I2463">
        <v>0.59218645095825195</v>
      </c>
      <c r="Q2463">
        <v>12.336</v>
      </c>
      <c r="R2463">
        <v>-7.0759753593429156E-3</v>
      </c>
      <c r="S2463">
        <v>-1.533980788E-3</v>
      </c>
      <c r="T2463">
        <v>0.76850509643554688</v>
      </c>
    </row>
    <row r="2464" spans="6:20" x14ac:dyDescent="0.25">
      <c r="F2464" s="1">
        <v>11.918999999999999</v>
      </c>
      <c r="G2464">
        <f>(0.0131498973305955*(-1))*-1</f>
        <v>1.3149897330595482E-2</v>
      </c>
      <c r="H2464">
        <v>-3.067961576E-3</v>
      </c>
      <c r="I2464">
        <v>0.59212297201156616</v>
      </c>
      <c r="Q2464">
        <v>12.340999999999999</v>
      </c>
      <c r="R2464">
        <v>-6.6817248459958931E-3</v>
      </c>
      <c r="S2464">
        <v>-1.533980788E-3</v>
      </c>
      <c r="T2464">
        <v>0.86808860301971436</v>
      </c>
    </row>
    <row r="2465" spans="6:20" x14ac:dyDescent="0.25">
      <c r="F2465" s="1">
        <v>11.924999999999999</v>
      </c>
      <c r="G2465">
        <f>(0.0131498973305955*(-1))*-1</f>
        <v>1.3149897330595482E-2</v>
      </c>
      <c r="H2465">
        <v>-3.067961576E-3</v>
      </c>
      <c r="I2465">
        <v>0.59204721450805664</v>
      </c>
      <c r="Q2465">
        <v>12.347</v>
      </c>
      <c r="R2465">
        <v>-6.1396303901437368E-3</v>
      </c>
      <c r="S2465">
        <v>0</v>
      </c>
      <c r="T2465">
        <v>0.71557325124740601</v>
      </c>
    </row>
    <row r="2466" spans="6:20" x14ac:dyDescent="0.25">
      <c r="F2466" s="1">
        <v>11.929</v>
      </c>
      <c r="G2466">
        <f>(0.0131498973305955*(-1))*-1</f>
        <v>1.3149897330595482E-2</v>
      </c>
      <c r="H2466">
        <v>-3.067961576E-3</v>
      </c>
      <c r="I2466">
        <v>0.59198921918869019</v>
      </c>
      <c r="Q2466">
        <v>12.352</v>
      </c>
      <c r="R2466">
        <v>-5.835728952772074E-3</v>
      </c>
      <c r="S2466">
        <v>0</v>
      </c>
      <c r="T2466">
        <v>0.80622756481170654</v>
      </c>
    </row>
    <row r="2467" spans="6:20" x14ac:dyDescent="0.25">
      <c r="F2467" s="1">
        <v>11.932</v>
      </c>
      <c r="G2467">
        <f>(0.0131498973305955*(-1))*-1</f>
        <v>1.3149897330595482E-2</v>
      </c>
      <c r="H2467">
        <v>-3.067961576E-3</v>
      </c>
      <c r="I2467">
        <v>0.59193354845046997</v>
      </c>
      <c r="Q2467">
        <v>12.356</v>
      </c>
      <c r="R2467">
        <v>-5.5646817248459959E-3</v>
      </c>
      <c r="S2467">
        <v>1.533980788E-3</v>
      </c>
      <c r="T2467">
        <v>0.59820133447647095</v>
      </c>
    </row>
    <row r="2468" spans="6:20" x14ac:dyDescent="0.25">
      <c r="F2468" s="1">
        <v>11.936999999999999</v>
      </c>
      <c r="G2468">
        <f>(0.0131498973305955*(-1))*-1</f>
        <v>1.3149897330595482E-2</v>
      </c>
      <c r="H2468">
        <v>-3.067961576E-3</v>
      </c>
      <c r="I2468">
        <v>0.59186708927154541</v>
      </c>
      <c r="Q2468">
        <v>12.361000000000001</v>
      </c>
      <c r="R2468">
        <v>-5.2361396303901436E-3</v>
      </c>
      <c r="S2468">
        <v>1.533980788E-3</v>
      </c>
      <c r="T2468">
        <v>0.65903103351593018</v>
      </c>
    </row>
    <row r="2469" spans="6:20" x14ac:dyDescent="0.25">
      <c r="F2469" s="1">
        <v>11.941999999999998</v>
      </c>
      <c r="G2469">
        <f>(0.0131498973305955*(-1))*-1</f>
        <v>1.3149897330595482E-2</v>
      </c>
      <c r="H2469">
        <v>-3.067961576E-3</v>
      </c>
      <c r="I2469">
        <v>0.59181618690490723</v>
      </c>
      <c r="Q2469">
        <v>12.367000000000001</v>
      </c>
      <c r="R2469">
        <v>-4.887063655030801E-3</v>
      </c>
      <c r="S2469">
        <v>1.533980788E-3</v>
      </c>
      <c r="T2469">
        <v>0.74168044328689575</v>
      </c>
    </row>
    <row r="2470" spans="6:20" x14ac:dyDescent="0.25">
      <c r="F2470" s="1">
        <v>11.946</v>
      </c>
      <c r="G2470">
        <f>(0.0131498973305955*(-1))*-1</f>
        <v>1.3149897330595482E-2</v>
      </c>
      <c r="H2470">
        <v>-3.067961576E-3</v>
      </c>
      <c r="I2470">
        <v>0.5917554497718811</v>
      </c>
      <c r="Q2470">
        <v>12.372</v>
      </c>
      <c r="R2470">
        <v>-4.6201232032854209E-3</v>
      </c>
      <c r="S2470">
        <v>1.533980788E-3</v>
      </c>
      <c r="T2470">
        <v>0.78509151935577393</v>
      </c>
    </row>
    <row r="2471" spans="6:20" x14ac:dyDescent="0.25">
      <c r="F2471" s="1">
        <v>11.953000000000001</v>
      </c>
      <c r="G2471">
        <f>(0.0131498973305955*(-1))*-1</f>
        <v>1.3149897330595482E-2</v>
      </c>
      <c r="H2471">
        <v>-3.067961576E-3</v>
      </c>
      <c r="I2471">
        <v>0.59167534112930298</v>
      </c>
      <c r="Q2471">
        <v>12.377000000000001</v>
      </c>
      <c r="R2471">
        <v>-4.3901437371663245E-3</v>
      </c>
      <c r="S2471">
        <v>1.533980788E-3</v>
      </c>
      <c r="T2471">
        <v>0.81184870004653931</v>
      </c>
    </row>
    <row r="2472" spans="6:20" x14ac:dyDescent="0.25">
      <c r="F2472" s="1">
        <v>11.959000000000001</v>
      </c>
      <c r="G2472">
        <f>(0.0131498973305955*(-1))*-1</f>
        <v>1.3149897330595482E-2</v>
      </c>
      <c r="H2472">
        <v>-3.067961576E-3</v>
      </c>
      <c r="I2472">
        <v>0.59161108732223511</v>
      </c>
      <c r="Q2472">
        <v>12.382</v>
      </c>
      <c r="R2472">
        <v>-4.1683778234086243E-3</v>
      </c>
      <c r="S2472">
        <v>3.067961576E-3</v>
      </c>
      <c r="T2472">
        <v>0.58497309684753418</v>
      </c>
    </row>
    <row r="2473" spans="6:20" x14ac:dyDescent="0.25">
      <c r="F2473" s="1">
        <v>11.964</v>
      </c>
      <c r="G2473">
        <f>(0.0131498973305955*(-1))*-1</f>
        <v>1.3149897330595482E-2</v>
      </c>
      <c r="H2473">
        <v>-3.067961576E-3</v>
      </c>
      <c r="I2473">
        <v>0.59157031774520874</v>
      </c>
      <c r="Q2473">
        <v>12.387</v>
      </c>
      <c r="R2473">
        <v>-3.9630390143737164E-3</v>
      </c>
      <c r="S2473">
        <v>3.067961576E-3</v>
      </c>
      <c r="T2473">
        <v>0.61105531454086304</v>
      </c>
    </row>
    <row r="2474" spans="6:20" x14ac:dyDescent="0.25">
      <c r="F2474" s="1">
        <v>11.967999999999998</v>
      </c>
      <c r="G2474">
        <f>(0.0131498973305955*(-1))*-1</f>
        <v>1.3149897330595482E-2</v>
      </c>
      <c r="H2474">
        <v>-3.067961576E-3</v>
      </c>
      <c r="I2474">
        <v>0.59152156114578247</v>
      </c>
      <c r="Q2474">
        <v>12.391</v>
      </c>
      <c r="R2474">
        <v>-3.7905544147843941E-3</v>
      </c>
      <c r="S2474">
        <v>3.067961576E-3</v>
      </c>
      <c r="T2474">
        <v>0.62327468395233154</v>
      </c>
    </row>
    <row r="2475" spans="6:20" x14ac:dyDescent="0.25">
      <c r="F2475" s="1">
        <v>11.973000000000001</v>
      </c>
      <c r="G2475">
        <f>(0.0131498973305955*(-1))*-1</f>
        <v>1.3149897330595482E-2</v>
      </c>
      <c r="H2475">
        <v>-3.067961576E-3</v>
      </c>
      <c r="I2475">
        <v>0.59147524833679199</v>
      </c>
      <c r="Q2475">
        <v>12.396000000000001</v>
      </c>
      <c r="R2475">
        <v>-3.6755646817248459E-3</v>
      </c>
      <c r="S2475">
        <v>3.067961576E-3</v>
      </c>
      <c r="T2475">
        <v>0.62743371725082397</v>
      </c>
    </row>
    <row r="2476" spans="6:20" x14ac:dyDescent="0.25">
      <c r="F2476" s="1">
        <v>11.978</v>
      </c>
      <c r="G2476">
        <f>(0.0131498973305955*(-1))*-1</f>
        <v>1.3149897330595482E-2</v>
      </c>
      <c r="H2476">
        <v>-3.067961576E-3</v>
      </c>
      <c r="I2476">
        <v>0.59143120050430298</v>
      </c>
      <c r="Q2476">
        <v>12.401</v>
      </c>
      <c r="R2476">
        <v>-3.5523613963039016E-3</v>
      </c>
      <c r="S2476">
        <v>1.533980788E-3</v>
      </c>
      <c r="T2476">
        <v>0.88769054412841797</v>
      </c>
    </row>
    <row r="2477" spans="6:20" x14ac:dyDescent="0.25">
      <c r="F2477" s="1">
        <v>11.982000000000001</v>
      </c>
      <c r="G2477">
        <f>(0.0131498973305955*(-1))*-1</f>
        <v>1.3149897330595482E-2</v>
      </c>
      <c r="H2477">
        <v>-3.067961576E-3</v>
      </c>
      <c r="I2477">
        <v>0.59139752388000488</v>
      </c>
      <c r="Q2477">
        <v>12.404999999999999</v>
      </c>
      <c r="R2477">
        <v>-3.4373716632443534E-3</v>
      </c>
      <c r="S2477">
        <v>1.533980788E-3</v>
      </c>
      <c r="T2477">
        <v>0.87947118282318115</v>
      </c>
    </row>
    <row r="2478" spans="6:20" x14ac:dyDescent="0.25">
      <c r="F2478" s="1">
        <v>11.987</v>
      </c>
      <c r="G2478">
        <f>(0.0131498973305955*(-1))*-1</f>
        <v>1.3149897330595482E-2</v>
      </c>
      <c r="H2478">
        <v>-3.067961576E-3</v>
      </c>
      <c r="I2478">
        <v>0.59135729074478149</v>
      </c>
      <c r="Q2478">
        <v>12.41</v>
      </c>
      <c r="R2478">
        <v>-3.3305954825462013E-3</v>
      </c>
      <c r="S2478">
        <v>1.533980788E-3</v>
      </c>
      <c r="T2478">
        <v>0.87617224454879761</v>
      </c>
    </row>
    <row r="2479" spans="6:20" x14ac:dyDescent="0.25">
      <c r="F2479" s="1">
        <v>11.993</v>
      </c>
      <c r="G2479">
        <f>(0.0131498973305955*(-1))*-1</f>
        <v>1.3149897330595482E-2</v>
      </c>
      <c r="H2479">
        <v>-3.067961576E-3</v>
      </c>
      <c r="I2479">
        <v>0.59131163358688354</v>
      </c>
      <c r="Q2479">
        <v>12.414</v>
      </c>
      <c r="R2479">
        <v>-3.2073921971252565E-3</v>
      </c>
      <c r="S2479">
        <v>1.533980788E-3</v>
      </c>
      <c r="T2479">
        <v>0.88058191537857056</v>
      </c>
    </row>
    <row r="2480" spans="6:20" x14ac:dyDescent="0.25">
      <c r="F2480" s="1">
        <v>11.997000000000002</v>
      </c>
      <c r="G2480">
        <f>(0.0131498973305955*(-1))*-1</f>
        <v>1.3149897330595482E-2</v>
      </c>
      <c r="H2480">
        <v>-3.067961576E-3</v>
      </c>
      <c r="I2480">
        <v>0.59128266572952271</v>
      </c>
      <c r="Q2480">
        <v>12.417999999999999</v>
      </c>
      <c r="R2480">
        <v>-3.0349075975359342E-3</v>
      </c>
      <c r="S2480">
        <v>1.533980788E-3</v>
      </c>
      <c r="T2480">
        <v>0.88947433233261108</v>
      </c>
    </row>
    <row r="2481" spans="6:20" x14ac:dyDescent="0.25">
      <c r="F2481" s="1">
        <v>12.000999999999999</v>
      </c>
      <c r="G2481">
        <f>(0.0131498973305955*(-1))*-1</f>
        <v>1.3149897330595482E-2</v>
      </c>
      <c r="H2481">
        <v>-3.067961576E-3</v>
      </c>
      <c r="I2481">
        <v>0.5912548303604126</v>
      </c>
      <c r="Q2481">
        <v>12.423</v>
      </c>
      <c r="R2481">
        <v>-2.8870636550308009E-3</v>
      </c>
      <c r="S2481">
        <v>1.533980788E-3</v>
      </c>
      <c r="T2481">
        <v>0.90119874477386475</v>
      </c>
    </row>
    <row r="2482" spans="6:20" x14ac:dyDescent="0.25">
      <c r="F2482" s="1">
        <v>12.005000000000001</v>
      </c>
      <c r="G2482">
        <f>(0.0131498973305955*(-1))*-1</f>
        <v>1.3149897330595482E-2</v>
      </c>
      <c r="H2482">
        <v>-3.067961576E-3</v>
      </c>
      <c r="I2482">
        <v>0.59122806787490845</v>
      </c>
      <c r="Q2482">
        <v>12.429</v>
      </c>
      <c r="R2482">
        <v>-2.6488706365503079E-3</v>
      </c>
      <c r="S2482">
        <v>1.533980788E-3</v>
      </c>
      <c r="T2482">
        <v>0.92421931028366089</v>
      </c>
    </row>
    <row r="2483" spans="6:20" x14ac:dyDescent="0.25">
      <c r="F2483" s="1">
        <v>12.008999999999999</v>
      </c>
      <c r="G2483">
        <f>(0.0131498973305955*(-1))*-1</f>
        <v>1.3149897330595482E-2</v>
      </c>
      <c r="H2483">
        <v>-3.067961576E-3</v>
      </c>
      <c r="I2483">
        <v>0.59120243787765503</v>
      </c>
      <c r="Q2483">
        <v>12.433</v>
      </c>
      <c r="R2483">
        <v>-2.4435318275154005E-3</v>
      </c>
      <c r="S2483">
        <v>1.533980788E-3</v>
      </c>
      <c r="T2483">
        <v>0.94529426097869873</v>
      </c>
    </row>
    <row r="2484" spans="6:20" x14ac:dyDescent="0.25">
      <c r="F2484" s="1">
        <v>12.013</v>
      </c>
      <c r="G2484">
        <f>(0.0131498973305955*(-1))*-1</f>
        <v>1.3149897330595482E-2</v>
      </c>
      <c r="H2484">
        <v>-3.067961576E-3</v>
      </c>
      <c r="I2484">
        <v>0.59117776155471802</v>
      </c>
      <c r="Q2484">
        <v>12.439</v>
      </c>
      <c r="R2484">
        <v>-2.2135523613963041E-3</v>
      </c>
      <c r="S2484">
        <v>1.533980788E-3</v>
      </c>
      <c r="T2484">
        <v>0.97459125518798828</v>
      </c>
    </row>
    <row r="2485" spans="6:20" x14ac:dyDescent="0.25">
      <c r="F2485" s="1">
        <v>12.017000000000001</v>
      </c>
      <c r="G2485">
        <f>(0.0131498973305955*(-1))*-1</f>
        <v>1.3149897330595482E-2</v>
      </c>
      <c r="H2485">
        <v>-3.067961576E-3</v>
      </c>
      <c r="I2485">
        <v>0.59115403890609741</v>
      </c>
      <c r="Q2485">
        <v>12.444000000000001</v>
      </c>
      <c r="R2485">
        <v>-1.971252566735113E-3</v>
      </c>
      <c r="S2485">
        <v>1.533980788E-3</v>
      </c>
      <c r="T2485">
        <v>1.0140382051467896</v>
      </c>
    </row>
    <row r="2486" spans="6:20" x14ac:dyDescent="0.25">
      <c r="F2486" s="1">
        <v>12.020999999999999</v>
      </c>
      <c r="G2486">
        <f>(0.0131498973305955*(-1))*-1</f>
        <v>1.3149897330595482E-2</v>
      </c>
      <c r="H2486">
        <v>-3.067961576E-3</v>
      </c>
      <c r="I2486">
        <v>0.59113132953643799</v>
      </c>
      <c r="Q2486">
        <v>12.448</v>
      </c>
      <c r="R2486">
        <v>-1.7207392197125257E-3</v>
      </c>
      <c r="S2486">
        <v>1.533980788E-3</v>
      </c>
      <c r="T2486">
        <v>1.0418721437454224</v>
      </c>
    </row>
    <row r="2487" spans="6:20" x14ac:dyDescent="0.25">
      <c r="F2487" s="1">
        <v>12.025</v>
      </c>
      <c r="G2487">
        <f>(0.0131498973305955*(-1))*-1</f>
        <v>1.3149897330595482E-2</v>
      </c>
      <c r="H2487">
        <v>-3.067961576E-3</v>
      </c>
      <c r="I2487">
        <v>0.59110945463180542</v>
      </c>
      <c r="Q2487">
        <v>12.452999999999999</v>
      </c>
      <c r="R2487">
        <v>-1.5154004106776181E-3</v>
      </c>
      <c r="S2487">
        <v>1.533980788E-3</v>
      </c>
      <c r="T2487">
        <v>1.0796816349029541</v>
      </c>
    </row>
    <row r="2488" spans="6:20" x14ac:dyDescent="0.25">
      <c r="F2488" s="1">
        <v>12.029000000000002</v>
      </c>
      <c r="G2488">
        <f>(0.0131498973305955*(-1))*-1</f>
        <v>1.3149897330595482E-2</v>
      </c>
      <c r="H2488">
        <v>-3.067961576E-3</v>
      </c>
      <c r="I2488">
        <v>0.59108847379684448</v>
      </c>
      <c r="Q2488">
        <v>12.458</v>
      </c>
      <c r="R2488">
        <v>-1.2279260780287474E-3</v>
      </c>
      <c r="S2488">
        <v>3.067961576E-3</v>
      </c>
      <c r="T2488">
        <v>0.84973007440567017</v>
      </c>
    </row>
    <row r="2489" spans="6:20" x14ac:dyDescent="0.25">
      <c r="F2489" s="1">
        <v>12.034999999999998</v>
      </c>
      <c r="G2489">
        <f>(0.0131498973305955*(-1))*-1</f>
        <v>1.3149897330595482E-2</v>
      </c>
      <c r="H2489">
        <v>-3.067961576E-3</v>
      </c>
      <c r="I2489">
        <v>0.59106338024139404</v>
      </c>
      <c r="Q2489">
        <v>12.462</v>
      </c>
      <c r="R2489">
        <v>-9.7330595482546202E-4</v>
      </c>
      <c r="S2489">
        <v>3.067961576E-3</v>
      </c>
      <c r="T2489">
        <v>0.91279196739196777</v>
      </c>
    </row>
    <row r="2490" spans="6:20" x14ac:dyDescent="0.25">
      <c r="F2490" s="1">
        <v>12.037999999999998</v>
      </c>
      <c r="G2490">
        <f>(0.0131498973305955*(-1))*-1</f>
        <v>1.3149897330595482E-2</v>
      </c>
      <c r="H2490">
        <v>-3.067961576E-3</v>
      </c>
      <c r="I2490">
        <v>0.59104418754577637</v>
      </c>
      <c r="Q2490">
        <v>12.467000000000001</v>
      </c>
      <c r="R2490">
        <v>-6.5297741273100617E-4</v>
      </c>
      <c r="S2490">
        <v>3.067961576E-3</v>
      </c>
      <c r="T2490">
        <v>0.96090513467788696</v>
      </c>
    </row>
    <row r="2491" spans="6:20" x14ac:dyDescent="0.25">
      <c r="F2491" s="1">
        <v>12.042</v>
      </c>
      <c r="G2491">
        <f>(0.0131498973305955*(-1))*-1</f>
        <v>1.3149897330595482E-2</v>
      </c>
      <c r="H2491">
        <v>-3.067961576E-3</v>
      </c>
      <c r="I2491">
        <v>0.59102576971054077</v>
      </c>
      <c r="Q2491">
        <v>12.471</v>
      </c>
      <c r="R2491">
        <v>-3.9835728952772076E-4</v>
      </c>
      <c r="S2491">
        <v>4.6019423639999998E-3</v>
      </c>
      <c r="T2491">
        <v>0.75034511089324951</v>
      </c>
    </row>
    <row r="2492" spans="6:20" x14ac:dyDescent="0.25">
      <c r="F2492" s="1">
        <v>12.046999999999999</v>
      </c>
      <c r="G2492">
        <f>(0.0131498973305955*(-1))*-1</f>
        <v>1.3149897330595482E-2</v>
      </c>
      <c r="H2492">
        <v>-3.067961576E-3</v>
      </c>
      <c r="I2492">
        <v>0.59100806713104248</v>
      </c>
      <c r="Q2492">
        <v>12.476000000000001</v>
      </c>
      <c r="R2492">
        <v>-8.2135523613963032E-5</v>
      </c>
      <c r="S2492">
        <v>4.6019423639999998E-3</v>
      </c>
      <c r="T2492">
        <v>0.80110937356948853</v>
      </c>
    </row>
    <row r="2493" spans="6:20" x14ac:dyDescent="0.25">
      <c r="F2493" s="1">
        <v>12.051</v>
      </c>
      <c r="G2493">
        <f>(0.0131498973305955*(-1))*-1</f>
        <v>1.3149897330595482E-2</v>
      </c>
      <c r="H2493">
        <v>-3.067961576E-3</v>
      </c>
      <c r="I2493">
        <v>0.59098690748214722</v>
      </c>
      <c r="Q2493">
        <v>12.481</v>
      </c>
      <c r="R2493">
        <v>2.1765913757700205E-4</v>
      </c>
      <c r="S2493">
        <v>4.6019423639999998E-3</v>
      </c>
      <c r="T2493">
        <v>0.8639177680015564</v>
      </c>
    </row>
    <row r="2494" spans="6:20" x14ac:dyDescent="0.25">
      <c r="F2494" s="1">
        <v>12.055000000000001</v>
      </c>
      <c r="G2494">
        <f>(0.0131498973305955*(-1))*-1</f>
        <v>1.3149897330595482E-2</v>
      </c>
      <c r="H2494">
        <v>-3.067961576E-3</v>
      </c>
      <c r="I2494">
        <v>0.59097069501876831</v>
      </c>
      <c r="Q2494">
        <v>12.484999999999999</v>
      </c>
      <c r="R2494">
        <v>4.3121149897330595E-4</v>
      </c>
      <c r="S2494">
        <v>4.6019423639999998E-3</v>
      </c>
      <c r="T2494">
        <v>0.8978877067565918</v>
      </c>
    </row>
    <row r="2495" spans="6:20" x14ac:dyDescent="0.25">
      <c r="F2495" s="1">
        <v>12.058999999999999</v>
      </c>
      <c r="G2495">
        <f>(0.0131498973305955*(-1))*-1</f>
        <v>1.3149897330595482E-2</v>
      </c>
      <c r="H2495">
        <v>-3.067961576E-3</v>
      </c>
      <c r="I2495">
        <v>0.59095901250839233</v>
      </c>
      <c r="Q2495">
        <v>12.489000000000001</v>
      </c>
      <c r="R2495">
        <v>6.4476386036960989E-4</v>
      </c>
      <c r="S2495">
        <v>4.6019423639999998E-3</v>
      </c>
      <c r="T2495">
        <v>0.92788207530975342</v>
      </c>
    </row>
    <row r="2496" spans="6:20" x14ac:dyDescent="0.25">
      <c r="F2496" s="1">
        <v>12.063000000000001</v>
      </c>
      <c r="G2496">
        <f>(0.0131498973305955*(-1))*-1</f>
        <v>1.3149897330595482E-2</v>
      </c>
      <c r="H2496">
        <v>-3.067961576E-3</v>
      </c>
      <c r="I2496">
        <v>0.59094393253326416</v>
      </c>
      <c r="Q2496">
        <v>12.494</v>
      </c>
      <c r="R2496">
        <v>9.0759753593429163E-4</v>
      </c>
      <c r="S2496">
        <v>6.135923152E-3</v>
      </c>
      <c r="T2496">
        <v>0.69219118356704712</v>
      </c>
    </row>
    <row r="2497" spans="6:20" x14ac:dyDescent="0.25">
      <c r="F2497" s="1">
        <v>12.066999999999998</v>
      </c>
      <c r="G2497">
        <f>(0.0131498973305955*(-1))*-1</f>
        <v>1.3149897330595482E-2</v>
      </c>
      <c r="H2497">
        <v>-3.067961576E-3</v>
      </c>
      <c r="I2497">
        <v>0.59092593193054199</v>
      </c>
      <c r="Q2497">
        <v>12.497999999999999</v>
      </c>
      <c r="R2497">
        <v>1.1129363449691992E-3</v>
      </c>
      <c r="S2497">
        <v>6.135923152E-3</v>
      </c>
      <c r="T2497">
        <v>0.73213320970535278</v>
      </c>
    </row>
    <row r="2498" spans="6:20" x14ac:dyDescent="0.25">
      <c r="F2498" s="1">
        <v>12.071</v>
      </c>
      <c r="G2498">
        <f>(0.0131498973305955*(-1))*-1</f>
        <v>1.3149897330595482E-2</v>
      </c>
      <c r="H2498">
        <v>-3.067961576E-3</v>
      </c>
      <c r="I2498">
        <v>0.59091216325759888</v>
      </c>
      <c r="Q2498">
        <v>12.502000000000001</v>
      </c>
      <c r="R2498">
        <v>1.3018480492813143E-3</v>
      </c>
      <c r="S2498">
        <v>6.135923152E-3</v>
      </c>
      <c r="T2498">
        <v>0.75624698400497437</v>
      </c>
    </row>
    <row r="2499" spans="6:20" x14ac:dyDescent="0.25">
      <c r="F2499" s="1">
        <v>12.075000000000001</v>
      </c>
      <c r="G2499">
        <f>(0.0131498973305955*(-1))*-1</f>
        <v>1.3149897330595482E-2</v>
      </c>
      <c r="H2499">
        <v>-3.067961576E-3</v>
      </c>
      <c r="I2499">
        <v>0.59089893102645874</v>
      </c>
      <c r="Q2499">
        <v>12.506</v>
      </c>
      <c r="R2499">
        <v>1.4743326488706365E-3</v>
      </c>
      <c r="S2499">
        <v>6.135923152E-3</v>
      </c>
      <c r="T2499">
        <v>0.77527368068695068</v>
      </c>
    </row>
    <row r="2500" spans="6:20" x14ac:dyDescent="0.25">
      <c r="F2500" s="1">
        <v>12.078999999999999</v>
      </c>
      <c r="G2500">
        <f>(0.0131498973305955*(-1))*-1</f>
        <v>1.3149897330595482E-2</v>
      </c>
      <c r="H2500">
        <v>-3.067961576E-3</v>
      </c>
      <c r="I2500">
        <v>0.5908893346786499</v>
      </c>
      <c r="Q2500">
        <v>12.511000000000001</v>
      </c>
      <c r="R2500">
        <v>1.6796714579055442E-3</v>
      </c>
      <c r="S2500">
        <v>6.135923152E-3</v>
      </c>
      <c r="T2500">
        <v>0.78938156366348267</v>
      </c>
    </row>
    <row r="2501" spans="6:20" x14ac:dyDescent="0.25">
      <c r="F2501" s="1">
        <v>12.083</v>
      </c>
      <c r="G2501">
        <f>(0.0131540041067762*(-1))*-1</f>
        <v>1.315400410677618E-2</v>
      </c>
      <c r="H2501">
        <v>-3.067961576E-3</v>
      </c>
      <c r="I2501">
        <v>0.59218895435333252</v>
      </c>
      <c r="Q2501">
        <v>12.516</v>
      </c>
      <c r="R2501">
        <v>1.8685831622176591E-3</v>
      </c>
      <c r="S2501">
        <v>6.135923152E-3</v>
      </c>
      <c r="T2501">
        <v>0.802540123462677</v>
      </c>
    </row>
    <row r="2502" spans="6:20" x14ac:dyDescent="0.25">
      <c r="F2502" s="1">
        <v>12.087000000000002</v>
      </c>
      <c r="G2502">
        <f>(0.0131540041067762*(-1))*-1</f>
        <v>1.315400410677618E-2</v>
      </c>
      <c r="H2502">
        <v>-3.067961576E-3</v>
      </c>
      <c r="I2502">
        <v>0.59213000535964966</v>
      </c>
      <c r="Q2502">
        <v>12.521000000000001</v>
      </c>
      <c r="R2502">
        <v>2.049281314168378E-3</v>
      </c>
      <c r="S2502">
        <v>6.135923152E-3</v>
      </c>
      <c r="T2502">
        <v>0.8132251501083374</v>
      </c>
    </row>
    <row r="2503" spans="6:20" x14ac:dyDescent="0.25">
      <c r="F2503" s="1">
        <v>12.090999999999999</v>
      </c>
      <c r="G2503">
        <f>(0.0131540041067762*(-1))*-1</f>
        <v>1.315400410677618E-2</v>
      </c>
      <c r="H2503">
        <v>-3.067961576E-3</v>
      </c>
      <c r="I2503">
        <v>0.59207332134246826</v>
      </c>
      <c r="Q2503">
        <v>12.525</v>
      </c>
      <c r="R2503">
        <v>2.184804928131417E-3</v>
      </c>
      <c r="S2503">
        <v>6.135923152E-3</v>
      </c>
      <c r="T2503">
        <v>0.81787198781967163</v>
      </c>
    </row>
    <row r="2504" spans="6:20" x14ac:dyDescent="0.25">
      <c r="F2504" s="1">
        <v>12.095000000000001</v>
      </c>
      <c r="G2504">
        <f>(0.0131540041067762*(-1))*-1</f>
        <v>1.315400410677618E-2</v>
      </c>
      <c r="H2504">
        <v>-3.067961576E-3</v>
      </c>
      <c r="I2504">
        <v>0.59200561046600342</v>
      </c>
      <c r="Q2504">
        <v>12.529</v>
      </c>
      <c r="R2504">
        <v>2.3203285420944557E-3</v>
      </c>
      <c r="S2504">
        <v>6.135923152E-3</v>
      </c>
      <c r="T2504">
        <v>0.82255953550338745</v>
      </c>
    </row>
    <row r="2505" spans="6:20" x14ac:dyDescent="0.25">
      <c r="F2505" s="1">
        <v>12.101000000000001</v>
      </c>
      <c r="G2505">
        <f>(0.0131540041067762*(-1))*-1</f>
        <v>1.315400410677618E-2</v>
      </c>
      <c r="H2505">
        <v>-3.067961576E-3</v>
      </c>
      <c r="I2505">
        <v>0.59195387363433838</v>
      </c>
      <c r="Q2505">
        <v>12.534000000000001</v>
      </c>
      <c r="R2505">
        <v>2.5338809034907597E-3</v>
      </c>
      <c r="S2505">
        <v>6.135923152E-3</v>
      </c>
      <c r="T2505">
        <v>0.83254891633987427</v>
      </c>
    </row>
    <row r="2506" spans="6:20" x14ac:dyDescent="0.25">
      <c r="F2506" s="1">
        <v>12.104999999999999</v>
      </c>
      <c r="G2506">
        <f>(0.0131540041067762*(-1))*-1</f>
        <v>1.315400410677618E-2</v>
      </c>
      <c r="H2506">
        <v>-3.067961576E-3</v>
      </c>
      <c r="I2506">
        <v>0.59189200401306152</v>
      </c>
      <c r="Q2506">
        <v>12.539</v>
      </c>
      <c r="R2506">
        <v>2.6858316221765916E-3</v>
      </c>
      <c r="S2506">
        <v>6.135923152E-3</v>
      </c>
      <c r="T2506">
        <v>0.84309446811676025</v>
      </c>
    </row>
    <row r="2507" spans="6:20" x14ac:dyDescent="0.25">
      <c r="F2507" s="1">
        <v>12.109</v>
      </c>
      <c r="G2507">
        <f>(0.0131540041067762*(-1))*-1</f>
        <v>1.315400410677618E-2</v>
      </c>
      <c r="H2507">
        <v>-3.067961576E-3</v>
      </c>
      <c r="I2507">
        <v>0.59184473752975464</v>
      </c>
      <c r="Q2507">
        <v>12.542999999999999</v>
      </c>
      <c r="R2507">
        <v>2.837782340862423E-3</v>
      </c>
      <c r="S2507">
        <v>6.135923152E-3</v>
      </c>
      <c r="T2507">
        <v>0.85717445611953735</v>
      </c>
    </row>
    <row r="2508" spans="6:20" x14ac:dyDescent="0.25">
      <c r="F2508" s="1">
        <v>12.115</v>
      </c>
      <c r="G2508">
        <f>(0.0131540041067762*(-1))*-1</f>
        <v>1.315400410677618E-2</v>
      </c>
      <c r="H2508">
        <v>-3.067961576E-3</v>
      </c>
      <c r="I2508">
        <v>0.59178823232650757</v>
      </c>
      <c r="Q2508">
        <v>12.548999999999999</v>
      </c>
      <c r="R2508">
        <v>3.0677618069815194E-3</v>
      </c>
      <c r="S2508">
        <v>6.135923152E-3</v>
      </c>
      <c r="T2508">
        <v>0.86950010061264038</v>
      </c>
    </row>
    <row r="2509" spans="6:20" x14ac:dyDescent="0.25">
      <c r="F2509" s="1">
        <v>12.119000000000002</v>
      </c>
      <c r="G2509">
        <f>(0.0131540041067762*(-1))*-1</f>
        <v>1.315400410677618E-2</v>
      </c>
      <c r="H2509">
        <v>-3.067961576E-3</v>
      </c>
      <c r="I2509">
        <v>0.59173446893692017</v>
      </c>
      <c r="Q2509">
        <v>12.554</v>
      </c>
      <c r="R2509">
        <v>3.2566735112936345E-3</v>
      </c>
      <c r="S2509">
        <v>6.135923152E-3</v>
      </c>
      <c r="T2509">
        <v>0.88370370864868164</v>
      </c>
    </row>
    <row r="2510" spans="6:20" x14ac:dyDescent="0.25">
      <c r="F2510" s="1">
        <v>12.122999999999999</v>
      </c>
      <c r="G2510">
        <f>(0.0131540041067762*(-1))*-1</f>
        <v>1.315400410677618E-2</v>
      </c>
      <c r="H2510">
        <v>-3.067961576E-3</v>
      </c>
      <c r="I2510">
        <v>0.59168338775634766</v>
      </c>
      <c r="Q2510">
        <v>12.558999999999999</v>
      </c>
      <c r="R2510">
        <v>3.4537987679671457E-3</v>
      </c>
      <c r="S2510">
        <v>6.135923152E-3</v>
      </c>
      <c r="T2510">
        <v>0.89647078514099121</v>
      </c>
    </row>
    <row r="2511" spans="6:20" x14ac:dyDescent="0.25">
      <c r="F2511" s="1">
        <v>12.127999999999998</v>
      </c>
      <c r="G2511">
        <f>(0.0131540041067762*(-1))*-1</f>
        <v>1.315400410677618E-2</v>
      </c>
      <c r="H2511">
        <v>-3.067961576E-3</v>
      </c>
      <c r="I2511">
        <v>0.59164434671401978</v>
      </c>
      <c r="Q2511">
        <v>12.565</v>
      </c>
      <c r="R2511">
        <v>3.6960985626283368E-3</v>
      </c>
      <c r="S2511">
        <v>6.135923152E-3</v>
      </c>
      <c r="T2511">
        <v>0.91592448949813843</v>
      </c>
    </row>
    <row r="2512" spans="6:20" x14ac:dyDescent="0.25">
      <c r="F2512" s="1">
        <v>12.132</v>
      </c>
      <c r="G2512">
        <f>(0.0131540041067762*(-1))*-1</f>
        <v>1.315400410677618E-2</v>
      </c>
      <c r="H2512">
        <v>-3.067961576E-3</v>
      </c>
      <c r="I2512">
        <v>0.59160679578781128</v>
      </c>
      <c r="Q2512">
        <v>12.57</v>
      </c>
      <c r="R2512">
        <v>3.9055441478439423E-3</v>
      </c>
      <c r="S2512">
        <v>6.135923152E-3</v>
      </c>
      <c r="T2512">
        <v>0.93438470363616943</v>
      </c>
    </row>
    <row r="2513" spans="6:20" x14ac:dyDescent="0.25">
      <c r="F2513" s="1">
        <v>12.136000000000001</v>
      </c>
      <c r="G2513">
        <f>(0.0131540041067762*(-1))*-1</f>
        <v>1.315400410677618E-2</v>
      </c>
      <c r="H2513">
        <v>-3.067961576E-3</v>
      </c>
      <c r="I2513">
        <v>0.59157073497772217</v>
      </c>
      <c r="Q2513">
        <v>12.574</v>
      </c>
      <c r="R2513">
        <v>4.0821355236139627E-3</v>
      </c>
      <c r="S2513">
        <v>6.135923152E-3</v>
      </c>
      <c r="T2513">
        <v>0.95834052562713623</v>
      </c>
    </row>
    <row r="2514" spans="6:20" x14ac:dyDescent="0.25">
      <c r="F2514" s="1">
        <v>12.139999999999999</v>
      </c>
      <c r="G2514">
        <f>(0.0131540041067762*(-1))*-1</f>
        <v>1.315400410677618E-2</v>
      </c>
      <c r="H2514">
        <v>-3.067961576E-3</v>
      </c>
      <c r="I2514">
        <v>0.59153610467910767</v>
      </c>
      <c r="Q2514">
        <v>12.579000000000001</v>
      </c>
      <c r="R2514">
        <v>4.3285420944558523E-3</v>
      </c>
      <c r="S2514">
        <v>7.6699039400000002E-3</v>
      </c>
      <c r="T2514">
        <v>0.71658426523208618</v>
      </c>
    </row>
    <row r="2515" spans="6:20" x14ac:dyDescent="0.25">
      <c r="F2515" s="1">
        <v>12.144</v>
      </c>
      <c r="G2515">
        <f>(0.0131540041067762*(-1))*-1</f>
        <v>1.315400410677618E-2</v>
      </c>
      <c r="H2515">
        <v>-3.067961576E-3</v>
      </c>
      <c r="I2515">
        <v>0.591502845287323</v>
      </c>
      <c r="Q2515">
        <v>12.583</v>
      </c>
      <c r="R2515">
        <v>4.5338809034907602E-3</v>
      </c>
      <c r="S2515">
        <v>7.6699039400000002E-3</v>
      </c>
      <c r="T2515">
        <v>0.75810599327087402</v>
      </c>
    </row>
    <row r="2516" spans="6:20" x14ac:dyDescent="0.25">
      <c r="F2516" s="1">
        <v>12.148000000000001</v>
      </c>
      <c r="G2516">
        <f>(0.0131540041067762*(-1))*-1</f>
        <v>1.315400410677618E-2</v>
      </c>
      <c r="H2516">
        <v>-3.067961576E-3</v>
      </c>
      <c r="I2516">
        <v>0.59147089719772339</v>
      </c>
      <c r="Q2516">
        <v>12.588000000000001</v>
      </c>
      <c r="R2516">
        <v>4.7926078028747432E-3</v>
      </c>
      <c r="S2516">
        <v>7.6699039400000002E-3</v>
      </c>
      <c r="T2516">
        <v>0.7896503210067749</v>
      </c>
    </row>
    <row r="2517" spans="6:20" x14ac:dyDescent="0.25">
      <c r="F2517" s="1">
        <v>12.151999999999999</v>
      </c>
      <c r="G2517">
        <f>(0.0131540041067762*(-1))*-1</f>
        <v>1.315400410677618E-2</v>
      </c>
      <c r="H2517">
        <v>-3.067961576E-3</v>
      </c>
      <c r="I2517">
        <v>0.59144020080566406</v>
      </c>
      <c r="Q2517">
        <v>12.592000000000001</v>
      </c>
      <c r="R2517">
        <v>4.9897330595482549E-3</v>
      </c>
      <c r="S2517">
        <v>7.6699039400000002E-3</v>
      </c>
      <c r="T2517">
        <v>0.82261276245117188</v>
      </c>
    </row>
    <row r="2518" spans="6:20" x14ac:dyDescent="0.25">
      <c r="F2518" s="1">
        <v>12.156000000000001</v>
      </c>
      <c r="G2518">
        <f>(0.0131540041067762*(-1))*-1</f>
        <v>1.315400410677618E-2</v>
      </c>
      <c r="H2518">
        <v>-3.067961576E-3</v>
      </c>
      <c r="I2518">
        <v>0.59141069650650024</v>
      </c>
      <c r="Q2518">
        <v>12.596</v>
      </c>
      <c r="R2518">
        <v>5.2320328542094455E-3</v>
      </c>
      <c r="S2518">
        <v>7.6699039400000002E-3</v>
      </c>
      <c r="T2518">
        <v>0.84938633441925049</v>
      </c>
    </row>
    <row r="2519" spans="6:20" x14ac:dyDescent="0.25">
      <c r="F2519" s="1">
        <v>12.159999999999998</v>
      </c>
      <c r="G2519">
        <f>(0.0131540041067762*(-1))*-1</f>
        <v>1.315400410677618E-2</v>
      </c>
      <c r="H2519">
        <v>-3.067961576E-3</v>
      </c>
      <c r="I2519">
        <v>0.59138238430023193</v>
      </c>
      <c r="Q2519">
        <v>12.609</v>
      </c>
      <c r="R2519">
        <v>5.7741273100616018E-3</v>
      </c>
      <c r="S2519">
        <v>9.2038847279999995E-3</v>
      </c>
      <c r="T2519">
        <v>0.65085417032241821</v>
      </c>
    </row>
    <row r="2520" spans="6:20" x14ac:dyDescent="0.25">
      <c r="F2520" s="1">
        <v>12.165000000000001</v>
      </c>
      <c r="G2520">
        <f>(0.0131540041067762*(-1))*-1</f>
        <v>1.315400410677618E-2</v>
      </c>
      <c r="H2520">
        <v>-3.067961576E-3</v>
      </c>
      <c r="I2520">
        <v>0.59135520458221436</v>
      </c>
      <c r="Q2520">
        <v>12.614000000000001</v>
      </c>
      <c r="R2520">
        <v>5.9589322381930184E-3</v>
      </c>
      <c r="S2520">
        <v>9.2038847279999995E-3</v>
      </c>
      <c r="T2520">
        <v>0.66179710626602173</v>
      </c>
    </row>
    <row r="2521" spans="6:20" x14ac:dyDescent="0.25">
      <c r="F2521" s="1">
        <v>12.177000000000001</v>
      </c>
      <c r="G2521">
        <f>(0.0131540041067762*(-1))*-1</f>
        <v>1.315400410677618E-2</v>
      </c>
      <c r="H2521">
        <v>-3.067961576E-3</v>
      </c>
      <c r="I2521">
        <v>0.5912739634513855</v>
      </c>
      <c r="Q2521">
        <v>12.619</v>
      </c>
      <c r="R2521">
        <v>6.1149897330595483E-3</v>
      </c>
      <c r="S2521">
        <v>9.2038847279999995E-3</v>
      </c>
      <c r="T2521">
        <v>0.66671854257583618</v>
      </c>
    </row>
    <row r="2522" spans="6:20" x14ac:dyDescent="0.25">
      <c r="F2522" s="1">
        <v>12.180999999999999</v>
      </c>
      <c r="G2522">
        <f>(0.0131540041067762*(-1))*-1</f>
        <v>1.315400410677618E-2</v>
      </c>
      <c r="H2522">
        <v>-3.067961576E-3</v>
      </c>
      <c r="I2522">
        <v>0.59125101566314697</v>
      </c>
      <c r="Q2522">
        <v>12.624000000000001</v>
      </c>
      <c r="R2522">
        <v>6.250513347022587E-3</v>
      </c>
      <c r="S2522">
        <v>9.2038847279999995E-3</v>
      </c>
      <c r="T2522">
        <v>0.66455739736557007</v>
      </c>
    </row>
    <row r="2523" spans="6:20" x14ac:dyDescent="0.25">
      <c r="F2523" s="1">
        <v>12.185</v>
      </c>
      <c r="G2523">
        <f>(0.0131540041067762*(-1))*-1</f>
        <v>1.315400410677618E-2</v>
      </c>
      <c r="H2523">
        <v>-3.067961576E-3</v>
      </c>
      <c r="I2523">
        <v>0.59122896194458008</v>
      </c>
      <c r="Q2523">
        <v>12.628</v>
      </c>
      <c r="R2523">
        <v>6.3737166324435322E-3</v>
      </c>
      <c r="S2523">
        <v>9.2038847279999995E-3</v>
      </c>
      <c r="T2523">
        <v>0.65799438953399658</v>
      </c>
    </row>
    <row r="2524" spans="6:20" x14ac:dyDescent="0.25">
      <c r="F2524" s="1">
        <v>12.188999999999998</v>
      </c>
      <c r="G2524">
        <f>(0.0131540041067762*(-1))*-1</f>
        <v>1.315400410677618E-2</v>
      </c>
      <c r="H2524">
        <v>-3.067961576E-3</v>
      </c>
      <c r="I2524">
        <v>0.59120780229568481</v>
      </c>
      <c r="Q2524">
        <v>12.634</v>
      </c>
      <c r="R2524">
        <v>6.4722792607802872E-3</v>
      </c>
      <c r="S2524">
        <v>9.2038847279999995E-3</v>
      </c>
      <c r="T2524">
        <v>0.64337533712387085</v>
      </c>
    </row>
    <row r="2525" spans="6:20" x14ac:dyDescent="0.25">
      <c r="F2525" s="1">
        <v>12.193</v>
      </c>
      <c r="G2525">
        <f>(0.0131540041067762*(-1))*-1</f>
        <v>1.315400410677618E-2</v>
      </c>
      <c r="H2525">
        <v>-3.067961576E-3</v>
      </c>
      <c r="I2525">
        <v>0.59118747711181641</v>
      </c>
      <c r="Q2525">
        <v>12.638999999999999</v>
      </c>
      <c r="R2525">
        <v>6.5503080082135526E-3</v>
      </c>
      <c r="S2525">
        <v>7.6699039400000002E-3</v>
      </c>
      <c r="T2525">
        <v>0.88716024160385132</v>
      </c>
    </row>
    <row r="2526" spans="6:20" x14ac:dyDescent="0.25">
      <c r="F2526" s="1">
        <v>12.197999999999999</v>
      </c>
      <c r="G2526">
        <f>(0.0131540041067762*(-1))*-1</f>
        <v>1.315400410677618E-2</v>
      </c>
      <c r="H2526">
        <v>-3.067961576E-3</v>
      </c>
      <c r="I2526">
        <v>0.59116798639297485</v>
      </c>
      <c r="Q2526">
        <v>12.644</v>
      </c>
      <c r="R2526">
        <v>6.624229979466119E-3</v>
      </c>
      <c r="S2526">
        <v>7.6699039400000002E-3</v>
      </c>
      <c r="T2526">
        <v>0.85372918844223022</v>
      </c>
    </row>
    <row r="2527" spans="6:20" x14ac:dyDescent="0.25">
      <c r="F2527" s="1">
        <v>12.200999999999999</v>
      </c>
      <c r="G2527">
        <f>(0.0131540041067762*(-1))*-1</f>
        <v>1.315400410677618E-2</v>
      </c>
      <c r="H2527">
        <v>-3.067961576E-3</v>
      </c>
      <c r="I2527">
        <v>0.59114921092987061</v>
      </c>
      <c r="Q2527">
        <v>12.65</v>
      </c>
      <c r="R2527">
        <v>6.7227926078028749E-3</v>
      </c>
      <c r="S2527">
        <v>7.6699039400000002E-3</v>
      </c>
      <c r="T2527">
        <v>0.82541471719741821</v>
      </c>
    </row>
    <row r="2528" spans="6:20" x14ac:dyDescent="0.25">
      <c r="F2528" s="1">
        <v>12.206000000000001</v>
      </c>
      <c r="G2528">
        <f>(0.0131540041067762*(-1))*-1</f>
        <v>1.315400410677618E-2</v>
      </c>
      <c r="H2528">
        <v>-3.067961576E-3</v>
      </c>
      <c r="I2528">
        <v>0.59113121032714844</v>
      </c>
      <c r="Q2528">
        <v>12.654</v>
      </c>
      <c r="R2528">
        <v>6.7885010266940451E-3</v>
      </c>
      <c r="S2528">
        <v>7.6699039400000002E-3</v>
      </c>
      <c r="T2528">
        <v>0.80761575698852539</v>
      </c>
    </row>
    <row r="2529" spans="6:20" x14ac:dyDescent="0.25">
      <c r="F2529" s="1">
        <v>12.209999999999999</v>
      </c>
      <c r="G2529">
        <f>(0.0131540041067762*(-1))*-1</f>
        <v>1.315400410677618E-2</v>
      </c>
      <c r="H2529">
        <v>-3.067961576E-3</v>
      </c>
      <c r="I2529">
        <v>0.59110963344573975</v>
      </c>
      <c r="Q2529">
        <v>12.659000000000001</v>
      </c>
      <c r="R2529">
        <v>6.8665297741273097E-3</v>
      </c>
      <c r="S2529">
        <v>7.6699039400000002E-3</v>
      </c>
      <c r="T2529">
        <v>0.78915107250213623</v>
      </c>
    </row>
    <row r="2530" spans="6:20" x14ac:dyDescent="0.25">
      <c r="F2530" s="1">
        <v>12.214</v>
      </c>
      <c r="G2530">
        <f>(0.0131540041067762*(-1))*-1</f>
        <v>1.315400410677618E-2</v>
      </c>
      <c r="H2530">
        <v>-3.067961576E-3</v>
      </c>
      <c r="I2530">
        <v>0.59109318256378174</v>
      </c>
      <c r="Q2530">
        <v>12.664</v>
      </c>
      <c r="R2530">
        <v>6.9527720739219713E-3</v>
      </c>
      <c r="S2530">
        <v>6.135923152E-3</v>
      </c>
      <c r="T2530">
        <v>1.0286349058151245</v>
      </c>
    </row>
    <row r="2531" spans="6:20" x14ac:dyDescent="0.25">
      <c r="F2531" s="1">
        <v>12.217999999999998</v>
      </c>
      <c r="G2531">
        <f>(0.0131540041067762*(-1))*-1</f>
        <v>1.315400410677618E-2</v>
      </c>
      <c r="H2531">
        <v>-3.067961576E-3</v>
      </c>
      <c r="I2531">
        <v>0.59107738733291626</v>
      </c>
      <c r="Q2531">
        <v>12.669</v>
      </c>
      <c r="R2531">
        <v>7.0554414784394252E-3</v>
      </c>
      <c r="S2531">
        <v>6.135923152E-3</v>
      </c>
      <c r="T2531">
        <v>1.0152977705001831</v>
      </c>
    </row>
    <row r="2532" spans="6:20" x14ac:dyDescent="0.25">
      <c r="F2532" s="1">
        <v>12.222</v>
      </c>
      <c r="G2532">
        <f>(0.0131540041067762*(-1))*-1</f>
        <v>1.315400410677618E-2</v>
      </c>
      <c r="H2532">
        <v>-3.067961576E-3</v>
      </c>
      <c r="I2532">
        <v>0.59106218814849854</v>
      </c>
      <c r="Q2532">
        <v>12.673999999999999</v>
      </c>
      <c r="R2532">
        <v>7.2156057494866532E-3</v>
      </c>
      <c r="S2532">
        <v>6.135923152E-3</v>
      </c>
      <c r="T2532">
        <v>1.0076233148574829</v>
      </c>
    </row>
    <row r="2533" spans="6:20" x14ac:dyDescent="0.25">
      <c r="F2533" s="1">
        <v>12.228</v>
      </c>
      <c r="G2533">
        <f>(0.0131540041067762*(-1))*-1</f>
        <v>1.315400410677618E-2</v>
      </c>
      <c r="H2533">
        <v>-3.067961576E-3</v>
      </c>
      <c r="I2533">
        <v>0.59104406833648682</v>
      </c>
      <c r="Q2533">
        <v>12.68</v>
      </c>
      <c r="R2533">
        <v>7.3798767967145793E-3</v>
      </c>
      <c r="S2533">
        <v>6.135923152E-3</v>
      </c>
      <c r="T2533">
        <v>1.0140285491943359</v>
      </c>
    </row>
    <row r="2534" spans="6:20" x14ac:dyDescent="0.25">
      <c r="F2534" s="1">
        <v>12.232000000000001</v>
      </c>
      <c r="G2534">
        <f>(0.0131540041067762*(-1))*-1</f>
        <v>1.315400410677618E-2</v>
      </c>
      <c r="H2534">
        <v>-3.067961576E-3</v>
      </c>
      <c r="I2534">
        <v>0.59103018045425415</v>
      </c>
      <c r="Q2534">
        <v>12.685</v>
      </c>
      <c r="R2534">
        <v>7.5605749486652978E-3</v>
      </c>
      <c r="S2534">
        <v>6.135923152E-3</v>
      </c>
      <c r="T2534">
        <v>1.0283025503158569</v>
      </c>
    </row>
    <row r="2535" spans="6:20" x14ac:dyDescent="0.25">
      <c r="F2535" s="1">
        <v>12.235999999999999</v>
      </c>
      <c r="G2535">
        <f>(0.0131540041067762*(-1))*-1</f>
        <v>1.315400410677618E-2</v>
      </c>
      <c r="H2535">
        <v>-3.067961576E-3</v>
      </c>
      <c r="I2535">
        <v>0.59101361036300659</v>
      </c>
      <c r="Q2535">
        <v>12.69</v>
      </c>
      <c r="R2535">
        <v>7.7618069815195076E-3</v>
      </c>
      <c r="S2535">
        <v>7.6699039400000002E-3</v>
      </c>
      <c r="T2535">
        <v>0.7749062180519104</v>
      </c>
    </row>
    <row r="2536" spans="6:20" x14ac:dyDescent="0.25">
      <c r="F2536" s="1">
        <v>12.241000000000001</v>
      </c>
      <c r="G2536">
        <f>(0.0131540041067762*(-1))*-1</f>
        <v>1.315400410677618E-2</v>
      </c>
      <c r="H2536">
        <v>-3.067961576E-3</v>
      </c>
      <c r="I2536">
        <v>0.59099781513214111</v>
      </c>
      <c r="Q2536">
        <v>12.694000000000001</v>
      </c>
      <c r="R2536">
        <v>7.934291581108829E-3</v>
      </c>
      <c r="S2536">
        <v>7.6699039400000002E-3</v>
      </c>
      <c r="T2536">
        <v>0.80621540546417236</v>
      </c>
    </row>
    <row r="2537" spans="6:20" x14ac:dyDescent="0.25">
      <c r="F2537" s="1">
        <v>12.246</v>
      </c>
      <c r="G2537">
        <f>(0.0131540041067762*(-1))*-1</f>
        <v>1.315400410677618E-2</v>
      </c>
      <c r="H2537">
        <v>-3.067961576E-3</v>
      </c>
      <c r="I2537">
        <v>0.59098577499389648</v>
      </c>
      <c r="Q2537">
        <v>12.699</v>
      </c>
      <c r="R2537">
        <v>8.1519507186858312E-3</v>
      </c>
      <c r="S2537">
        <v>7.6699039400000002E-3</v>
      </c>
      <c r="T2537">
        <v>0.82988888025283813</v>
      </c>
    </row>
    <row r="2538" spans="6:20" x14ac:dyDescent="0.25">
      <c r="F2538" s="1">
        <v>12.249999999999998</v>
      </c>
      <c r="G2538">
        <f>(0.0131540041067762*(-1))*-1</f>
        <v>1.315400410677618E-2</v>
      </c>
      <c r="H2538">
        <v>-3.067961576E-3</v>
      </c>
      <c r="I2538">
        <v>0.59097135066986084</v>
      </c>
      <c r="Q2538">
        <v>12.702999999999999</v>
      </c>
      <c r="R2538">
        <v>8.3244353182751543E-3</v>
      </c>
      <c r="S2538">
        <v>7.6699039400000002E-3</v>
      </c>
      <c r="T2538">
        <v>0.85782253742218018</v>
      </c>
    </row>
    <row r="2539" spans="6:20" x14ac:dyDescent="0.25">
      <c r="F2539" s="1">
        <v>12.254</v>
      </c>
      <c r="G2539">
        <f>(0.0131540041067762*(-1))*-1</f>
        <v>1.315400410677618E-2</v>
      </c>
      <c r="H2539">
        <v>-3.067961576E-3</v>
      </c>
      <c r="I2539">
        <v>0.59096038341522217</v>
      </c>
      <c r="Q2539">
        <v>12.707000000000001</v>
      </c>
      <c r="R2539">
        <v>8.5379876796714584E-3</v>
      </c>
      <c r="S2539">
        <v>7.6699039400000002E-3</v>
      </c>
      <c r="T2539">
        <v>0.88011419773101807</v>
      </c>
    </row>
    <row r="2540" spans="6:20" x14ac:dyDescent="0.25">
      <c r="F2540" s="1">
        <v>12.258000000000001</v>
      </c>
      <c r="G2540">
        <f>(0.0131540041067762*(-1))*-1</f>
        <v>1.315400410677618E-2</v>
      </c>
      <c r="H2540">
        <v>-3.067961576E-3</v>
      </c>
      <c r="I2540">
        <v>0.59094977378845215</v>
      </c>
      <c r="Q2540">
        <v>12.712</v>
      </c>
      <c r="R2540">
        <v>8.7063655030800817E-3</v>
      </c>
      <c r="S2540">
        <v>7.6699039400000002E-3</v>
      </c>
      <c r="T2540">
        <v>0.90036356449127197</v>
      </c>
    </row>
    <row r="2541" spans="6:20" x14ac:dyDescent="0.25">
      <c r="F2541" s="1">
        <v>12.261999999999999</v>
      </c>
      <c r="G2541">
        <f>(0.0131540041067762*(-1))*-1</f>
        <v>1.315400410677618E-2</v>
      </c>
      <c r="H2541">
        <v>-3.067961576E-3</v>
      </c>
      <c r="I2541">
        <v>0.59093964099884033</v>
      </c>
      <c r="Q2541">
        <v>12.717000000000001</v>
      </c>
      <c r="R2541">
        <v>8.9240246406570838E-3</v>
      </c>
      <c r="S2541">
        <v>9.2038847279999995E-3</v>
      </c>
      <c r="T2541">
        <v>0.66412532329559326</v>
      </c>
    </row>
    <row r="2542" spans="6:20" x14ac:dyDescent="0.25">
      <c r="F2542" s="1">
        <v>12.267000000000001</v>
      </c>
      <c r="G2542">
        <f>(0.0131540041067762*(-1))*-1</f>
        <v>1.315400410677618E-2</v>
      </c>
      <c r="H2542">
        <v>-3.067961576E-3</v>
      </c>
      <c r="I2542">
        <v>0.59092986583709717</v>
      </c>
      <c r="Q2542">
        <v>12.721</v>
      </c>
      <c r="R2542">
        <v>9.1006160164271051E-3</v>
      </c>
      <c r="S2542">
        <v>9.2038847279999995E-3</v>
      </c>
      <c r="T2542">
        <v>0.69754445552825928</v>
      </c>
    </row>
    <row r="2543" spans="6:20" x14ac:dyDescent="0.25">
      <c r="F2543" s="1">
        <v>12.270000000000001</v>
      </c>
      <c r="G2543">
        <f>(0.0131540041067762*(-1))*-1</f>
        <v>1.315400410677618E-2</v>
      </c>
      <c r="H2543">
        <v>-3.067961576E-3</v>
      </c>
      <c r="I2543">
        <v>0.59092050790786743</v>
      </c>
      <c r="Q2543">
        <v>12.726000000000001</v>
      </c>
      <c r="R2543">
        <v>9.3059548254620129E-3</v>
      </c>
      <c r="S2543">
        <v>9.2038847279999995E-3</v>
      </c>
      <c r="T2543">
        <v>0.71990019083023071</v>
      </c>
    </row>
    <row r="2544" spans="6:20" x14ac:dyDescent="0.25">
      <c r="F2544" s="1">
        <v>12.275</v>
      </c>
      <c r="G2544">
        <f>(0.0131540041067762*(-1))*-1</f>
        <v>1.315400410677618E-2</v>
      </c>
      <c r="H2544">
        <v>-3.067961576E-3</v>
      </c>
      <c r="I2544">
        <v>0.59091144800186157</v>
      </c>
      <c r="Q2544">
        <v>12.73</v>
      </c>
      <c r="R2544">
        <v>9.4866529774127305E-3</v>
      </c>
      <c r="S2544">
        <v>9.2038847279999995E-3</v>
      </c>
      <c r="T2544">
        <v>0.73814725875854492</v>
      </c>
    </row>
    <row r="2545" spans="6:20" x14ac:dyDescent="0.25">
      <c r="F2545" s="1">
        <v>12.279000000000002</v>
      </c>
      <c r="G2545">
        <f>(0.0131540041067762*(-1))*-1</f>
        <v>1.315400410677618E-2</v>
      </c>
      <c r="H2545">
        <v>-3.067961576E-3</v>
      </c>
      <c r="I2545">
        <v>0.59090280532836914</v>
      </c>
      <c r="Q2545">
        <v>12.734999999999999</v>
      </c>
      <c r="R2545">
        <v>9.626283367556469E-3</v>
      </c>
      <c r="S2545">
        <v>9.2038847279999995E-3</v>
      </c>
      <c r="T2545">
        <v>0.75527811050415039</v>
      </c>
    </row>
    <row r="2546" spans="6:20" x14ac:dyDescent="0.25">
      <c r="F2546" s="1">
        <v>12.282999999999999</v>
      </c>
      <c r="G2546">
        <f>(0.0131540041067762*(-1))*-1</f>
        <v>1.315400410677618E-2</v>
      </c>
      <c r="H2546">
        <v>-3.067961576E-3</v>
      </c>
      <c r="I2546">
        <v>0.590892493724823</v>
      </c>
      <c r="Q2546">
        <v>12.742000000000001</v>
      </c>
      <c r="R2546">
        <v>9.8644763860369616E-3</v>
      </c>
      <c r="S2546">
        <v>1.0737865516000001E-2</v>
      </c>
      <c r="T2546">
        <v>0.50186705589294434</v>
      </c>
    </row>
    <row r="2547" spans="6:20" x14ac:dyDescent="0.25">
      <c r="F2547" s="1">
        <v>12.287000000000001</v>
      </c>
      <c r="G2547">
        <f>(0.0131540041067762*(-1))*-1</f>
        <v>1.315400410677618E-2</v>
      </c>
      <c r="H2547">
        <v>-3.067961576E-3</v>
      </c>
      <c r="I2547">
        <v>0.59088265895843506</v>
      </c>
      <c r="Q2547">
        <v>12.747999999999999</v>
      </c>
      <c r="R2547">
        <v>1.0078028747433266E-2</v>
      </c>
      <c r="S2547">
        <v>1.0737865516000001E-2</v>
      </c>
      <c r="T2547">
        <v>0.53341859579086304</v>
      </c>
    </row>
    <row r="2548" spans="6:20" x14ac:dyDescent="0.25">
      <c r="F2548" s="1">
        <v>12.293000000000001</v>
      </c>
      <c r="G2548">
        <f>(0.0131540041067762*(-1))*-1</f>
        <v>1.315400410677618E-2</v>
      </c>
      <c r="H2548">
        <v>-3.067961576E-3</v>
      </c>
      <c r="I2548">
        <v>0.59220069646835327</v>
      </c>
      <c r="Q2548">
        <v>12.752000000000001</v>
      </c>
      <c r="R2548">
        <v>1.02217659137577E-2</v>
      </c>
      <c r="S2548">
        <v>1.0737865516000001E-2</v>
      </c>
      <c r="T2548">
        <v>0.54004096984863281</v>
      </c>
    </row>
    <row r="2549" spans="6:20" x14ac:dyDescent="0.25">
      <c r="F2549" s="1">
        <v>12.296999999999999</v>
      </c>
      <c r="G2549">
        <f>(0.0131581108829569*(-1))*-1</f>
        <v>1.3158110882956878E-2</v>
      </c>
      <c r="H2549">
        <v>-3.067961576E-3</v>
      </c>
      <c r="I2549">
        <v>0.59214574098587036</v>
      </c>
      <c r="Q2549">
        <v>12.757</v>
      </c>
      <c r="R2549">
        <v>1.0320328542094456E-2</v>
      </c>
      <c r="S2549">
        <v>1.0737865516000001E-2</v>
      </c>
      <c r="T2549">
        <v>0.54215258359909058</v>
      </c>
    </row>
    <row r="2550" spans="6:20" x14ac:dyDescent="0.25">
      <c r="F2550" s="1">
        <v>12.302000000000001</v>
      </c>
      <c r="G2550">
        <f>(0.0131581108829569*(-1))*-1</f>
        <v>1.3158110882956878E-2</v>
      </c>
      <c r="H2550">
        <v>-3.067961576E-3</v>
      </c>
      <c r="I2550">
        <v>0.59208017587661743</v>
      </c>
      <c r="Q2550">
        <v>12.761000000000001</v>
      </c>
      <c r="R2550">
        <v>1.0390143737166324E-2</v>
      </c>
      <c r="S2550">
        <v>1.0737865516000001E-2</v>
      </c>
      <c r="T2550">
        <v>0.53017318248748779</v>
      </c>
    </row>
    <row r="2551" spans="6:20" x14ac:dyDescent="0.25">
      <c r="F2551" s="1">
        <v>12.308000000000002</v>
      </c>
      <c r="G2551">
        <f>(0.0131581108829569*(-1))*-1</f>
        <v>1.3158110882956878E-2</v>
      </c>
      <c r="H2551">
        <v>-3.067961576E-3</v>
      </c>
      <c r="I2551">
        <v>0.59200567007064819</v>
      </c>
      <c r="Q2551">
        <v>12.766999999999999</v>
      </c>
      <c r="R2551">
        <v>1.0468172484599589E-2</v>
      </c>
      <c r="S2551">
        <v>1.0737865516000001E-2</v>
      </c>
      <c r="T2551">
        <v>0.51309430599212646</v>
      </c>
    </row>
    <row r="2552" spans="6:20" x14ac:dyDescent="0.25">
      <c r="F2552" s="1">
        <v>12.311999999999999</v>
      </c>
      <c r="G2552">
        <f>(0.0131581108829569*(-1))*-1</f>
        <v>1.3158110882956878E-2</v>
      </c>
      <c r="H2552">
        <v>-3.067961576E-3</v>
      </c>
      <c r="I2552">
        <v>0.59195846319198608</v>
      </c>
      <c r="Q2552">
        <v>12.770999999999999</v>
      </c>
      <c r="R2552">
        <v>1.0496919917864476E-2</v>
      </c>
      <c r="S2552">
        <v>9.2038847279999995E-3</v>
      </c>
      <c r="T2552">
        <v>0.75305259227752686</v>
      </c>
    </row>
    <row r="2553" spans="6:20" x14ac:dyDescent="0.25">
      <c r="F2553" s="1">
        <v>12.318</v>
      </c>
      <c r="G2553">
        <f>(0.0131581108829569*(-1))*-1</f>
        <v>1.3158110882956878E-2</v>
      </c>
      <c r="H2553">
        <v>-3.067961576E-3</v>
      </c>
      <c r="I2553">
        <v>0.59190207719802856</v>
      </c>
      <c r="Q2553">
        <v>12.775</v>
      </c>
      <c r="R2553">
        <v>1.0521560574948666E-2</v>
      </c>
      <c r="S2553">
        <v>9.2038847279999995E-3</v>
      </c>
      <c r="T2553">
        <v>0.7253381609916687</v>
      </c>
    </row>
    <row r="2554" spans="6:20" x14ac:dyDescent="0.25">
      <c r="F2554" s="1">
        <v>12.322000000000001</v>
      </c>
      <c r="G2554">
        <f>(0.0131581108829569*(-1))*-1</f>
        <v>1.3158110882956878E-2</v>
      </c>
      <c r="H2554">
        <v>-3.067961576E-3</v>
      </c>
      <c r="I2554">
        <v>0.59184837341308594</v>
      </c>
      <c r="Q2554">
        <v>12.78</v>
      </c>
      <c r="R2554">
        <v>1.0558521560574949E-2</v>
      </c>
      <c r="S2554">
        <v>9.2038847279999995E-3</v>
      </c>
      <c r="T2554">
        <v>0.7002406120300293</v>
      </c>
    </row>
    <row r="2555" spans="6:20" x14ac:dyDescent="0.25">
      <c r="F2555" s="1">
        <v>12.325999999999999</v>
      </c>
      <c r="G2555">
        <f>(0.0131581108829569*(-1))*-1</f>
        <v>1.3158110882956878E-2</v>
      </c>
      <c r="H2555">
        <v>-3.067961576E-3</v>
      </c>
      <c r="I2555">
        <v>0.59180736541748047</v>
      </c>
      <c r="Q2555">
        <v>12.784000000000001</v>
      </c>
      <c r="R2555">
        <v>1.0595482546201232E-2</v>
      </c>
      <c r="S2555">
        <v>9.2038847279999995E-3</v>
      </c>
      <c r="T2555">
        <v>0.67369282245635986</v>
      </c>
    </row>
    <row r="2556" spans="6:20" x14ac:dyDescent="0.25">
      <c r="F2556" s="1">
        <v>12.33</v>
      </c>
      <c r="G2556">
        <f>(0.0131581108829569*(-1))*-1</f>
        <v>1.3158110882956878E-2</v>
      </c>
      <c r="H2556">
        <v>-3.067961576E-3</v>
      </c>
      <c r="I2556">
        <v>0.59176796674728394</v>
      </c>
      <c r="Q2556">
        <v>12.789</v>
      </c>
      <c r="R2556">
        <v>1.0648870636550309E-2</v>
      </c>
      <c r="S2556">
        <v>9.2038847279999995E-3</v>
      </c>
      <c r="T2556">
        <v>0.65671557188034058</v>
      </c>
    </row>
    <row r="2557" spans="6:20" x14ac:dyDescent="0.25">
      <c r="F2557" s="1">
        <v>12.334999999999999</v>
      </c>
      <c r="G2557">
        <f>(0.0131581108829569*(-1))*-1</f>
        <v>1.3158110882956878E-2</v>
      </c>
      <c r="H2557">
        <v>-3.067961576E-3</v>
      </c>
      <c r="I2557">
        <v>0.59172087907791138</v>
      </c>
      <c r="Q2557">
        <v>12.793000000000001</v>
      </c>
      <c r="R2557">
        <v>1.0694045174537987E-2</v>
      </c>
      <c r="S2557">
        <v>9.2038847279999995E-3</v>
      </c>
      <c r="T2557">
        <v>0.63696008920669556</v>
      </c>
    </row>
    <row r="2558" spans="6:20" x14ac:dyDescent="0.25">
      <c r="F2558" s="1">
        <v>12.339</v>
      </c>
      <c r="G2558">
        <f>(0.0131581108829569*(-1))*-1</f>
        <v>1.3158110882956878E-2</v>
      </c>
      <c r="H2558">
        <v>-3.067961576E-3</v>
      </c>
      <c r="I2558">
        <v>0.59168487787246704</v>
      </c>
      <c r="Q2558">
        <v>12.796999999999999</v>
      </c>
      <c r="R2558">
        <v>1.0747433264887064E-2</v>
      </c>
      <c r="S2558">
        <v>9.2038847279999995E-3</v>
      </c>
      <c r="T2558">
        <v>0.62018740177154541</v>
      </c>
    </row>
    <row r="2559" spans="6:20" x14ac:dyDescent="0.25">
      <c r="F2559" s="1">
        <v>12.343999999999999</v>
      </c>
      <c r="G2559">
        <f>(0.0131581108829569*(-1))*-1</f>
        <v>1.3158110882956878E-2</v>
      </c>
      <c r="H2559">
        <v>-3.067961576E-3</v>
      </c>
      <c r="I2559">
        <v>0.59164190292358398</v>
      </c>
      <c r="Q2559">
        <v>12.802000000000001</v>
      </c>
      <c r="R2559">
        <v>1.0800821355236139E-2</v>
      </c>
      <c r="S2559">
        <v>7.6699039400000002E-3</v>
      </c>
      <c r="T2559">
        <v>0.86734336614608765</v>
      </c>
    </row>
    <row r="2560" spans="6:20" x14ac:dyDescent="0.25">
      <c r="F2560" s="1">
        <v>12.348000000000001</v>
      </c>
      <c r="G2560">
        <f>(0.0131581108829569*(-1))*-1</f>
        <v>1.3158110882956878E-2</v>
      </c>
      <c r="H2560">
        <v>-3.067961576E-3</v>
      </c>
      <c r="I2560">
        <v>0.59160900115966797</v>
      </c>
      <c r="Q2560">
        <v>12.807</v>
      </c>
      <c r="R2560">
        <v>1.0845995893223818E-2</v>
      </c>
      <c r="S2560">
        <v>7.6699039400000002E-3</v>
      </c>
      <c r="T2560">
        <v>0.83902019262313843</v>
      </c>
    </row>
    <row r="2561" spans="6:20" x14ac:dyDescent="0.25">
      <c r="F2561" s="1">
        <v>12.353</v>
      </c>
      <c r="G2561">
        <f>(0.0131581108829569*(-1))*-1</f>
        <v>1.3158110882956878E-2</v>
      </c>
      <c r="H2561">
        <v>-3.067961576E-3</v>
      </c>
      <c r="I2561">
        <v>0.59156972169876099</v>
      </c>
      <c r="Q2561">
        <v>12.811999999999999</v>
      </c>
      <c r="R2561">
        <v>1.0895277207392197E-2</v>
      </c>
      <c r="S2561">
        <v>7.6699039400000002E-3</v>
      </c>
      <c r="T2561">
        <v>0.82218784093856812</v>
      </c>
    </row>
    <row r="2562" spans="6:20" x14ac:dyDescent="0.25">
      <c r="F2562" s="1">
        <v>12.357999999999999</v>
      </c>
      <c r="G2562">
        <f>(0.0131581108829569*(-1))*-1</f>
        <v>1.3158110882956878E-2</v>
      </c>
      <c r="H2562">
        <v>-3.067961576E-3</v>
      </c>
      <c r="I2562">
        <v>0.59153234958648682</v>
      </c>
      <c r="Q2562">
        <v>12.816999999999998</v>
      </c>
      <c r="R2562">
        <v>1.0969199178644765E-2</v>
      </c>
      <c r="S2562">
        <v>7.6699039400000002E-3</v>
      </c>
      <c r="T2562">
        <v>0.80667370557785034</v>
      </c>
    </row>
    <row r="2563" spans="6:20" x14ac:dyDescent="0.25">
      <c r="F2563" s="1">
        <v>12.362</v>
      </c>
      <c r="G2563">
        <f>(0.0131581108829569*(-1))*-1</f>
        <v>1.3158110882956878E-2</v>
      </c>
      <c r="H2563">
        <v>-3.067961576E-3</v>
      </c>
      <c r="I2563">
        <v>0.5915037989616394</v>
      </c>
      <c r="Q2563">
        <v>12.822999999999999</v>
      </c>
      <c r="R2563">
        <v>1.1063655030800821E-2</v>
      </c>
      <c r="S2563">
        <v>7.6699039400000002E-3</v>
      </c>
      <c r="T2563">
        <v>0.78915536403656006</v>
      </c>
    </row>
    <row r="2564" spans="6:20" x14ac:dyDescent="0.25">
      <c r="F2564" s="1">
        <v>12.366000000000001</v>
      </c>
      <c r="G2564">
        <f>(0.0131581108829569*(-1))*-1</f>
        <v>1.3158110882956878E-2</v>
      </c>
      <c r="H2564">
        <v>-3.067961576E-3</v>
      </c>
      <c r="I2564">
        <v>0.59147632122039795</v>
      </c>
      <c r="Q2564">
        <v>12.828000000000001</v>
      </c>
      <c r="R2564">
        <v>1.1158110882956878E-2</v>
      </c>
      <c r="S2564">
        <v>7.6699039400000002E-3</v>
      </c>
      <c r="T2564">
        <v>0.7771841287612915</v>
      </c>
    </row>
    <row r="2565" spans="6:20" x14ac:dyDescent="0.25">
      <c r="F2565" s="1">
        <v>12.37</v>
      </c>
      <c r="G2565">
        <f>(0.0131581108829569*(-1))*-1</f>
        <v>1.3158110882956878E-2</v>
      </c>
      <c r="H2565">
        <v>-3.067961576E-3</v>
      </c>
      <c r="I2565">
        <v>0.59144997596740723</v>
      </c>
      <c r="Q2565">
        <v>12.833</v>
      </c>
      <c r="R2565">
        <v>1.1236139630390144E-2</v>
      </c>
      <c r="S2565">
        <v>7.6699039400000002E-3</v>
      </c>
      <c r="T2565">
        <v>0.76596873998641968</v>
      </c>
    </row>
    <row r="2566" spans="6:20" x14ac:dyDescent="0.25">
      <c r="F2566" s="1">
        <v>12.374000000000001</v>
      </c>
      <c r="G2566">
        <f>(0.0131581108829569*(-1))*-1</f>
        <v>1.3158110882956878E-2</v>
      </c>
      <c r="H2566">
        <v>-3.067961576E-3</v>
      </c>
      <c r="I2566">
        <v>0.59142464399337769</v>
      </c>
      <c r="Q2566">
        <v>12.837999999999999</v>
      </c>
      <c r="R2566">
        <v>1.1293634496919919E-2</v>
      </c>
      <c r="S2566">
        <v>7.6699039400000002E-3</v>
      </c>
      <c r="T2566">
        <v>0.7540363073348999</v>
      </c>
    </row>
    <row r="2567" spans="6:20" x14ac:dyDescent="0.25">
      <c r="F2567" s="1">
        <v>12.379</v>
      </c>
      <c r="G2567">
        <f>(0.0131581108829569*(-1))*-1</f>
        <v>1.3158110882956878E-2</v>
      </c>
      <c r="H2567">
        <v>-3.067961576E-3</v>
      </c>
      <c r="I2567">
        <v>0.59140032529830933</v>
      </c>
      <c r="Q2567">
        <v>12.842000000000001</v>
      </c>
      <c r="R2567">
        <v>1.1351129363449692E-2</v>
      </c>
      <c r="S2567">
        <v>7.6699039400000002E-3</v>
      </c>
      <c r="T2567">
        <v>0.74298036098480225</v>
      </c>
    </row>
    <row r="2568" spans="6:20" x14ac:dyDescent="0.25">
      <c r="F2568" s="1">
        <v>12.382</v>
      </c>
      <c r="G2568">
        <f>(0.0131581108829569*(-1))*-1</f>
        <v>1.3158110882956878E-2</v>
      </c>
      <c r="H2568">
        <v>-3.067961576E-3</v>
      </c>
      <c r="I2568">
        <v>0.59137696027755737</v>
      </c>
      <c r="Q2568">
        <v>12.846000000000002</v>
      </c>
      <c r="R2568">
        <v>1.1400410677618069E-2</v>
      </c>
      <c r="S2568">
        <v>7.6699039400000002E-3</v>
      </c>
      <c r="T2568">
        <v>0.73098337650299072</v>
      </c>
    </row>
    <row r="2569" spans="6:20" x14ac:dyDescent="0.25">
      <c r="F2569" s="1">
        <v>12.386999999999999</v>
      </c>
      <c r="G2569">
        <f>(0.0131581108829569*(-1))*-1</f>
        <v>1.3158110882956878E-2</v>
      </c>
      <c r="H2569">
        <v>-3.067961576E-3</v>
      </c>
      <c r="I2569">
        <v>0.59135448932647705</v>
      </c>
      <c r="Q2569">
        <v>12.851000000000001</v>
      </c>
      <c r="R2569">
        <v>1.1457905544147844E-2</v>
      </c>
      <c r="S2569">
        <v>7.6699039400000002E-3</v>
      </c>
      <c r="T2569">
        <v>0.71533423662185669</v>
      </c>
    </row>
    <row r="2570" spans="6:20" x14ac:dyDescent="0.25">
      <c r="F2570" s="1">
        <v>12.389999999999999</v>
      </c>
      <c r="G2570">
        <f>(0.0131581108829569*(-1))*-1</f>
        <v>1.3158110882956878E-2</v>
      </c>
      <c r="H2570">
        <v>-3.067961576E-3</v>
      </c>
      <c r="I2570">
        <v>0.59133297204971313</v>
      </c>
      <c r="Q2570">
        <v>12.854999999999999</v>
      </c>
      <c r="R2570">
        <v>1.1503080082135523E-2</v>
      </c>
      <c r="S2570">
        <v>7.6699039400000002E-3</v>
      </c>
      <c r="T2570">
        <v>0.70169222354888916</v>
      </c>
    </row>
    <row r="2571" spans="6:20" x14ac:dyDescent="0.25">
      <c r="F2571" s="1">
        <v>12.394</v>
      </c>
      <c r="G2571">
        <f>(0.0131581108829569*(-1))*-1</f>
        <v>1.3158110882956878E-2</v>
      </c>
      <c r="H2571">
        <v>-3.067961576E-3</v>
      </c>
      <c r="I2571">
        <v>0.5913122296333313</v>
      </c>
      <c r="Q2571">
        <v>12.859</v>
      </c>
      <c r="R2571">
        <v>1.1540041067761807E-2</v>
      </c>
      <c r="S2571">
        <v>7.6699039400000002E-3</v>
      </c>
      <c r="T2571">
        <v>0.6871916651725769</v>
      </c>
    </row>
    <row r="2572" spans="6:20" x14ac:dyDescent="0.25">
      <c r="F2572" s="1">
        <v>12.398000000000001</v>
      </c>
      <c r="G2572">
        <f>(0.0131581108829569*(-1))*-1</f>
        <v>1.3158110882956878E-2</v>
      </c>
      <c r="H2572">
        <v>-3.067961576E-3</v>
      </c>
      <c r="I2572">
        <v>0.59129232168197632</v>
      </c>
      <c r="Q2572">
        <v>12.863999999999999</v>
      </c>
      <c r="R2572">
        <v>1.1581108829568788E-2</v>
      </c>
      <c r="S2572">
        <v>7.6699039400000002E-3</v>
      </c>
      <c r="T2572">
        <v>0.66815030574798584</v>
      </c>
    </row>
    <row r="2573" spans="6:20" x14ac:dyDescent="0.25">
      <c r="F2573" s="1">
        <v>12.403</v>
      </c>
      <c r="G2573">
        <f>(0.0131581108829569*(-1))*-1</f>
        <v>1.3158110882956878E-2</v>
      </c>
      <c r="H2573">
        <v>-3.067961576E-3</v>
      </c>
      <c r="I2573">
        <v>0.59127324819564819</v>
      </c>
      <c r="Q2573">
        <v>12.869000000000002</v>
      </c>
      <c r="R2573">
        <v>1.1622176591375769E-2</v>
      </c>
      <c r="S2573">
        <v>7.6699039400000002E-3</v>
      </c>
      <c r="T2573">
        <v>0.65367978811264038</v>
      </c>
    </row>
    <row r="2574" spans="6:20" x14ac:dyDescent="0.25">
      <c r="F2574" s="1">
        <v>12.406999999999998</v>
      </c>
      <c r="G2574">
        <f>(0.0131581108829569*(-1))*-1</f>
        <v>1.3158110882956878E-2</v>
      </c>
      <c r="H2574">
        <v>-3.067961576E-3</v>
      </c>
      <c r="I2574">
        <v>0.59125488996505737</v>
      </c>
      <c r="Q2574">
        <v>12.872999999999999</v>
      </c>
      <c r="R2574">
        <v>1.1650924024640658E-2</v>
      </c>
      <c r="S2574">
        <v>7.6699039400000002E-3</v>
      </c>
      <c r="T2574">
        <v>0.63355070352554321</v>
      </c>
    </row>
    <row r="2575" spans="6:20" x14ac:dyDescent="0.25">
      <c r="F2575" s="1">
        <v>12.411</v>
      </c>
      <c r="G2575">
        <f>(0.0131581108829569*(-1))*-1</f>
        <v>1.3158110882956878E-2</v>
      </c>
      <c r="H2575">
        <v>-3.067961576E-3</v>
      </c>
      <c r="I2575">
        <v>0.59123724699020386</v>
      </c>
      <c r="Q2575">
        <v>12.878000000000002</v>
      </c>
      <c r="R2575">
        <v>1.1683778234086242E-2</v>
      </c>
      <c r="S2575">
        <v>6.135923152E-3</v>
      </c>
      <c r="T2575">
        <v>0.87476319074630737</v>
      </c>
    </row>
    <row r="2576" spans="6:20" x14ac:dyDescent="0.25">
      <c r="F2576" s="1">
        <v>12.415999999999999</v>
      </c>
      <c r="G2576">
        <f>(0.0131581108829569*(-1))*-1</f>
        <v>1.3158110882956878E-2</v>
      </c>
      <c r="H2576">
        <v>-3.067961576E-3</v>
      </c>
      <c r="I2576">
        <v>0.59121614694595337</v>
      </c>
      <c r="Q2576">
        <v>12.883999999999999</v>
      </c>
      <c r="R2576">
        <v>1.1724845995893223E-2</v>
      </c>
      <c r="S2576">
        <v>6.135923152E-3</v>
      </c>
      <c r="T2576">
        <v>0.84978634119033813</v>
      </c>
    </row>
    <row r="2577" spans="6:20" x14ac:dyDescent="0.25">
      <c r="F2577" s="1">
        <v>12.42</v>
      </c>
      <c r="G2577">
        <f>(0.0131581108829569*(-1))*-1</f>
        <v>1.3158110882956878E-2</v>
      </c>
      <c r="H2577">
        <v>-3.067961576E-3</v>
      </c>
      <c r="I2577">
        <v>0.59119611978530884</v>
      </c>
      <c r="Q2577">
        <v>12.889999999999999</v>
      </c>
      <c r="R2577">
        <v>1.1790554414784394E-2</v>
      </c>
      <c r="S2577">
        <v>6.135923152E-3</v>
      </c>
      <c r="T2577">
        <v>0.83097648620605469</v>
      </c>
    </row>
    <row r="2578" spans="6:20" x14ac:dyDescent="0.25">
      <c r="F2578" s="1">
        <v>12.424000000000001</v>
      </c>
      <c r="G2578">
        <f>(0.0131581108829569*(-1))*-1</f>
        <v>1.3158110882956878E-2</v>
      </c>
      <c r="H2578">
        <v>-3.067961576E-3</v>
      </c>
      <c r="I2578">
        <v>0.59118080139160156</v>
      </c>
      <c r="Q2578">
        <v>12.894</v>
      </c>
      <c r="R2578">
        <v>1.1843942505133469E-2</v>
      </c>
      <c r="S2578">
        <v>6.135923152E-3</v>
      </c>
      <c r="T2578">
        <v>0.82262760400772095</v>
      </c>
    </row>
    <row r="2579" spans="6:20" x14ac:dyDescent="0.25">
      <c r="F2579" s="1">
        <v>12.427999999999999</v>
      </c>
      <c r="G2579">
        <f>(0.0131581108829569*(-1))*-1</f>
        <v>1.3158110882956878E-2</v>
      </c>
      <c r="H2579">
        <v>-3.067961576E-3</v>
      </c>
      <c r="I2579">
        <v>0.59116250276565552</v>
      </c>
      <c r="Q2579">
        <v>12.9</v>
      </c>
      <c r="R2579">
        <v>1.1921971252566735E-2</v>
      </c>
      <c r="S2579">
        <v>6.135923152E-3</v>
      </c>
      <c r="T2579">
        <v>0.8168455958366394</v>
      </c>
    </row>
    <row r="2580" spans="6:20" x14ac:dyDescent="0.25">
      <c r="F2580" s="1">
        <v>12.433999999999999</v>
      </c>
      <c r="G2580">
        <f>(0.0131581108829569*(-1))*-1</f>
        <v>1.3158110882956878E-2</v>
      </c>
      <c r="H2580">
        <v>-3.067961576E-3</v>
      </c>
      <c r="I2580">
        <v>0.5911450982093811</v>
      </c>
      <c r="Q2580">
        <v>12.904999999999999</v>
      </c>
      <c r="R2580">
        <v>1.2004106776180698E-2</v>
      </c>
      <c r="S2580">
        <v>6.135923152E-3</v>
      </c>
      <c r="T2580">
        <v>0.81303298473358154</v>
      </c>
    </row>
    <row r="2581" spans="6:20" x14ac:dyDescent="0.25">
      <c r="F2581" s="1">
        <v>12.438000000000001</v>
      </c>
      <c r="G2581">
        <f>(0.0131581108829569*(-1))*-1</f>
        <v>1.3158110882956878E-2</v>
      </c>
      <c r="H2581">
        <v>-3.067961576E-3</v>
      </c>
      <c r="I2581">
        <v>0.59113180637359619</v>
      </c>
      <c r="Q2581">
        <v>12.909000000000001</v>
      </c>
      <c r="R2581">
        <v>1.2073921971252568E-2</v>
      </c>
      <c r="S2581">
        <v>6.135923152E-3</v>
      </c>
      <c r="T2581">
        <v>0.81106185913085938</v>
      </c>
    </row>
    <row r="2582" spans="6:20" x14ac:dyDescent="0.25">
      <c r="F2582" s="1">
        <v>12.441999999999998</v>
      </c>
      <c r="G2582">
        <f>(0.0131581108829569*(-1))*-1</f>
        <v>1.3158110882956878E-2</v>
      </c>
      <c r="H2582">
        <v>-3.067961576E-3</v>
      </c>
      <c r="I2582">
        <v>0.59111899137496948</v>
      </c>
      <c r="Q2582">
        <v>12.915000000000001</v>
      </c>
      <c r="R2582">
        <v>1.217659137577002E-2</v>
      </c>
      <c r="S2582">
        <v>6.135923152E-3</v>
      </c>
      <c r="T2582">
        <v>0.80944162607192993</v>
      </c>
    </row>
    <row r="2583" spans="6:20" x14ac:dyDescent="0.25">
      <c r="F2583" s="1">
        <v>12.447000000000001</v>
      </c>
      <c r="G2583">
        <f>(0.0131581108829569*(-1))*-1</f>
        <v>1.3158110882956878E-2</v>
      </c>
      <c r="H2583">
        <v>-3.067961576E-3</v>
      </c>
      <c r="I2583">
        <v>0.59110373258590698</v>
      </c>
      <c r="Q2583">
        <v>12.92</v>
      </c>
      <c r="R2583">
        <v>1.2271047227926078E-2</v>
      </c>
      <c r="S2583">
        <v>7.6699039400000002E-3</v>
      </c>
      <c r="T2583">
        <v>0.54124915599822998</v>
      </c>
    </row>
    <row r="2584" spans="6:20" x14ac:dyDescent="0.25">
      <c r="F2584" s="1">
        <v>12.452</v>
      </c>
      <c r="G2584">
        <f>(0.0131581108829569*(-1))*-1</f>
        <v>1.3158110882956878E-2</v>
      </c>
      <c r="H2584">
        <v>-3.067961576E-3</v>
      </c>
      <c r="I2584">
        <v>0.59109205007553101</v>
      </c>
      <c r="Q2584">
        <v>12.924000000000001</v>
      </c>
      <c r="R2584">
        <v>1.231211498973306E-2</v>
      </c>
      <c r="S2584">
        <v>7.6699039400000002E-3</v>
      </c>
      <c r="T2584">
        <v>0.54063618183135986</v>
      </c>
    </row>
    <row r="2585" spans="6:20" x14ac:dyDescent="0.25">
      <c r="F2585" s="1">
        <v>12.456000000000001</v>
      </c>
      <c r="G2585">
        <f>(0.0131581108829569*(-1))*-1</f>
        <v>1.3158110882956878E-2</v>
      </c>
      <c r="H2585">
        <v>-3.067961576E-3</v>
      </c>
      <c r="I2585">
        <v>0.59107810258865356</v>
      </c>
      <c r="Q2585">
        <v>12.930000000000001</v>
      </c>
      <c r="R2585">
        <v>1.2361396303901437E-2</v>
      </c>
      <c r="S2585">
        <v>7.6699039400000002E-3</v>
      </c>
      <c r="T2585">
        <v>0.52450966835021973</v>
      </c>
    </row>
    <row r="2586" spans="6:20" x14ac:dyDescent="0.25">
      <c r="F2586" s="1">
        <v>12.459999999999999</v>
      </c>
      <c r="G2586">
        <f>(0.0131581108829569*(-1))*-1</f>
        <v>1.3158110882956878E-2</v>
      </c>
      <c r="H2586">
        <v>-3.067961576E-3</v>
      </c>
      <c r="I2586">
        <v>0.59106743335723877</v>
      </c>
      <c r="Q2586">
        <v>12.935</v>
      </c>
      <c r="R2586">
        <v>1.2369609856262833E-2</v>
      </c>
      <c r="S2586">
        <v>6.135923152E-3</v>
      </c>
      <c r="T2586">
        <v>0.77166515588760376</v>
      </c>
    </row>
    <row r="2587" spans="6:20" x14ac:dyDescent="0.25">
      <c r="F2587" s="1">
        <v>12.464</v>
      </c>
      <c r="G2587">
        <f>(0.0131581108829569*(-1))*-1</f>
        <v>1.3158110882956878E-2</v>
      </c>
      <c r="H2587">
        <v>-3.067961576E-3</v>
      </c>
      <c r="I2587">
        <v>0.5910571813583374</v>
      </c>
      <c r="Q2587">
        <v>12.941000000000001</v>
      </c>
      <c r="R2587">
        <v>1.2369609856262833E-2</v>
      </c>
      <c r="S2587">
        <v>6.135923152E-3</v>
      </c>
      <c r="T2587">
        <v>0.74176615476608276</v>
      </c>
    </row>
    <row r="2588" spans="6:20" x14ac:dyDescent="0.25">
      <c r="F2588" s="1">
        <v>12.47</v>
      </c>
      <c r="G2588">
        <f>(0.0131581108829569*(-1))*-1</f>
        <v>1.3158110882956878E-2</v>
      </c>
      <c r="H2588">
        <v>-3.067961576E-3</v>
      </c>
      <c r="I2588">
        <v>0.59104257822036743</v>
      </c>
      <c r="Q2588">
        <v>12.946</v>
      </c>
      <c r="R2588">
        <v>1.237782340862423E-2</v>
      </c>
      <c r="S2588">
        <v>6.135923152E-3</v>
      </c>
      <c r="T2588">
        <v>0.71635168790817261</v>
      </c>
    </row>
    <row r="2589" spans="6:20" x14ac:dyDescent="0.25">
      <c r="F2589" s="1">
        <v>12.476000000000001</v>
      </c>
      <c r="G2589">
        <f>(0.0131581108829569*(-1))*-1</f>
        <v>1.3158110882956878E-2</v>
      </c>
      <c r="H2589">
        <v>-3.067961576E-3</v>
      </c>
      <c r="I2589">
        <v>0.59103101491928101</v>
      </c>
      <c r="Q2589">
        <v>12.955</v>
      </c>
      <c r="R2589">
        <v>1.2394250513347022E-2</v>
      </c>
      <c r="S2589">
        <v>6.135923152E-3</v>
      </c>
      <c r="T2589">
        <v>0.66930729150772095</v>
      </c>
    </row>
    <row r="2590" spans="6:20" x14ac:dyDescent="0.25">
      <c r="F2590" s="1">
        <v>12.479999999999999</v>
      </c>
      <c r="G2590">
        <f>(0.0131581108829569*(-1))*-1</f>
        <v>1.3158110882956878E-2</v>
      </c>
      <c r="H2590">
        <v>-3.067961576E-3</v>
      </c>
      <c r="I2590">
        <v>0.59102004766464233</v>
      </c>
      <c r="Q2590">
        <v>12.959999999999999</v>
      </c>
      <c r="R2590">
        <v>1.239835728952772E-2</v>
      </c>
      <c r="S2590">
        <v>6.135923152E-3</v>
      </c>
      <c r="T2590">
        <v>0.64609336853027344</v>
      </c>
    </row>
    <row r="2591" spans="6:20" x14ac:dyDescent="0.25">
      <c r="F2591" s="1">
        <v>12.485999999999999</v>
      </c>
      <c r="G2591">
        <f>(0.0131581108829569*(-1))*-1</f>
        <v>1.3158110882956878E-2</v>
      </c>
      <c r="H2591">
        <v>-3.067961576E-3</v>
      </c>
      <c r="I2591">
        <v>0.59100764989852905</v>
      </c>
      <c r="Q2591">
        <v>12.964</v>
      </c>
      <c r="R2591">
        <v>1.2402464065708418E-2</v>
      </c>
      <c r="S2591">
        <v>6.135923152E-3</v>
      </c>
      <c r="T2591">
        <v>0.6286780834197998</v>
      </c>
    </row>
    <row r="2592" spans="6:20" x14ac:dyDescent="0.25">
      <c r="F2592" s="1">
        <v>12.491000000000001</v>
      </c>
      <c r="G2592">
        <f>(0.0131581108829569*(-1))*-1</f>
        <v>1.3158110882956878E-2</v>
      </c>
      <c r="H2592">
        <v>-3.067961576E-3</v>
      </c>
      <c r="I2592">
        <v>0.59232515096664429</v>
      </c>
      <c r="Q2592">
        <v>12.968999999999999</v>
      </c>
      <c r="R2592">
        <v>1.2402464065708418E-2</v>
      </c>
      <c r="S2592">
        <v>6.135923152E-3</v>
      </c>
      <c r="T2592">
        <v>0.60609936714172363</v>
      </c>
    </row>
    <row r="2593" spans="6:20" x14ac:dyDescent="0.25">
      <c r="F2593" s="1">
        <v>12.494999999999999</v>
      </c>
      <c r="G2593">
        <f>(0.0131622176591376*(-1))*-1</f>
        <v>1.3162217659137576E-2</v>
      </c>
      <c r="H2593">
        <v>-3.067961576E-3</v>
      </c>
      <c r="I2593">
        <v>0.5922698974609375</v>
      </c>
      <c r="Q2593">
        <v>12.973999999999998</v>
      </c>
      <c r="R2593">
        <v>1.2406570841889118E-2</v>
      </c>
      <c r="S2593">
        <v>6.135923152E-3</v>
      </c>
      <c r="T2593">
        <v>0.58613181114196777</v>
      </c>
    </row>
    <row r="2594" spans="6:20" x14ac:dyDescent="0.25">
      <c r="F2594" s="1">
        <v>12.499999999999998</v>
      </c>
      <c r="G2594">
        <f>(0.0131622176591376*(-1))*-1</f>
        <v>1.3162217659137576E-2</v>
      </c>
      <c r="H2594">
        <v>-3.067961576E-3</v>
      </c>
      <c r="I2594">
        <v>0.59220385551452637</v>
      </c>
      <c r="Q2594">
        <v>12.979000000000001</v>
      </c>
      <c r="R2594">
        <v>1.2406570841889118E-2</v>
      </c>
      <c r="S2594">
        <v>6.135923152E-3</v>
      </c>
      <c r="T2594">
        <v>0.56972658634185791</v>
      </c>
    </row>
    <row r="2595" spans="6:20" x14ac:dyDescent="0.25">
      <c r="F2595" s="1">
        <v>12.505999999999998</v>
      </c>
      <c r="G2595">
        <f>(0.0131622176591376*(-1))*-1</f>
        <v>1.3162217659137576E-2</v>
      </c>
      <c r="H2595">
        <v>-3.067961576E-3</v>
      </c>
      <c r="I2595">
        <v>0.59214109182357788</v>
      </c>
      <c r="Q2595">
        <v>12.984</v>
      </c>
      <c r="R2595">
        <v>1.2406570841889118E-2</v>
      </c>
      <c r="S2595">
        <v>4.6019423639999998E-3</v>
      </c>
      <c r="T2595">
        <v>0.81422227621078491</v>
      </c>
    </row>
    <row r="2596" spans="6:20" x14ac:dyDescent="0.25">
      <c r="F2596" s="1">
        <v>12.511000000000001</v>
      </c>
      <c r="G2596">
        <f>(0.0131622176591376*(-1))*-1</f>
        <v>1.3162217659137576E-2</v>
      </c>
      <c r="H2596">
        <v>-3.067961576E-3</v>
      </c>
      <c r="I2596">
        <v>0.59206980466842651</v>
      </c>
      <c r="Q2596">
        <v>12.988999999999999</v>
      </c>
      <c r="R2596">
        <v>1.2406570841889118E-2</v>
      </c>
      <c r="S2596">
        <v>4.6019423639999998E-3</v>
      </c>
      <c r="T2596">
        <v>0.79352790117263794</v>
      </c>
    </row>
    <row r="2597" spans="6:20" x14ac:dyDescent="0.25">
      <c r="F2597" s="1">
        <v>12.517000000000001</v>
      </c>
      <c r="G2597">
        <f>(0.0131622176591376*(-1))*-1</f>
        <v>1.3162217659137576E-2</v>
      </c>
      <c r="H2597">
        <v>-3.067961576E-3</v>
      </c>
      <c r="I2597">
        <v>0.59201359748840332</v>
      </c>
      <c r="Q2597">
        <v>12.993</v>
      </c>
      <c r="R2597">
        <v>1.2410677618069816E-2</v>
      </c>
      <c r="S2597">
        <v>4.6019423639999998E-3</v>
      </c>
      <c r="T2597">
        <v>0.77517801523208618</v>
      </c>
    </row>
    <row r="2598" spans="6:20" x14ac:dyDescent="0.25">
      <c r="F2598" s="1">
        <v>12.523000000000001</v>
      </c>
      <c r="G2598">
        <f>(0.0131622176591376*(-1))*-1</f>
        <v>1.3162217659137576E-2</v>
      </c>
      <c r="H2598">
        <v>-3.067961576E-3</v>
      </c>
      <c r="I2598">
        <v>0.59194976091384888</v>
      </c>
      <c r="Q2598">
        <v>12.997000000000002</v>
      </c>
      <c r="R2598">
        <v>1.2414784394250514E-2</v>
      </c>
      <c r="S2598">
        <v>4.6019423639999998E-3</v>
      </c>
      <c r="T2598">
        <v>0.75290775299072266</v>
      </c>
    </row>
    <row r="2599" spans="6:20" x14ac:dyDescent="0.25">
      <c r="F2599" s="1">
        <v>12.528</v>
      </c>
      <c r="G2599">
        <f>(0.0131622176591376*(-1))*-1</f>
        <v>1.3162217659137576E-2</v>
      </c>
      <c r="H2599">
        <v>-3.067961576E-3</v>
      </c>
      <c r="I2599">
        <v>0.59188967943191528</v>
      </c>
      <c r="Q2599">
        <v>13.004</v>
      </c>
      <c r="R2599">
        <v>1.242299794661191E-2</v>
      </c>
      <c r="S2599">
        <v>4.6019423639999998E-3</v>
      </c>
      <c r="T2599">
        <v>0.72447466850280762</v>
      </c>
    </row>
    <row r="2600" spans="6:20" x14ac:dyDescent="0.25">
      <c r="F2600" s="1">
        <v>12.532999999999999</v>
      </c>
      <c r="G2600">
        <f>(0.0131622176591376*(-1))*-1</f>
        <v>1.3162217659137576E-2</v>
      </c>
      <c r="H2600">
        <v>-3.067961576E-3</v>
      </c>
      <c r="I2600">
        <v>0.59184229373931885</v>
      </c>
      <c r="Q2600">
        <v>13.008999999999999</v>
      </c>
      <c r="R2600">
        <v>1.2427104722792608E-2</v>
      </c>
      <c r="S2600">
        <v>4.6019423639999998E-3</v>
      </c>
      <c r="T2600">
        <v>0.70894229412078857</v>
      </c>
    </row>
    <row r="2601" spans="6:20" x14ac:dyDescent="0.25">
      <c r="F2601" s="1">
        <v>12.537000000000001</v>
      </c>
      <c r="G2601">
        <f>(0.0131622176591376*(-1))*-1</f>
        <v>1.3162217659137576E-2</v>
      </c>
      <c r="H2601">
        <v>-3.067961576E-3</v>
      </c>
      <c r="I2601">
        <v>0.59180605411529541</v>
      </c>
      <c r="Q2601">
        <v>13.013</v>
      </c>
      <c r="R2601">
        <v>1.2431211498973306E-2</v>
      </c>
      <c r="S2601">
        <v>4.6019423639999998E-3</v>
      </c>
      <c r="T2601">
        <v>0.69007492065429688</v>
      </c>
    </row>
    <row r="2602" spans="6:20" x14ac:dyDescent="0.25">
      <c r="F2602" s="1">
        <v>12.543999999999999</v>
      </c>
      <c r="G2602">
        <f>(0.0131622176591376*(-1))*-1</f>
        <v>1.3162217659137576E-2</v>
      </c>
      <c r="H2602">
        <v>-3.067961576E-3</v>
      </c>
      <c r="I2602">
        <v>0.59174603223800659</v>
      </c>
      <c r="Q2602">
        <v>13.022</v>
      </c>
      <c r="R2602">
        <v>1.2435318275154005E-2</v>
      </c>
      <c r="S2602">
        <v>4.6019423639999998E-3</v>
      </c>
      <c r="T2602">
        <v>0.6573900580406189</v>
      </c>
    </row>
    <row r="2603" spans="6:20" x14ac:dyDescent="0.25">
      <c r="F2603" s="1">
        <v>12.548</v>
      </c>
      <c r="G2603">
        <f>(0.0131622176591376*(-1))*-1</f>
        <v>1.3162217659137576E-2</v>
      </c>
      <c r="H2603">
        <v>-3.067961576E-3</v>
      </c>
      <c r="I2603">
        <v>0.59171360731124878</v>
      </c>
      <c r="Q2603">
        <v>13.026999999999999</v>
      </c>
      <c r="R2603">
        <v>1.2435318275154005E-2</v>
      </c>
      <c r="S2603">
        <v>4.6019423639999998E-3</v>
      </c>
      <c r="T2603">
        <v>0.63972312211990356</v>
      </c>
    </row>
    <row r="2604" spans="6:20" x14ac:dyDescent="0.25">
      <c r="F2604" s="1">
        <v>12.552999999999999</v>
      </c>
      <c r="G2604">
        <f>(0.0131622176591376*(-1))*-1</f>
        <v>1.3162217659137576E-2</v>
      </c>
      <c r="H2604">
        <v>-3.067961576E-3</v>
      </c>
      <c r="I2604">
        <v>0.5916748046875</v>
      </c>
      <c r="Q2604">
        <v>13.034000000000001</v>
      </c>
      <c r="R2604">
        <v>1.2435318275154005E-2</v>
      </c>
      <c r="S2604">
        <v>4.6019423639999998E-3</v>
      </c>
      <c r="T2604">
        <v>0.61650574207305908</v>
      </c>
    </row>
    <row r="2605" spans="6:20" x14ac:dyDescent="0.25">
      <c r="F2605" s="1">
        <v>12.56</v>
      </c>
      <c r="G2605">
        <f>(0.0131622176591376*(-1))*-1</f>
        <v>1.3162217659137576E-2</v>
      </c>
      <c r="H2605">
        <v>-3.067961576E-3</v>
      </c>
      <c r="I2605">
        <v>0.59163081645965576</v>
      </c>
      <c r="Q2605">
        <v>13.039</v>
      </c>
      <c r="R2605">
        <v>1.2435318275154005E-2</v>
      </c>
      <c r="S2605">
        <v>4.6019423639999998E-3</v>
      </c>
      <c r="T2605">
        <v>0.60094493627548218</v>
      </c>
    </row>
    <row r="2606" spans="6:20" x14ac:dyDescent="0.25">
      <c r="F2606" s="1">
        <v>12.563999999999998</v>
      </c>
      <c r="G2606">
        <f>(0.0131622176591376*(-1))*-1</f>
        <v>1.3162217659137576E-2</v>
      </c>
      <c r="H2606">
        <v>-3.067961576E-3</v>
      </c>
      <c r="I2606">
        <v>0.59159612655639648</v>
      </c>
      <c r="Q2606">
        <v>13.043999999999999</v>
      </c>
      <c r="R2606">
        <v>1.2435318275154005E-2</v>
      </c>
      <c r="S2606">
        <v>4.6019423639999998E-3</v>
      </c>
      <c r="T2606">
        <v>0.58618944883346558</v>
      </c>
    </row>
    <row r="2607" spans="6:20" x14ac:dyDescent="0.25">
      <c r="F2607" s="1">
        <v>12.569000000000001</v>
      </c>
      <c r="G2607">
        <f>(0.0131622176591376*(-1))*-1</f>
        <v>1.3162217659137576E-2</v>
      </c>
      <c r="H2607">
        <v>-3.067961576E-3</v>
      </c>
      <c r="I2607">
        <v>0.59156960248947144</v>
      </c>
      <c r="Q2607">
        <v>13.049000000000001</v>
      </c>
      <c r="R2607">
        <v>1.2435318275154005E-2</v>
      </c>
      <c r="S2607">
        <v>4.6019423639999998E-3</v>
      </c>
      <c r="T2607">
        <v>0.57219982147216797</v>
      </c>
    </row>
    <row r="2608" spans="6:20" x14ac:dyDescent="0.25">
      <c r="F2608" s="1">
        <v>12.572999999999999</v>
      </c>
      <c r="G2608">
        <f>(0.0131622176591376*(-1))*-1</f>
        <v>1.3162217659137576E-2</v>
      </c>
      <c r="H2608">
        <v>-3.067961576E-3</v>
      </c>
      <c r="I2608">
        <v>0.59153789281845093</v>
      </c>
      <c r="Q2608">
        <v>13.055999999999999</v>
      </c>
      <c r="R2608">
        <v>1.2435318275154005E-2</v>
      </c>
      <c r="S2608">
        <v>4.6019423639999998E-3</v>
      </c>
      <c r="T2608">
        <v>0.55382972955703735</v>
      </c>
    </row>
    <row r="2609" spans="6:20" x14ac:dyDescent="0.25">
      <c r="F2609" s="1">
        <v>12.577</v>
      </c>
      <c r="G2609">
        <f>(0.0131622176591376*(-1))*-1</f>
        <v>1.3162217659137576E-2</v>
      </c>
      <c r="H2609">
        <v>-3.067961576E-3</v>
      </c>
      <c r="I2609">
        <v>0.59151363372802734</v>
      </c>
      <c r="Q2609">
        <v>13.064000000000002</v>
      </c>
      <c r="R2609">
        <v>1.2435318275154005E-2</v>
      </c>
      <c r="S2609">
        <v>3.067961576E-3</v>
      </c>
      <c r="T2609">
        <v>0.80164694786071777</v>
      </c>
    </row>
    <row r="2610" spans="6:20" x14ac:dyDescent="0.25">
      <c r="F2610" s="1">
        <v>12.581999999999999</v>
      </c>
      <c r="G2610">
        <f>(0.0131622176591376*(-1))*-1</f>
        <v>1.3162217659137576E-2</v>
      </c>
      <c r="H2610">
        <v>-3.067961576E-3</v>
      </c>
      <c r="I2610">
        <v>0.59149038791656494</v>
      </c>
      <c r="Q2610">
        <v>13.072999999999999</v>
      </c>
      <c r="R2610">
        <v>1.2439425051334703E-2</v>
      </c>
      <c r="S2610">
        <v>3.067961576E-3</v>
      </c>
      <c r="T2610">
        <v>0.76827126741409302</v>
      </c>
    </row>
    <row r="2611" spans="6:20" x14ac:dyDescent="0.25">
      <c r="F2611" s="1">
        <v>12.586</v>
      </c>
      <c r="G2611">
        <f>(0.0131622176591376*(-1))*-1</f>
        <v>1.3162217659137576E-2</v>
      </c>
      <c r="H2611">
        <v>-3.067961576E-3</v>
      </c>
      <c r="I2611">
        <v>0.59146255254745483</v>
      </c>
      <c r="Q2611">
        <v>13.078999999999999</v>
      </c>
      <c r="R2611">
        <v>1.2447638603696099E-2</v>
      </c>
      <c r="S2611">
        <v>3.067961576E-3</v>
      </c>
      <c r="T2611">
        <v>0.74959629774093628</v>
      </c>
    </row>
    <row r="2612" spans="6:20" x14ac:dyDescent="0.25">
      <c r="F2612" s="1">
        <v>12.590999999999999</v>
      </c>
      <c r="G2612">
        <f>(0.0131622176591376*(-1))*-1</f>
        <v>1.3162217659137576E-2</v>
      </c>
      <c r="H2612">
        <v>-3.067961576E-3</v>
      </c>
      <c r="I2612">
        <v>0.59143608808517456</v>
      </c>
      <c r="Q2612">
        <v>13.086</v>
      </c>
      <c r="R2612">
        <v>1.2451745379876797E-2</v>
      </c>
      <c r="S2612">
        <v>3.067961576E-3</v>
      </c>
      <c r="T2612">
        <v>0.72903496026992798</v>
      </c>
    </row>
    <row r="2613" spans="6:20" x14ac:dyDescent="0.25">
      <c r="F2613" s="1">
        <v>12.598000000000001</v>
      </c>
      <c r="G2613">
        <f>(0.0131622176591376*(-1))*-1</f>
        <v>1.3162217659137576E-2</v>
      </c>
      <c r="H2613">
        <v>-3.067961576E-3</v>
      </c>
      <c r="I2613">
        <v>0.59140604734420776</v>
      </c>
      <c r="Q2613">
        <v>13.090999999999999</v>
      </c>
      <c r="R2613">
        <v>1.2451745379876797E-2</v>
      </c>
      <c r="S2613">
        <v>3.067961576E-3</v>
      </c>
      <c r="T2613">
        <v>0.71419483423233032</v>
      </c>
    </row>
    <row r="2614" spans="6:20" x14ac:dyDescent="0.25">
      <c r="F2614" s="1">
        <v>12.604000000000001</v>
      </c>
      <c r="G2614">
        <f>(0.0131622176591376*(-1))*-1</f>
        <v>1.3162217659137576E-2</v>
      </c>
      <c r="H2614">
        <v>-3.067961576E-3</v>
      </c>
      <c r="I2614">
        <v>0.59137779474258423</v>
      </c>
      <c r="Q2614">
        <v>13.096000000000002</v>
      </c>
      <c r="R2614">
        <v>1.2451745379876797E-2</v>
      </c>
      <c r="S2614">
        <v>3.067961576E-3</v>
      </c>
      <c r="T2614">
        <v>0.70012468099594116</v>
      </c>
    </row>
    <row r="2615" spans="6:20" x14ac:dyDescent="0.25">
      <c r="F2615" s="1">
        <v>12.609</v>
      </c>
      <c r="G2615">
        <f>(0.0131622176591376*(-1))*-1</f>
        <v>1.3162217659137576E-2</v>
      </c>
      <c r="H2615">
        <v>-3.067961576E-3</v>
      </c>
      <c r="I2615">
        <v>0.59135550260543823</v>
      </c>
      <c r="Q2615">
        <v>13.101999999999999</v>
      </c>
      <c r="R2615">
        <v>1.2455852156057495E-2</v>
      </c>
      <c r="S2615">
        <v>3.067961576E-3</v>
      </c>
      <c r="T2615">
        <v>0.68826162815093994</v>
      </c>
    </row>
    <row r="2616" spans="6:20" x14ac:dyDescent="0.25">
      <c r="F2616" s="1">
        <v>12.613000000000001</v>
      </c>
      <c r="G2616">
        <f>(0.0131622176591376*(-1))*-1</f>
        <v>1.3162217659137576E-2</v>
      </c>
      <c r="H2616">
        <v>-3.067961576E-3</v>
      </c>
      <c r="I2616">
        <v>0.59133428335189819</v>
      </c>
      <c r="Q2616">
        <v>13.106</v>
      </c>
      <c r="R2616">
        <v>1.2455852156057495E-2</v>
      </c>
      <c r="S2616">
        <v>3.067961576E-3</v>
      </c>
      <c r="T2616">
        <v>0.67555612325668335</v>
      </c>
    </row>
    <row r="2617" spans="6:20" x14ac:dyDescent="0.25">
      <c r="F2617" s="1">
        <v>12.619000000000002</v>
      </c>
      <c r="G2617">
        <f>(0.0131622176591376*(-1))*-1</f>
        <v>1.3162217659137576E-2</v>
      </c>
      <c r="H2617">
        <v>-3.067961576E-3</v>
      </c>
      <c r="I2617">
        <v>0.59131020307540894</v>
      </c>
      <c r="Q2617">
        <v>13.112</v>
      </c>
      <c r="R2617">
        <v>1.2455852156057495E-2</v>
      </c>
      <c r="S2617">
        <v>3.067961576E-3</v>
      </c>
      <c r="T2617">
        <v>0.66118502616882324</v>
      </c>
    </row>
    <row r="2618" spans="6:20" x14ac:dyDescent="0.25">
      <c r="F2618" s="1">
        <v>12.624999999999998</v>
      </c>
      <c r="G2618">
        <f>(0.0131622176591376*(-1))*-1</f>
        <v>1.3162217659137576E-2</v>
      </c>
      <c r="H2618">
        <v>-3.067961576E-3</v>
      </c>
      <c r="I2618">
        <v>0.59128749370574951</v>
      </c>
      <c r="Q2618">
        <v>13.118</v>
      </c>
      <c r="R2618">
        <v>1.2455852156057495E-2</v>
      </c>
      <c r="S2618">
        <v>3.067961576E-3</v>
      </c>
      <c r="T2618">
        <v>0.64990061521530151</v>
      </c>
    </row>
    <row r="2619" spans="6:20" x14ac:dyDescent="0.25">
      <c r="F2619" s="1">
        <v>12.629</v>
      </c>
      <c r="G2619">
        <f>(0.0131622176591376*(-1))*-1</f>
        <v>1.3162217659137576E-2</v>
      </c>
      <c r="H2619">
        <v>-3.067961576E-3</v>
      </c>
      <c r="I2619">
        <v>0.59127312898635864</v>
      </c>
      <c r="Q2619">
        <v>13.122999999999999</v>
      </c>
      <c r="R2619">
        <v>1.2455852156057495E-2</v>
      </c>
      <c r="S2619">
        <v>3.067961576E-3</v>
      </c>
      <c r="T2619">
        <v>0.63714313507080078</v>
      </c>
    </row>
    <row r="2620" spans="6:20" x14ac:dyDescent="0.25">
      <c r="F2620" s="1">
        <v>12.633999999999999</v>
      </c>
      <c r="G2620">
        <f>(0.0131622176591376*(-1))*-1</f>
        <v>1.3162217659137576E-2</v>
      </c>
      <c r="H2620">
        <v>-3.067961576E-3</v>
      </c>
      <c r="I2620">
        <v>0.59125596284866333</v>
      </c>
      <c r="Q2620">
        <v>13.128000000000002</v>
      </c>
      <c r="R2620">
        <v>1.2455852156057495E-2</v>
      </c>
      <c r="S2620">
        <v>3.067961576E-3</v>
      </c>
      <c r="T2620">
        <v>0.62713098526000977</v>
      </c>
    </row>
    <row r="2621" spans="6:20" x14ac:dyDescent="0.25">
      <c r="F2621" s="1">
        <v>12.639999999999999</v>
      </c>
      <c r="G2621">
        <f>(0.0131622176591376*(-1))*-1</f>
        <v>1.3162217659137576E-2</v>
      </c>
      <c r="H2621">
        <v>-3.067961576E-3</v>
      </c>
      <c r="I2621">
        <v>0.59123963117599487</v>
      </c>
      <c r="Q2621">
        <v>13.132</v>
      </c>
      <c r="R2621">
        <v>1.2455852156057495E-2</v>
      </c>
      <c r="S2621">
        <v>3.067961576E-3</v>
      </c>
      <c r="T2621">
        <v>0.62138146162033081</v>
      </c>
    </row>
    <row r="2622" spans="6:20" x14ac:dyDescent="0.25">
      <c r="F2622" s="1">
        <v>12.645000000000001</v>
      </c>
      <c r="G2622">
        <f>(0.0131622176591376*(-1))*-1</f>
        <v>1.3162217659137576E-2</v>
      </c>
      <c r="H2622">
        <v>-3.067961576E-3</v>
      </c>
      <c r="I2622">
        <v>0.59122109413146973</v>
      </c>
      <c r="Q2622">
        <v>13.136999999999999</v>
      </c>
      <c r="R2622">
        <v>1.2455852156057495E-2</v>
      </c>
      <c r="S2622">
        <v>3.067961576E-3</v>
      </c>
      <c r="T2622">
        <v>0.61221015453338623</v>
      </c>
    </row>
    <row r="2623" spans="6:20" x14ac:dyDescent="0.25">
      <c r="F2623" s="1">
        <v>12.651000000000002</v>
      </c>
      <c r="G2623">
        <f>(0.0131622176591376*(-1))*-1</f>
        <v>1.3162217659137576E-2</v>
      </c>
      <c r="H2623">
        <v>-3.067961576E-3</v>
      </c>
      <c r="I2623">
        <v>0.59120362997055054</v>
      </c>
      <c r="Q2623">
        <v>13.141</v>
      </c>
      <c r="R2623">
        <v>1.2455852156057495E-2</v>
      </c>
      <c r="S2623">
        <v>3.067961576E-3</v>
      </c>
      <c r="T2623">
        <v>0.60353106260299683</v>
      </c>
    </row>
    <row r="2624" spans="6:20" x14ac:dyDescent="0.25">
      <c r="F2624" s="1">
        <v>12.656999999999998</v>
      </c>
      <c r="G2624">
        <f>(0.0131622176591376*(-1))*-1</f>
        <v>1.3162217659137576E-2</v>
      </c>
      <c r="H2624">
        <v>-3.067961576E-3</v>
      </c>
      <c r="I2624">
        <v>0.59118986129760742</v>
      </c>
      <c r="Q2624">
        <v>13.145000000000001</v>
      </c>
      <c r="R2624">
        <v>1.2455852156057495E-2</v>
      </c>
      <c r="S2624">
        <v>3.067961576E-3</v>
      </c>
      <c r="T2624">
        <v>0.59692597389221191</v>
      </c>
    </row>
    <row r="2625" spans="6:20" x14ac:dyDescent="0.25">
      <c r="F2625" s="1">
        <v>12.662999999999998</v>
      </c>
      <c r="G2625">
        <f>(0.0131622176591376*(-1))*-1</f>
        <v>1.3162217659137576E-2</v>
      </c>
      <c r="H2625">
        <v>-3.067961576E-3</v>
      </c>
      <c r="I2625">
        <v>0.5911717414855957</v>
      </c>
      <c r="Q2625">
        <v>13.148999999999999</v>
      </c>
      <c r="R2625">
        <v>1.2455852156057495E-2</v>
      </c>
      <c r="S2625">
        <v>3.067961576E-3</v>
      </c>
      <c r="T2625">
        <v>0.59060859680175781</v>
      </c>
    </row>
    <row r="2626" spans="6:20" x14ac:dyDescent="0.25">
      <c r="F2626" s="1">
        <v>12.668999999999999</v>
      </c>
      <c r="G2626">
        <f>(0.0131622176591376*(-1))*-1</f>
        <v>1.3162217659137576E-2</v>
      </c>
      <c r="H2626">
        <v>-3.067961576E-3</v>
      </c>
      <c r="I2626">
        <v>0.59115952253341675</v>
      </c>
      <c r="Q2626">
        <v>13.154000000000002</v>
      </c>
      <c r="R2626">
        <v>1.2455852156057495E-2</v>
      </c>
      <c r="S2626">
        <v>3.067961576E-3</v>
      </c>
      <c r="T2626">
        <v>0.58456766605377197</v>
      </c>
    </row>
    <row r="2627" spans="6:20" x14ac:dyDescent="0.25">
      <c r="F2627" s="1">
        <v>12.674000000000001</v>
      </c>
      <c r="G2627">
        <f>(0.0131622176591376*(-1))*-1</f>
        <v>1.3162217659137576E-2</v>
      </c>
      <c r="H2627">
        <v>-3.067961576E-3</v>
      </c>
      <c r="I2627">
        <v>0.59114789962768555</v>
      </c>
      <c r="Q2627">
        <v>13.157999999999999</v>
      </c>
      <c r="R2627">
        <v>1.2455852156057495E-2</v>
      </c>
      <c r="S2627">
        <v>3.067961576E-3</v>
      </c>
      <c r="T2627">
        <v>0.57738864421844482</v>
      </c>
    </row>
    <row r="2628" spans="6:20" x14ac:dyDescent="0.25">
      <c r="F2628" s="1">
        <v>12.679</v>
      </c>
      <c r="G2628">
        <f>(0.0131622176591376*(-1))*-1</f>
        <v>1.3162217659137576E-2</v>
      </c>
      <c r="H2628">
        <v>-3.067961576E-3</v>
      </c>
      <c r="I2628">
        <v>0.59113472700119019</v>
      </c>
      <c r="Q2628">
        <v>13.162000000000001</v>
      </c>
      <c r="R2628">
        <v>1.2455852156057495E-2</v>
      </c>
      <c r="S2628">
        <v>3.067961576E-3</v>
      </c>
      <c r="T2628">
        <v>0.57193046808242798</v>
      </c>
    </row>
    <row r="2629" spans="6:20" x14ac:dyDescent="0.25">
      <c r="F2629" s="1">
        <v>12.688999999999998</v>
      </c>
      <c r="G2629">
        <f>(0.0131622176591376*(-1))*-1</f>
        <v>1.3162217659137576E-2</v>
      </c>
      <c r="H2629">
        <v>-3.067961576E-3</v>
      </c>
      <c r="I2629">
        <v>0.59111642837524414</v>
      </c>
      <c r="Q2629">
        <v>13.165999999999999</v>
      </c>
      <c r="R2629">
        <v>1.2455852156057495E-2</v>
      </c>
      <c r="S2629">
        <v>3.067961576E-3</v>
      </c>
      <c r="T2629">
        <v>0.5667148232460022</v>
      </c>
    </row>
    <row r="2630" spans="6:20" x14ac:dyDescent="0.25">
      <c r="F2630" s="1">
        <v>12.694000000000001</v>
      </c>
      <c r="G2630">
        <f>(0.0131622176591376*(-1))*-1</f>
        <v>1.3162217659137576E-2</v>
      </c>
      <c r="H2630">
        <v>-3.067961576E-3</v>
      </c>
      <c r="I2630">
        <v>0.59110510349273682</v>
      </c>
      <c r="Q2630">
        <v>13.17</v>
      </c>
      <c r="R2630">
        <v>1.2455852156057495E-2</v>
      </c>
      <c r="S2630">
        <v>3.067961576E-3</v>
      </c>
      <c r="T2630">
        <v>0.56173217296600342</v>
      </c>
    </row>
    <row r="2631" spans="6:20" x14ac:dyDescent="0.25">
      <c r="F2631" s="1">
        <v>12.699</v>
      </c>
      <c r="G2631">
        <f>(0.0131622176591376*(-1))*-1</f>
        <v>1.3162217659137576E-2</v>
      </c>
      <c r="H2631">
        <v>-3.067961576E-3</v>
      </c>
      <c r="I2631">
        <v>0.59109616279602051</v>
      </c>
      <c r="Q2631">
        <v>13.174000000000001</v>
      </c>
      <c r="R2631">
        <v>1.2455852156057495E-2</v>
      </c>
      <c r="S2631">
        <v>3.067961576E-3</v>
      </c>
      <c r="T2631">
        <v>0.55697339773178101</v>
      </c>
    </row>
    <row r="2632" spans="6:20" x14ac:dyDescent="0.25">
      <c r="F2632" s="1">
        <v>12.703999999999999</v>
      </c>
      <c r="G2632">
        <f>(0.0131622176591376*(-1))*-1</f>
        <v>1.3162217659137576E-2</v>
      </c>
      <c r="H2632">
        <v>-3.067961576E-3</v>
      </c>
      <c r="I2632">
        <v>0.59108930826187134</v>
      </c>
      <c r="Q2632">
        <v>13.179</v>
      </c>
      <c r="R2632">
        <v>1.2455852156057495E-2</v>
      </c>
      <c r="S2632">
        <v>3.067961576E-3</v>
      </c>
      <c r="T2632">
        <v>0.55242955684661865</v>
      </c>
    </row>
    <row r="2633" spans="6:20" x14ac:dyDescent="0.25">
      <c r="F2633" s="1">
        <v>12.708</v>
      </c>
      <c r="G2633">
        <f>(0.0131622176591376*(-1))*-1</f>
        <v>1.3162217659137576E-2</v>
      </c>
      <c r="H2633">
        <v>-3.067961576E-3</v>
      </c>
      <c r="I2633">
        <v>0.59108114242553711</v>
      </c>
      <c r="Q2633">
        <v>13.183000000000002</v>
      </c>
      <c r="R2633">
        <v>1.2455852156057495E-2</v>
      </c>
      <c r="S2633">
        <v>3.067961576E-3</v>
      </c>
      <c r="T2633">
        <v>0.54703927040100098</v>
      </c>
    </row>
    <row r="2634" spans="6:20" x14ac:dyDescent="0.25">
      <c r="F2634" s="1">
        <v>12.714</v>
      </c>
      <c r="G2634">
        <f>(0.0131663244353183*(-1))*-1</f>
        <v>1.3166324435318275E-2</v>
      </c>
      <c r="H2634">
        <v>-3.067961576E-3</v>
      </c>
      <c r="I2634">
        <v>0.59235268831253052</v>
      </c>
      <c r="Q2634">
        <v>13.188000000000001</v>
      </c>
      <c r="R2634">
        <v>1.2455852156057495E-2</v>
      </c>
      <c r="S2634">
        <v>3.067961576E-3</v>
      </c>
      <c r="T2634">
        <v>0.54195588827133179</v>
      </c>
    </row>
    <row r="2635" spans="6:20" x14ac:dyDescent="0.25">
      <c r="F2635" s="1">
        <v>12.72</v>
      </c>
      <c r="G2635">
        <f>(0.0131663244353183*(-1))*-1</f>
        <v>1.3166324435318275E-2</v>
      </c>
      <c r="H2635">
        <v>-3.067961576E-3</v>
      </c>
      <c r="I2635">
        <v>0.59226340055465698</v>
      </c>
      <c r="Q2635">
        <v>13.191999999999998</v>
      </c>
      <c r="R2635">
        <v>1.2455852156057495E-2</v>
      </c>
      <c r="S2635">
        <v>3.067961576E-3</v>
      </c>
      <c r="T2635">
        <v>0.53810006380081177</v>
      </c>
    </row>
    <row r="2636" spans="6:20" x14ac:dyDescent="0.25">
      <c r="F2636" s="1">
        <v>12.723999999999998</v>
      </c>
      <c r="G2636">
        <f>(0.0131663244353183*(-1))*-1</f>
        <v>1.3166324435318275E-2</v>
      </c>
      <c r="H2636">
        <v>-3.067961576E-3</v>
      </c>
      <c r="I2636">
        <v>0.59221512079238892</v>
      </c>
      <c r="Q2636">
        <v>13.197999999999999</v>
      </c>
      <c r="R2636">
        <v>1.2455852156057495E-2</v>
      </c>
      <c r="S2636">
        <v>3.067961576E-3</v>
      </c>
      <c r="T2636">
        <v>0.5326504111289978</v>
      </c>
    </row>
    <row r="2637" spans="6:20" x14ac:dyDescent="0.25">
      <c r="F2637" s="1">
        <v>12.731</v>
      </c>
      <c r="G2637">
        <f>(0.0131663244353183*(-1))*-1</f>
        <v>1.3166324435318275E-2</v>
      </c>
      <c r="H2637">
        <v>-3.067961576E-3</v>
      </c>
      <c r="I2637">
        <v>0.59214627742767334</v>
      </c>
      <c r="Q2637">
        <v>13.203999999999999</v>
      </c>
      <c r="R2637">
        <v>1.2455852156057495E-2</v>
      </c>
      <c r="S2637">
        <v>3.067961576E-3</v>
      </c>
      <c r="T2637">
        <v>0.52758097648620605</v>
      </c>
    </row>
    <row r="2638" spans="6:20" x14ac:dyDescent="0.25">
      <c r="F2638" s="1">
        <v>12.737</v>
      </c>
      <c r="G2638">
        <f>(0.0131663244353183*(-1))*-1</f>
        <v>1.3166324435318275E-2</v>
      </c>
      <c r="H2638">
        <v>-3.067961576E-3</v>
      </c>
      <c r="I2638">
        <v>0.59207099676132202</v>
      </c>
      <c r="Q2638">
        <v>13.209000000000001</v>
      </c>
      <c r="R2638">
        <v>1.2455852156057495E-2</v>
      </c>
      <c r="S2638">
        <v>3.067961576E-3</v>
      </c>
      <c r="T2638">
        <v>0.52440148591995239</v>
      </c>
    </row>
    <row r="2639" spans="6:20" x14ac:dyDescent="0.25">
      <c r="F2639" s="1">
        <v>12.741000000000001</v>
      </c>
      <c r="G2639">
        <f>(0.0131663244353183*(-1))*-1</f>
        <v>1.3166324435318275E-2</v>
      </c>
      <c r="H2639">
        <v>-3.067961576E-3</v>
      </c>
      <c r="I2639">
        <v>0.59203028678894043</v>
      </c>
      <c r="Q2639">
        <v>13.212999999999999</v>
      </c>
      <c r="R2639">
        <v>1.2455852156057495E-2</v>
      </c>
      <c r="S2639">
        <v>3.067961576E-3</v>
      </c>
      <c r="T2639">
        <v>0.52137476205825806</v>
      </c>
    </row>
    <row r="2640" spans="6:20" x14ac:dyDescent="0.25">
      <c r="F2640" s="1">
        <v>12.747000000000002</v>
      </c>
      <c r="G2640">
        <f>(0.0131663244353183*(-1))*-1</f>
        <v>1.3166324435318275E-2</v>
      </c>
      <c r="H2640">
        <v>-3.067961576E-3</v>
      </c>
      <c r="I2640">
        <v>0.59198164939880371</v>
      </c>
      <c r="Q2640">
        <v>13.218000000000002</v>
      </c>
      <c r="R2640">
        <v>1.2455852156057495E-2</v>
      </c>
      <c r="S2640">
        <v>3.067961576E-3</v>
      </c>
      <c r="T2640">
        <v>0.51779705286026001</v>
      </c>
    </row>
    <row r="2641" spans="6:20" x14ac:dyDescent="0.25">
      <c r="F2641" s="1">
        <v>12.752999999999998</v>
      </c>
      <c r="G2641">
        <f>(0.0131663244353183*(-1))*-1</f>
        <v>1.3166324435318275E-2</v>
      </c>
      <c r="H2641">
        <v>-3.067961576E-3</v>
      </c>
      <c r="I2641">
        <v>0.5919264554977417</v>
      </c>
      <c r="Q2641">
        <v>13.222</v>
      </c>
      <c r="R2641">
        <v>1.2455852156057495E-2</v>
      </c>
      <c r="S2641">
        <v>4.6019423639999998E-3</v>
      </c>
      <c r="T2641">
        <v>0.24809251725673676</v>
      </c>
    </row>
    <row r="2642" spans="6:20" x14ac:dyDescent="0.25">
      <c r="F2642" s="1">
        <v>12.757</v>
      </c>
      <c r="G2642">
        <f>(0.0131663244353183*(-1))*-1</f>
        <v>1.3166324435318275E-2</v>
      </c>
      <c r="H2642">
        <v>-3.067961576E-3</v>
      </c>
      <c r="I2642">
        <v>0.59188288450241089</v>
      </c>
      <c r="Q2642">
        <v>13.226000000000001</v>
      </c>
      <c r="R2642">
        <v>1.2455852156057495E-2</v>
      </c>
      <c r="S2642">
        <v>4.6019423639999998E-3</v>
      </c>
      <c r="T2642">
        <v>0.25141957402229309</v>
      </c>
    </row>
    <row r="2643" spans="6:20" x14ac:dyDescent="0.25">
      <c r="F2643" s="1">
        <v>12.761000000000001</v>
      </c>
      <c r="G2643">
        <f>(0.0131663244353183*(-1))*-1</f>
        <v>1.3166324435318275E-2</v>
      </c>
      <c r="H2643">
        <v>-3.067961576E-3</v>
      </c>
      <c r="I2643">
        <v>0.59184962511062622</v>
      </c>
      <c r="Q2643">
        <v>13.229999999999999</v>
      </c>
      <c r="R2643">
        <v>1.2455852156057495E-2</v>
      </c>
      <c r="S2643">
        <v>4.6019423639999998E-3</v>
      </c>
      <c r="T2643">
        <v>0.25464305281639099</v>
      </c>
    </row>
    <row r="2644" spans="6:20" x14ac:dyDescent="0.25">
      <c r="F2644" s="1">
        <v>12.767999999999999</v>
      </c>
      <c r="G2644">
        <f>(0.0131663244353183*(-1))*-1</f>
        <v>1.3166324435318275E-2</v>
      </c>
      <c r="H2644">
        <v>-3.067961576E-3</v>
      </c>
      <c r="I2644">
        <v>0.59180212020874023</v>
      </c>
      <c r="Q2644">
        <v>13.237</v>
      </c>
      <c r="R2644">
        <v>1.2455852156057495E-2</v>
      </c>
      <c r="S2644">
        <v>4.6019423639999998E-3</v>
      </c>
      <c r="T2644">
        <v>0.26004695892333984</v>
      </c>
    </row>
    <row r="2645" spans="6:20" x14ac:dyDescent="0.25">
      <c r="F2645" s="1">
        <v>12.770999999999999</v>
      </c>
      <c r="G2645">
        <f>(0.0131663244353183*(-1))*-1</f>
        <v>1.3166324435318275E-2</v>
      </c>
      <c r="H2645">
        <v>-3.067961576E-3</v>
      </c>
      <c r="I2645">
        <v>0.59177201986312866</v>
      </c>
      <c r="Q2645">
        <v>13.241999999999999</v>
      </c>
      <c r="R2645">
        <v>1.2455852156057495E-2</v>
      </c>
      <c r="S2645">
        <v>4.6019423639999998E-3</v>
      </c>
      <c r="T2645">
        <v>0.26373171806335449</v>
      </c>
    </row>
    <row r="2646" spans="6:20" x14ac:dyDescent="0.25">
      <c r="F2646" s="1">
        <v>12.776000000000002</v>
      </c>
      <c r="G2646">
        <f>(0.0131663244353183*(-1))*-1</f>
        <v>1.3166324435318275E-2</v>
      </c>
      <c r="H2646">
        <v>-3.067961576E-3</v>
      </c>
      <c r="I2646">
        <v>0.5917360782623291</v>
      </c>
      <c r="Q2646">
        <v>13.247000000000002</v>
      </c>
      <c r="R2646">
        <v>1.2455852156057495E-2</v>
      </c>
      <c r="S2646">
        <v>4.6019423639999998E-3</v>
      </c>
      <c r="T2646">
        <v>0.26727864146232605</v>
      </c>
    </row>
    <row r="2647" spans="6:20" x14ac:dyDescent="0.25">
      <c r="F2647" s="1">
        <v>12.781000000000001</v>
      </c>
      <c r="G2647">
        <f>(0.0131663244353183*(-1))*-1</f>
        <v>1.3166324435318275E-2</v>
      </c>
      <c r="H2647">
        <v>-3.067961576E-3</v>
      </c>
      <c r="I2647">
        <v>0.59170186519622803</v>
      </c>
      <c r="Q2647">
        <v>13.250999999999999</v>
      </c>
      <c r="R2647">
        <v>1.2451745379876797E-2</v>
      </c>
      <c r="S2647">
        <v>4.6019423639999998E-3</v>
      </c>
      <c r="T2647">
        <v>0.26854673027992249</v>
      </c>
    </row>
    <row r="2648" spans="6:20" x14ac:dyDescent="0.25">
      <c r="F2648" s="1">
        <v>12.786</v>
      </c>
      <c r="G2648">
        <f>(0.0131663244353183*(-1))*-1</f>
        <v>1.3166324435318275E-2</v>
      </c>
      <c r="H2648">
        <v>-3.067961576E-3</v>
      </c>
      <c r="I2648">
        <v>0.59167569875717163</v>
      </c>
      <c r="Q2648">
        <v>13.255000000000001</v>
      </c>
      <c r="R2648">
        <v>1.2451745379876797E-2</v>
      </c>
      <c r="S2648">
        <v>4.6019423639999998E-3</v>
      </c>
      <c r="T2648">
        <v>0.27126047015190125</v>
      </c>
    </row>
    <row r="2649" spans="6:20" x14ac:dyDescent="0.25">
      <c r="F2649" s="1">
        <v>12.790999999999999</v>
      </c>
      <c r="G2649">
        <f>(0.0131663244353183*(-1))*-1</f>
        <v>1.3166324435318275E-2</v>
      </c>
      <c r="H2649">
        <v>-3.067961576E-3</v>
      </c>
      <c r="I2649">
        <v>0.59163838624954224</v>
      </c>
      <c r="Q2649">
        <v>13.258999999999999</v>
      </c>
      <c r="R2649">
        <v>1.2451745379876797E-2</v>
      </c>
      <c r="S2649">
        <v>4.6019423639999998E-3</v>
      </c>
      <c r="T2649">
        <v>0.27389472723007202</v>
      </c>
    </row>
    <row r="2650" spans="6:20" x14ac:dyDescent="0.25">
      <c r="F2650" s="1">
        <v>12.798</v>
      </c>
      <c r="G2650">
        <f>(0.0131663244353183*(-1))*-1</f>
        <v>1.3166324435318275E-2</v>
      </c>
      <c r="H2650">
        <v>-3.067961576E-3</v>
      </c>
      <c r="I2650">
        <v>0.59159761667251587</v>
      </c>
      <c r="Q2650">
        <v>13.263</v>
      </c>
      <c r="R2650">
        <v>1.2451745379876797E-2</v>
      </c>
      <c r="S2650">
        <v>4.6019423639999998E-3</v>
      </c>
      <c r="T2650">
        <v>0.2764526903629303</v>
      </c>
    </row>
    <row r="2651" spans="6:20" x14ac:dyDescent="0.25">
      <c r="F2651" s="1">
        <v>12.802999999999999</v>
      </c>
      <c r="G2651">
        <f>(0.0131663244353183*(-1))*-1</f>
        <v>1.3166324435318275E-2</v>
      </c>
      <c r="H2651">
        <v>-3.067961576E-3</v>
      </c>
      <c r="I2651">
        <v>0.59157556295394897</v>
      </c>
      <c r="Q2651">
        <v>13.269</v>
      </c>
      <c r="R2651">
        <v>1.2451745379876797E-2</v>
      </c>
      <c r="S2651">
        <v>4.6019423639999998E-3</v>
      </c>
      <c r="T2651">
        <v>0.27954736351966858</v>
      </c>
    </row>
    <row r="2652" spans="6:20" x14ac:dyDescent="0.25">
      <c r="F2652" s="1">
        <v>12.807</v>
      </c>
      <c r="G2652">
        <f>(0.0131663244353183*(-1))*-1</f>
        <v>1.3166324435318275E-2</v>
      </c>
      <c r="H2652">
        <v>-3.067961576E-3</v>
      </c>
      <c r="I2652">
        <v>0.59154921770095825</v>
      </c>
      <c r="Q2652">
        <v>13.273000000000001</v>
      </c>
      <c r="R2652">
        <v>1.2451745379876797E-2</v>
      </c>
      <c r="S2652">
        <v>4.6019423639999998E-3</v>
      </c>
      <c r="T2652">
        <v>0.28253307938575745</v>
      </c>
    </row>
    <row r="2653" spans="6:20" x14ac:dyDescent="0.25">
      <c r="F2653" s="1">
        <v>12.811000000000002</v>
      </c>
      <c r="G2653">
        <f>(0.0131663244353183*(-1))*-1</f>
        <v>1.3166324435318275E-2</v>
      </c>
      <c r="H2653">
        <v>-3.067961576E-3</v>
      </c>
      <c r="I2653">
        <v>0.59152418375015259</v>
      </c>
      <c r="Q2653">
        <v>13.279000000000002</v>
      </c>
      <c r="R2653">
        <v>1.2451745379876797E-2</v>
      </c>
      <c r="S2653">
        <v>4.6019423639999998E-3</v>
      </c>
      <c r="T2653">
        <v>0.2854151725769043</v>
      </c>
    </row>
    <row r="2654" spans="6:20" x14ac:dyDescent="0.25">
      <c r="F2654" s="1">
        <v>12.816999999999998</v>
      </c>
      <c r="G2654">
        <f>(0.0131663244353183*(-1))*-1</f>
        <v>1.3166324435318275E-2</v>
      </c>
      <c r="H2654">
        <v>-3.067961576E-3</v>
      </c>
      <c r="I2654">
        <v>0.59150040149688721</v>
      </c>
      <c r="Q2654">
        <v>13.284999999999998</v>
      </c>
      <c r="R2654">
        <v>1.2451745379876797E-2</v>
      </c>
      <c r="S2654">
        <v>4.6019423639999998E-3</v>
      </c>
      <c r="T2654">
        <v>0.28874409198760986</v>
      </c>
    </row>
    <row r="2655" spans="6:20" x14ac:dyDescent="0.25">
      <c r="F2655" s="1">
        <v>12.822999999999999</v>
      </c>
      <c r="G2655">
        <f>(0.0131663244353183*(-1))*-1</f>
        <v>1.3166324435318275E-2</v>
      </c>
      <c r="H2655">
        <v>-3.067961576E-3</v>
      </c>
      <c r="I2655">
        <v>0.59147334098815918</v>
      </c>
      <c r="Q2655">
        <v>13.289</v>
      </c>
      <c r="R2655">
        <v>1.2451745379876797E-2</v>
      </c>
      <c r="S2655">
        <v>4.6019423639999998E-3</v>
      </c>
      <c r="T2655">
        <v>0.29141578078269958</v>
      </c>
    </row>
    <row r="2656" spans="6:20" x14ac:dyDescent="0.25">
      <c r="F2656" s="1">
        <v>12.828000000000001</v>
      </c>
      <c r="G2656">
        <f>(0.0131663244353183*(-1))*-1</f>
        <v>1.3166324435318275E-2</v>
      </c>
      <c r="H2656">
        <v>-3.067961576E-3</v>
      </c>
      <c r="I2656">
        <v>0.59145200252532959</v>
      </c>
      <c r="Q2656">
        <v>13.293000000000001</v>
      </c>
      <c r="R2656">
        <v>1.2451745379876797E-2</v>
      </c>
      <c r="S2656">
        <v>4.6019423639999998E-3</v>
      </c>
      <c r="T2656">
        <v>0.29348939657211304</v>
      </c>
    </row>
    <row r="2657" spans="6:20" x14ac:dyDescent="0.25">
      <c r="F2657" s="1">
        <v>12.831999999999999</v>
      </c>
      <c r="G2657">
        <f>(0.0131663244353183*(-1))*-1</f>
        <v>1.3166324435318275E-2</v>
      </c>
      <c r="H2657">
        <v>-3.067961576E-3</v>
      </c>
      <c r="I2657">
        <v>0.59143567085266113</v>
      </c>
      <c r="Q2657">
        <v>13.298</v>
      </c>
      <c r="R2657">
        <v>1.2451745379876797E-2</v>
      </c>
      <c r="S2657">
        <v>4.6019423639999998E-3</v>
      </c>
      <c r="T2657">
        <v>0.29600539803504944</v>
      </c>
    </row>
    <row r="2658" spans="6:20" x14ac:dyDescent="0.25">
      <c r="F2658" s="1">
        <v>12.836</v>
      </c>
      <c r="G2658">
        <f>(0.0131663244353183*(-1))*-1</f>
        <v>1.3166324435318275E-2</v>
      </c>
      <c r="H2658">
        <v>-3.067961576E-3</v>
      </c>
      <c r="I2658">
        <v>0.59142005443572998</v>
      </c>
      <c r="Q2658">
        <v>13.302000000000001</v>
      </c>
      <c r="R2658">
        <v>1.2451745379876797E-2</v>
      </c>
      <c r="S2658">
        <v>4.6019423639999998E-3</v>
      </c>
      <c r="T2658">
        <v>0.29795998334884644</v>
      </c>
    </row>
    <row r="2659" spans="6:20" x14ac:dyDescent="0.25">
      <c r="F2659" s="1">
        <v>12.840000000000002</v>
      </c>
      <c r="G2659">
        <f>(0.0131663244353183*(-1))*-1</f>
        <v>1.3166324435318275E-2</v>
      </c>
      <c r="H2659">
        <v>-3.067961576E-3</v>
      </c>
      <c r="I2659">
        <v>0.59140497446060181</v>
      </c>
      <c r="Q2659">
        <v>13.307</v>
      </c>
      <c r="R2659">
        <v>1.2451745379876797E-2</v>
      </c>
      <c r="S2659">
        <v>4.6019423639999998E-3</v>
      </c>
      <c r="T2659">
        <v>0.30033379793167114</v>
      </c>
    </row>
    <row r="2660" spans="6:20" x14ac:dyDescent="0.25">
      <c r="F2660" s="1">
        <v>12.845000000000001</v>
      </c>
      <c r="G2660">
        <f>(0.0131663244353183*(-1))*-1</f>
        <v>1.3166324435318275E-2</v>
      </c>
      <c r="H2660">
        <v>-3.067961576E-3</v>
      </c>
      <c r="I2660">
        <v>0.59139055013656616</v>
      </c>
      <c r="Q2660">
        <v>13.311000000000002</v>
      </c>
      <c r="R2660">
        <v>1.2451745379876797E-2</v>
      </c>
      <c r="S2660">
        <v>4.6019423639999998E-3</v>
      </c>
      <c r="T2660">
        <v>0.30217966437339783</v>
      </c>
    </row>
    <row r="2661" spans="6:20" x14ac:dyDescent="0.25">
      <c r="F2661" s="1">
        <v>12.848999999999998</v>
      </c>
      <c r="G2661">
        <f>(0.0131663244353183*(-1))*-1</f>
        <v>1.3166324435318275E-2</v>
      </c>
      <c r="H2661">
        <v>-3.067961576E-3</v>
      </c>
      <c r="I2661">
        <v>0.5913766622543335</v>
      </c>
      <c r="Q2661">
        <v>13.315</v>
      </c>
      <c r="R2661">
        <v>1.2451745379876797E-2</v>
      </c>
      <c r="S2661">
        <v>4.6019423639999998E-3</v>
      </c>
      <c r="T2661">
        <v>0.3039802610874176</v>
      </c>
    </row>
    <row r="2662" spans="6:20" x14ac:dyDescent="0.25">
      <c r="F2662" s="1">
        <v>12.853</v>
      </c>
      <c r="G2662">
        <f>(0.0131663244353183*(-1))*-1</f>
        <v>1.3166324435318275E-2</v>
      </c>
      <c r="H2662">
        <v>-3.067961576E-3</v>
      </c>
      <c r="I2662">
        <v>0.59136003255844116</v>
      </c>
      <c r="Q2662">
        <v>13.319000000000001</v>
      </c>
      <c r="R2662">
        <v>1.2451745379876797E-2</v>
      </c>
      <c r="S2662">
        <v>4.6019423639999998E-3</v>
      </c>
      <c r="T2662">
        <v>0.30573737621307373</v>
      </c>
    </row>
    <row r="2663" spans="6:20" x14ac:dyDescent="0.25">
      <c r="F2663" s="1">
        <v>12.857000000000001</v>
      </c>
      <c r="G2663">
        <f>(0.0131663244353183*(-1))*-1</f>
        <v>1.3166324435318275E-2</v>
      </c>
      <c r="H2663">
        <v>-3.067961576E-3</v>
      </c>
      <c r="I2663">
        <v>0.59134739637374878</v>
      </c>
      <c r="Q2663">
        <v>13.324</v>
      </c>
      <c r="R2663">
        <v>1.2451745379876797E-2</v>
      </c>
      <c r="S2663">
        <v>4.6019423639999998E-3</v>
      </c>
      <c r="T2663">
        <v>0.30745276808738708</v>
      </c>
    </row>
    <row r="2664" spans="6:20" x14ac:dyDescent="0.25">
      <c r="F2664" s="1">
        <v>12.860999999999999</v>
      </c>
      <c r="G2664">
        <f>(0.0131663244353183*(-1))*-1</f>
        <v>1.3166324435318275E-2</v>
      </c>
      <c r="H2664">
        <v>-3.067961576E-3</v>
      </c>
      <c r="I2664">
        <v>0.59133517742156982</v>
      </c>
      <c r="Q2664">
        <v>13.328000000000001</v>
      </c>
      <c r="R2664">
        <v>1.2451745379876797E-2</v>
      </c>
      <c r="S2664">
        <v>6.135923152E-3</v>
      </c>
      <c r="T2664">
        <v>4.0173698216676712E-2</v>
      </c>
    </row>
    <row r="2665" spans="6:20" x14ac:dyDescent="0.25">
      <c r="F2665" s="1">
        <v>12.866000000000001</v>
      </c>
      <c r="G2665">
        <f>(0.0131663244353183*(-1))*-1</f>
        <v>1.3166324435318275E-2</v>
      </c>
      <c r="H2665">
        <v>-3.067961576E-3</v>
      </c>
      <c r="I2665">
        <v>0.59132349491119385</v>
      </c>
      <c r="Q2665">
        <v>13.331999999999999</v>
      </c>
      <c r="R2665">
        <v>1.2451745379876797E-2</v>
      </c>
      <c r="S2665">
        <v>6.135923152E-3</v>
      </c>
      <c r="T2665">
        <v>4.7785088419914246E-2</v>
      </c>
    </row>
    <row r="2666" spans="6:20" x14ac:dyDescent="0.25">
      <c r="F2666" s="1">
        <v>12.87</v>
      </c>
      <c r="G2666">
        <f>(0.0131663244353183*(-1))*-1</f>
        <v>1.3166324435318275E-2</v>
      </c>
      <c r="H2666">
        <v>-3.067961576E-3</v>
      </c>
      <c r="I2666">
        <v>0.5913122296333313</v>
      </c>
      <c r="Q2666">
        <v>13.337000000000002</v>
      </c>
      <c r="R2666">
        <v>1.2451745379876797E-2</v>
      </c>
      <c r="S2666">
        <v>6.135923152E-3</v>
      </c>
      <c r="T2666">
        <v>5.6917447596788406E-2</v>
      </c>
    </row>
    <row r="2667" spans="6:20" x14ac:dyDescent="0.25">
      <c r="F2667" s="1">
        <v>12.874000000000001</v>
      </c>
      <c r="G2667">
        <f>(0.0131663244353183*(-1))*-1</f>
        <v>1.3166324435318275E-2</v>
      </c>
      <c r="H2667">
        <v>-3.067961576E-3</v>
      </c>
      <c r="I2667">
        <v>0.59129881858825684</v>
      </c>
      <c r="Q2667">
        <v>13.340999999999999</v>
      </c>
      <c r="R2667">
        <v>1.2447638603696099E-2</v>
      </c>
      <c r="S2667">
        <v>6.135923152E-3</v>
      </c>
      <c r="T2667">
        <v>6.2442582100629807E-2</v>
      </c>
    </row>
    <row r="2668" spans="6:20" x14ac:dyDescent="0.25">
      <c r="F2668" s="1">
        <v>12.877999999999998</v>
      </c>
      <c r="G2668">
        <f>(0.0131663244353183*(-1))*-1</f>
        <v>1.3166324435318275E-2</v>
      </c>
      <c r="H2668">
        <v>-3.067961576E-3</v>
      </c>
      <c r="I2668">
        <v>0.59128856658935547</v>
      </c>
      <c r="Q2668">
        <v>13.345000000000001</v>
      </c>
      <c r="R2668">
        <v>1.2447638603696099E-2</v>
      </c>
      <c r="S2668">
        <v>6.135923152E-3</v>
      </c>
      <c r="T2668">
        <v>6.92591592669487E-2</v>
      </c>
    </row>
    <row r="2669" spans="6:20" x14ac:dyDescent="0.25">
      <c r="F2669" s="1">
        <v>12.882</v>
      </c>
      <c r="G2669">
        <f>(0.0131663244353183*(-1))*-1</f>
        <v>1.3166324435318275E-2</v>
      </c>
      <c r="H2669">
        <v>-3.067961576E-3</v>
      </c>
      <c r="I2669">
        <v>0.59127867221832275</v>
      </c>
      <c r="Q2669">
        <v>13.351000000000001</v>
      </c>
      <c r="R2669">
        <v>1.2443531827515401E-2</v>
      </c>
      <c r="S2669">
        <v>6.135923152E-3</v>
      </c>
      <c r="T2669">
        <v>7.595391571521759E-2</v>
      </c>
    </row>
    <row r="2670" spans="6:20" x14ac:dyDescent="0.25">
      <c r="F2670" s="1">
        <v>12.886999999999999</v>
      </c>
      <c r="G2670">
        <f>(0.0131663244353183*(-1))*-1</f>
        <v>1.3166324435318275E-2</v>
      </c>
      <c r="H2670">
        <v>-3.067961576E-3</v>
      </c>
      <c r="I2670">
        <v>0.59126687049865723</v>
      </c>
      <c r="Q2670">
        <v>13.369000000000002</v>
      </c>
      <c r="R2670">
        <v>1.2443531827515401E-2</v>
      </c>
      <c r="S2670">
        <v>6.135923152E-3</v>
      </c>
      <c r="T2670">
        <v>0.10265407711267471</v>
      </c>
    </row>
    <row r="2671" spans="6:20" x14ac:dyDescent="0.25">
      <c r="F2671" s="1">
        <v>12.891</v>
      </c>
      <c r="G2671">
        <f>(0.0131663244353183*(-1))*-1</f>
        <v>1.3166324435318275E-2</v>
      </c>
      <c r="H2671">
        <v>-3.067961576E-3</v>
      </c>
      <c r="I2671">
        <v>0.59125787019729614</v>
      </c>
      <c r="Q2671">
        <v>13.375999999999999</v>
      </c>
      <c r="R2671">
        <v>1.2439425051334703E-2</v>
      </c>
      <c r="S2671">
        <v>6.135923152E-3</v>
      </c>
      <c r="T2671">
        <v>0.11200103163719177</v>
      </c>
    </row>
    <row r="2672" spans="6:20" x14ac:dyDescent="0.25">
      <c r="F2672" s="1">
        <v>12.895000000000001</v>
      </c>
      <c r="G2672">
        <f>(0.0131663244353183*(-1))*-1</f>
        <v>1.3166324435318275E-2</v>
      </c>
      <c r="H2672">
        <v>-3.067961576E-3</v>
      </c>
      <c r="I2672">
        <v>0.59124922752380371</v>
      </c>
      <c r="Q2672">
        <v>13.404999999999999</v>
      </c>
      <c r="R2672">
        <v>1.2439425051334703E-2</v>
      </c>
      <c r="S2672">
        <v>7.6699039400000002E-3</v>
      </c>
      <c r="T2672">
        <v>-0.11667868494987488</v>
      </c>
    </row>
    <row r="2673" spans="6:20" x14ac:dyDescent="0.25">
      <c r="F2673" s="1">
        <v>12.898999999999999</v>
      </c>
      <c r="G2673">
        <f>(0.0131663244353183*(-1))*-1</f>
        <v>1.3166324435318275E-2</v>
      </c>
      <c r="H2673">
        <v>-3.067961576E-3</v>
      </c>
      <c r="I2673">
        <v>0.59124088287353516</v>
      </c>
      <c r="Q2673">
        <v>13.418999999999999</v>
      </c>
      <c r="R2673">
        <v>1.2414784394250514E-2</v>
      </c>
      <c r="S2673">
        <v>7.6699039400000002E-3</v>
      </c>
      <c r="T2673">
        <v>-9.2958040535449982E-2</v>
      </c>
    </row>
    <row r="2674" spans="6:20" x14ac:dyDescent="0.25">
      <c r="F2674" s="1">
        <v>12.904000000000002</v>
      </c>
      <c r="G2674">
        <f>(0.0131663244353183*(-1))*-1</f>
        <v>1.3166324435318275E-2</v>
      </c>
      <c r="H2674">
        <v>-3.067961576E-3</v>
      </c>
      <c r="I2674">
        <v>0.59123289585113525</v>
      </c>
      <c r="Q2674">
        <v>13.426</v>
      </c>
      <c r="R2674">
        <v>1.2406570841889118E-2</v>
      </c>
      <c r="S2674">
        <v>7.6699039400000002E-3</v>
      </c>
      <c r="T2674">
        <v>-8.0693148076534271E-2</v>
      </c>
    </row>
    <row r="2675" spans="6:20" x14ac:dyDescent="0.25">
      <c r="F2675" s="1">
        <v>12.907999999999999</v>
      </c>
      <c r="G2675">
        <f>(0.0131663244353183*(-1))*-1</f>
        <v>1.3166324435318275E-2</v>
      </c>
      <c r="H2675">
        <v>-3.067961576E-3</v>
      </c>
      <c r="I2675">
        <v>0.59122335910797119</v>
      </c>
      <c r="Q2675">
        <v>13.430999999999999</v>
      </c>
      <c r="R2675">
        <v>1.2402464065708418E-2</v>
      </c>
      <c r="S2675">
        <v>7.6699039400000002E-3</v>
      </c>
      <c r="T2675">
        <v>-7.1799807250499725E-2</v>
      </c>
    </row>
    <row r="2676" spans="6:20" x14ac:dyDescent="0.25">
      <c r="F2676" s="1">
        <v>12.912999999999998</v>
      </c>
      <c r="G2676">
        <f>(0.0131663244353183*(-1))*-1</f>
        <v>1.3166324435318275E-2</v>
      </c>
      <c r="H2676">
        <v>-3.067961576E-3</v>
      </c>
      <c r="I2676">
        <v>0.59121608734130859</v>
      </c>
      <c r="Q2676">
        <v>13.436000000000002</v>
      </c>
      <c r="R2676">
        <v>1.2402464065708418E-2</v>
      </c>
      <c r="S2676">
        <v>7.6699039400000002E-3</v>
      </c>
      <c r="T2676">
        <v>-6.1819735914468765E-2</v>
      </c>
    </row>
    <row r="2677" spans="6:20" x14ac:dyDescent="0.25">
      <c r="F2677" s="1">
        <v>12.918000000000001</v>
      </c>
      <c r="G2677">
        <f>(0.0131663244353183*(-1))*-1</f>
        <v>1.3166324435318275E-2</v>
      </c>
      <c r="H2677">
        <v>-3.067961576E-3</v>
      </c>
      <c r="I2677">
        <v>0.59120732545852661</v>
      </c>
      <c r="Q2677">
        <v>13.441000000000001</v>
      </c>
      <c r="R2677">
        <v>1.2402464065708418E-2</v>
      </c>
      <c r="S2677">
        <v>7.6699039400000002E-3</v>
      </c>
      <c r="T2677">
        <v>-5.415826290845871E-2</v>
      </c>
    </row>
    <row r="2678" spans="6:20" x14ac:dyDescent="0.25">
      <c r="F2678" s="1">
        <v>12.921999999999999</v>
      </c>
      <c r="G2678">
        <f>(0.0131663244353183*(-1))*-1</f>
        <v>1.3166324435318275E-2</v>
      </c>
      <c r="H2678">
        <v>-3.067961576E-3</v>
      </c>
      <c r="I2678">
        <v>0.59119904041290283</v>
      </c>
      <c r="Q2678">
        <v>13.444999999999999</v>
      </c>
      <c r="R2678">
        <v>1.2402464065708418E-2</v>
      </c>
      <c r="S2678">
        <v>7.6699039400000002E-3</v>
      </c>
      <c r="T2678">
        <v>-4.49661985039711E-2</v>
      </c>
    </row>
    <row r="2679" spans="6:20" x14ac:dyDescent="0.25">
      <c r="F2679" s="1">
        <v>12.927999999999999</v>
      </c>
      <c r="G2679">
        <f>(0.0131663244353183*(-1))*-1</f>
        <v>1.3166324435318275E-2</v>
      </c>
      <c r="H2679">
        <v>-3.067961576E-3</v>
      </c>
      <c r="I2679">
        <v>0.59118962287902832</v>
      </c>
      <c r="Q2679">
        <v>13.449</v>
      </c>
      <c r="R2679">
        <v>1.2402464065708418E-2</v>
      </c>
      <c r="S2679">
        <v>9.2038847279999995E-3</v>
      </c>
      <c r="T2679">
        <v>-0.3072742223739624</v>
      </c>
    </row>
    <row r="2680" spans="6:20" x14ac:dyDescent="0.25">
      <c r="F2680" s="1">
        <v>12.933999999999999</v>
      </c>
      <c r="G2680">
        <f>(0.0131663244353183*(-1))*-1</f>
        <v>1.3166324435318275E-2</v>
      </c>
      <c r="H2680">
        <v>-3.067961576E-3</v>
      </c>
      <c r="I2680">
        <v>0.59118080139160156</v>
      </c>
      <c r="Q2680">
        <v>13.453999999999999</v>
      </c>
      <c r="R2680">
        <v>1.239835728952772E-2</v>
      </c>
      <c r="S2680">
        <v>9.2038847279999995E-3</v>
      </c>
      <c r="T2680">
        <v>-0.29286044836044312</v>
      </c>
    </row>
    <row r="2681" spans="6:20" x14ac:dyDescent="0.25">
      <c r="F2681" s="1">
        <v>12.938999999999998</v>
      </c>
      <c r="G2681">
        <f>(0.0131663244353183*(-1))*-1</f>
        <v>1.3166324435318275E-2</v>
      </c>
      <c r="H2681">
        <v>-3.067961576E-3</v>
      </c>
      <c r="I2681">
        <v>0.59117376804351807</v>
      </c>
      <c r="Q2681">
        <v>13.458</v>
      </c>
      <c r="R2681">
        <v>1.2390143737166324E-2</v>
      </c>
      <c r="S2681">
        <v>9.2038847279999995E-3</v>
      </c>
      <c r="T2681">
        <v>-0.28359818458557129</v>
      </c>
    </row>
    <row r="2682" spans="6:20" x14ac:dyDescent="0.25">
      <c r="F2682" s="1">
        <v>12.944000000000001</v>
      </c>
      <c r="G2682">
        <f>(0.013170431211499*(-1))*-1</f>
        <v>1.3170431211498973E-2</v>
      </c>
      <c r="H2682">
        <v>-3.067961576E-3</v>
      </c>
      <c r="I2682">
        <v>0.59249448776245117</v>
      </c>
      <c r="Q2682">
        <v>13.462999999999999</v>
      </c>
      <c r="R2682">
        <v>1.237782340862423E-2</v>
      </c>
      <c r="S2682">
        <v>9.2038847279999995E-3</v>
      </c>
      <c r="T2682">
        <v>-0.27614885568618774</v>
      </c>
    </row>
    <row r="2683" spans="6:20" x14ac:dyDescent="0.25">
      <c r="F2683" s="1">
        <v>12.947999999999999</v>
      </c>
      <c r="G2683">
        <f>(0.013170431211499*(-1))*-1</f>
        <v>1.3170431211498973E-2</v>
      </c>
      <c r="H2683">
        <v>-3.067961576E-3</v>
      </c>
      <c r="I2683">
        <v>0.59244167804718018</v>
      </c>
      <c r="Q2683">
        <v>13.468999999999999</v>
      </c>
      <c r="R2683">
        <v>1.2344969199178645E-2</v>
      </c>
      <c r="S2683">
        <v>9.2038847279999995E-3</v>
      </c>
      <c r="T2683">
        <v>-0.27075400948524475</v>
      </c>
    </row>
    <row r="2684" spans="6:20" x14ac:dyDescent="0.25">
      <c r="F2684" s="1">
        <v>12.953000000000001</v>
      </c>
      <c r="G2684">
        <f>(0.013170431211499*(-1))*-1</f>
        <v>1.3170431211498973E-2</v>
      </c>
      <c r="H2684">
        <v>-3.067961576E-3</v>
      </c>
      <c r="I2684">
        <v>0.59239089488983154</v>
      </c>
      <c r="Q2684">
        <v>13.473000000000001</v>
      </c>
      <c r="R2684">
        <v>1.2320328542094456E-2</v>
      </c>
      <c r="S2684">
        <v>9.2038847279999995E-3</v>
      </c>
      <c r="T2684">
        <v>-0.26827356219291687</v>
      </c>
    </row>
    <row r="2685" spans="6:20" x14ac:dyDescent="0.25">
      <c r="F2685" s="1">
        <v>12.965000000000002</v>
      </c>
      <c r="G2685">
        <f>(0.013170431211499*(-1))*-1</f>
        <v>1.3170431211498973E-2</v>
      </c>
      <c r="H2685">
        <v>-3.067961576E-3</v>
      </c>
      <c r="I2685">
        <v>0.5922393798828125</v>
      </c>
      <c r="Q2685">
        <v>13.476999999999999</v>
      </c>
      <c r="R2685">
        <v>1.2279260780287474E-2</v>
      </c>
      <c r="S2685">
        <v>9.2038847279999995E-3</v>
      </c>
      <c r="T2685">
        <v>-0.26885345578193665</v>
      </c>
    </row>
    <row r="2686" spans="6:20" x14ac:dyDescent="0.25">
      <c r="F2686" s="1">
        <v>12.970999999999998</v>
      </c>
      <c r="G2686">
        <f>(0.013170431211499*(-1))*-1</f>
        <v>1.3170431211498973E-2</v>
      </c>
      <c r="H2686">
        <v>-3.067961576E-3</v>
      </c>
      <c r="I2686">
        <v>0.59218615293502808</v>
      </c>
      <c r="Q2686">
        <v>13.481</v>
      </c>
      <c r="R2686">
        <v>1.2258726899383983E-2</v>
      </c>
      <c r="S2686">
        <v>9.2038847279999995E-3</v>
      </c>
      <c r="T2686">
        <v>-0.26797446608543396</v>
      </c>
    </row>
    <row r="2687" spans="6:20" x14ac:dyDescent="0.25">
      <c r="F2687" s="1">
        <v>12.975</v>
      </c>
      <c r="G2687">
        <f>(0.013170431211499*(-1))*-1</f>
        <v>1.3170431211498973E-2</v>
      </c>
      <c r="H2687">
        <v>-3.067961576E-3</v>
      </c>
      <c r="I2687">
        <v>0.59213554859161377</v>
      </c>
      <c r="Q2687">
        <v>13.487</v>
      </c>
      <c r="R2687">
        <v>1.2213552361396304E-2</v>
      </c>
      <c r="S2687">
        <v>9.2038847279999995E-3</v>
      </c>
      <c r="T2687">
        <v>-0.26746854186058044</v>
      </c>
    </row>
    <row r="2688" spans="6:20" x14ac:dyDescent="0.25">
      <c r="F2688" s="1">
        <v>12.979000000000001</v>
      </c>
      <c r="G2688">
        <f>(0.013170431211499*(-1))*-1</f>
        <v>1.3170431211498973E-2</v>
      </c>
      <c r="H2688">
        <v>-3.067961576E-3</v>
      </c>
      <c r="I2688">
        <v>0.59209686517715454</v>
      </c>
      <c r="Q2688">
        <v>13.491000000000001</v>
      </c>
      <c r="R2688">
        <v>1.2184804928131418E-2</v>
      </c>
      <c r="S2688">
        <v>9.2038847279999995E-3</v>
      </c>
      <c r="T2688">
        <v>-0.26518175005912781</v>
      </c>
    </row>
    <row r="2689" spans="6:20" x14ac:dyDescent="0.25">
      <c r="F2689" s="1">
        <v>12.984</v>
      </c>
      <c r="G2689">
        <f>(0.013170431211499*(-1))*-1</f>
        <v>1.3170431211498973E-2</v>
      </c>
      <c r="H2689">
        <v>-3.067961576E-3</v>
      </c>
      <c r="I2689">
        <v>0.5920596718788147</v>
      </c>
      <c r="Q2689">
        <v>13.494999999999999</v>
      </c>
      <c r="R2689">
        <v>1.2160164271047227E-2</v>
      </c>
      <c r="S2689">
        <v>9.2038847279999995E-3</v>
      </c>
      <c r="T2689">
        <v>-0.26299798488616943</v>
      </c>
    </row>
    <row r="2690" spans="6:20" x14ac:dyDescent="0.25">
      <c r="F2690" s="1">
        <v>12.988000000000001</v>
      </c>
      <c r="G2690">
        <f>(0.013170431211499*(-1))*-1</f>
        <v>1.3170431211498973E-2</v>
      </c>
      <c r="H2690">
        <v>-3.067961576E-3</v>
      </c>
      <c r="I2690">
        <v>0.59202396869659424</v>
      </c>
      <c r="Q2690">
        <v>13.500999999999999</v>
      </c>
      <c r="R2690">
        <v>1.2127310061601643E-2</v>
      </c>
      <c r="S2690">
        <v>9.2038847279999995E-3</v>
      </c>
      <c r="T2690">
        <v>-0.25968599319458008</v>
      </c>
    </row>
    <row r="2691" spans="6:20" x14ac:dyDescent="0.25">
      <c r="F2691" s="1">
        <v>12.996</v>
      </c>
      <c r="G2691">
        <f>(0.013170431211499*(-1))*-1</f>
        <v>1.3170431211498973E-2</v>
      </c>
      <c r="H2691">
        <v>-3.067961576E-3</v>
      </c>
      <c r="I2691">
        <v>0.5919567346572876</v>
      </c>
      <c r="Q2691">
        <v>13.505999999999998</v>
      </c>
      <c r="R2691">
        <v>1.211088295687885E-2</v>
      </c>
      <c r="S2691">
        <v>9.2038847279999995E-3</v>
      </c>
      <c r="T2691">
        <v>-0.25214001536369324</v>
      </c>
    </row>
    <row r="2692" spans="6:20" x14ac:dyDescent="0.25">
      <c r="F2692" s="1">
        <v>12.999999999999998</v>
      </c>
      <c r="G2692">
        <f>(0.013170431211499*(-1))*-1</f>
        <v>1.3170431211498973E-2</v>
      </c>
      <c r="H2692">
        <v>-3.067961576E-3</v>
      </c>
      <c r="I2692">
        <v>0.59192508459091187</v>
      </c>
      <c r="Q2692">
        <v>13.51</v>
      </c>
      <c r="R2692">
        <v>1.2102669404517454E-2</v>
      </c>
      <c r="S2692">
        <v>9.2038847279999995E-3</v>
      </c>
      <c r="T2692">
        <v>-0.51134610176086426</v>
      </c>
    </row>
    <row r="2693" spans="6:20" x14ac:dyDescent="0.25">
      <c r="F2693" s="1">
        <v>13.004</v>
      </c>
      <c r="G2693">
        <f>(0.013170431211499*(-1))*-1</f>
        <v>1.3170431211498973E-2</v>
      </c>
      <c r="H2693">
        <v>-3.067961576E-3</v>
      </c>
      <c r="I2693">
        <v>0.59188729524612427</v>
      </c>
      <c r="Q2693">
        <v>13.514000000000001</v>
      </c>
      <c r="R2693">
        <v>1.2098562628336756E-2</v>
      </c>
      <c r="S2693">
        <v>1.0737865516000001E-2</v>
      </c>
      <c r="T2693">
        <v>-0.49668964743614197</v>
      </c>
    </row>
    <row r="2694" spans="6:20" x14ac:dyDescent="0.25">
      <c r="F2694" s="1">
        <v>13.008000000000001</v>
      </c>
      <c r="G2694">
        <f>(0.013170431211499*(-1))*-1</f>
        <v>1.3170431211498973E-2</v>
      </c>
      <c r="H2694">
        <v>-3.067961576E-3</v>
      </c>
      <c r="I2694">
        <v>0.5918583869934082</v>
      </c>
      <c r="Q2694">
        <v>13.519</v>
      </c>
      <c r="R2694">
        <v>1.2094455852156058E-2</v>
      </c>
      <c r="S2694">
        <v>1.0737865516000001E-2</v>
      </c>
      <c r="T2694">
        <v>-0.48260417580604553</v>
      </c>
    </row>
    <row r="2695" spans="6:20" x14ac:dyDescent="0.25">
      <c r="F2695" s="1">
        <v>13.011999999999999</v>
      </c>
      <c r="G2695">
        <f>(0.013170431211499*(-1))*-1</f>
        <v>1.3170431211498973E-2</v>
      </c>
      <c r="H2695">
        <v>-3.067961576E-3</v>
      </c>
      <c r="I2695">
        <v>0.59183061122894287</v>
      </c>
      <c r="Q2695">
        <v>13.523000000000001</v>
      </c>
      <c r="R2695">
        <v>1.2073921971252568E-2</v>
      </c>
      <c r="S2695">
        <v>1.0737865516000001E-2</v>
      </c>
      <c r="T2695">
        <v>-0.47499331831932068</v>
      </c>
    </row>
    <row r="2696" spans="6:20" x14ac:dyDescent="0.25">
      <c r="F2696" s="1">
        <v>13.020000000000001</v>
      </c>
      <c r="G2696">
        <f>(0.013170431211499*(-1))*-1</f>
        <v>1.3170431211498973E-2</v>
      </c>
      <c r="H2696">
        <v>-3.067961576E-3</v>
      </c>
      <c r="I2696">
        <v>0.59178459644317627</v>
      </c>
      <c r="Q2696">
        <v>13.526999999999999</v>
      </c>
      <c r="R2696">
        <v>1.2049281314168377E-2</v>
      </c>
      <c r="S2696">
        <v>1.0737865516000001E-2</v>
      </c>
      <c r="T2696">
        <v>-0.46917721629142761</v>
      </c>
    </row>
    <row r="2697" spans="6:20" x14ac:dyDescent="0.25">
      <c r="F2697" s="1">
        <v>13.023999999999999</v>
      </c>
      <c r="G2697">
        <f>(0.013170431211499*(-1))*-1</f>
        <v>1.3170431211498973E-2</v>
      </c>
      <c r="H2697">
        <v>-3.067961576E-3</v>
      </c>
      <c r="I2697">
        <v>0.59175366163253784</v>
      </c>
      <c r="Q2697">
        <v>13.531000000000001</v>
      </c>
      <c r="R2697">
        <v>1.2020533880903491E-2</v>
      </c>
      <c r="S2697">
        <v>1.0737865516000001E-2</v>
      </c>
      <c r="T2697">
        <v>-0.46507823467254639</v>
      </c>
    </row>
    <row r="2698" spans="6:20" x14ac:dyDescent="0.25">
      <c r="F2698" s="1">
        <v>13.028</v>
      </c>
      <c r="G2698">
        <f>(0.013170431211499*(-1))*-1</f>
        <v>1.3170431211498973E-2</v>
      </c>
      <c r="H2698">
        <v>-3.067961576E-3</v>
      </c>
      <c r="I2698">
        <v>0.59173583984375</v>
      </c>
      <c r="Q2698">
        <v>13.534999999999998</v>
      </c>
      <c r="R2698">
        <v>1.1987679671457906E-2</v>
      </c>
      <c r="S2698">
        <v>1.0737865516000001E-2</v>
      </c>
      <c r="T2698">
        <v>-0.46202826499938965</v>
      </c>
    </row>
    <row r="2699" spans="6:20" x14ac:dyDescent="0.25">
      <c r="F2699" s="1">
        <v>13.032999999999999</v>
      </c>
      <c r="G2699">
        <f>(0.013170431211499*(-1))*-1</f>
        <v>1.3170431211498973E-2</v>
      </c>
      <c r="H2699">
        <v>-3.067961576E-3</v>
      </c>
      <c r="I2699">
        <v>0.59170180559158325</v>
      </c>
      <c r="Q2699">
        <v>13.539</v>
      </c>
      <c r="R2699">
        <v>1.1942505133470225E-2</v>
      </c>
      <c r="S2699">
        <v>1.0737865516000001E-2</v>
      </c>
      <c r="T2699">
        <v>-0.46118828654289246</v>
      </c>
    </row>
    <row r="2700" spans="6:20" x14ac:dyDescent="0.25">
      <c r="F2700" s="1">
        <v>13.037999999999998</v>
      </c>
      <c r="G2700">
        <f>(0.013170431211499*(-1))*-1</f>
        <v>1.3170431211498973E-2</v>
      </c>
      <c r="H2700">
        <v>-3.067961576E-3</v>
      </c>
      <c r="I2700">
        <v>0.59167492389678955</v>
      </c>
      <c r="Q2700">
        <v>13.543000000000001</v>
      </c>
      <c r="R2700">
        <v>1.1917864476386037E-2</v>
      </c>
      <c r="S2700">
        <v>1.0737865516000001E-2</v>
      </c>
      <c r="T2700">
        <v>-0.45895272493362427</v>
      </c>
    </row>
    <row r="2701" spans="6:20" x14ac:dyDescent="0.25">
      <c r="F2701" s="1">
        <v>13.042</v>
      </c>
      <c r="G2701">
        <f>(0.013170431211499*(-1))*-1</f>
        <v>1.3170431211498973E-2</v>
      </c>
      <c r="H2701">
        <v>-3.067961576E-3</v>
      </c>
      <c r="I2701">
        <v>0.59165436029434204</v>
      </c>
      <c r="Q2701">
        <v>13.548</v>
      </c>
      <c r="R2701">
        <v>1.1864476386036962E-2</v>
      </c>
      <c r="S2701">
        <v>1.0737865516000001E-2</v>
      </c>
      <c r="T2701">
        <v>-0.45780718326568604</v>
      </c>
    </row>
    <row r="2702" spans="6:20" x14ac:dyDescent="0.25">
      <c r="F2702" s="1">
        <v>13.046999999999999</v>
      </c>
      <c r="G2702">
        <f>(0.013170431211499*(-1))*-1</f>
        <v>1.3170431211498973E-2</v>
      </c>
      <c r="H2702">
        <v>-3.067961576E-3</v>
      </c>
      <c r="I2702">
        <v>0.59162986278533936</v>
      </c>
      <c r="Q2702">
        <v>13.552999999999999</v>
      </c>
      <c r="R2702">
        <v>1.1835728952772073E-2</v>
      </c>
      <c r="S2702">
        <v>1.0737865516000001E-2</v>
      </c>
      <c r="T2702">
        <v>-0.72318512201309204</v>
      </c>
    </row>
    <row r="2703" spans="6:20" x14ac:dyDescent="0.25">
      <c r="F2703" s="1">
        <v>13.051</v>
      </c>
      <c r="G2703">
        <f>(0.013170431211499*(-1))*-1</f>
        <v>1.3170431211498973E-2</v>
      </c>
      <c r="H2703">
        <v>-3.067961576E-3</v>
      </c>
      <c r="I2703">
        <v>0.59161108732223511</v>
      </c>
      <c r="Q2703">
        <v>13.557</v>
      </c>
      <c r="R2703">
        <v>1.179876796714579E-2</v>
      </c>
      <c r="S2703">
        <v>1.2271846304E-2</v>
      </c>
      <c r="T2703">
        <v>-0.71386182308197021</v>
      </c>
    </row>
    <row r="2704" spans="6:20" x14ac:dyDescent="0.25">
      <c r="F2704" s="1">
        <v>13.055999999999999</v>
      </c>
      <c r="G2704">
        <f>(0.013170431211499*(-1))*-1</f>
        <v>1.3170431211498973E-2</v>
      </c>
      <c r="H2704">
        <v>-3.067961576E-3</v>
      </c>
      <c r="I2704">
        <v>0.59158867597579956</v>
      </c>
      <c r="Q2704">
        <v>13.563000000000001</v>
      </c>
      <c r="R2704">
        <v>1.1733059548254619E-2</v>
      </c>
      <c r="S2704">
        <v>1.2271846304E-2</v>
      </c>
      <c r="T2704">
        <v>-0.70876497030258179</v>
      </c>
    </row>
    <row r="2705" spans="6:20" x14ac:dyDescent="0.25">
      <c r="F2705" s="1">
        <v>13.061999999999999</v>
      </c>
      <c r="G2705">
        <f>(0.013170431211499*(-1))*-1</f>
        <v>1.3170431211498973E-2</v>
      </c>
      <c r="H2705">
        <v>-3.067961576E-3</v>
      </c>
      <c r="I2705">
        <v>0.59156316518783569</v>
      </c>
      <c r="Q2705">
        <v>13.568</v>
      </c>
      <c r="R2705">
        <v>1.1675564681724846E-2</v>
      </c>
      <c r="S2705">
        <v>1.2271846304E-2</v>
      </c>
      <c r="T2705">
        <v>-0.71167993545532227</v>
      </c>
    </row>
    <row r="2706" spans="6:20" x14ac:dyDescent="0.25">
      <c r="F2706" s="1">
        <v>13.066999999999998</v>
      </c>
      <c r="G2706">
        <f>(0.013170431211499*(-1))*-1</f>
        <v>1.3170431211498973E-2</v>
      </c>
      <c r="H2706">
        <v>-3.067961576E-3</v>
      </c>
      <c r="I2706">
        <v>0.59154707193374634</v>
      </c>
      <c r="Q2706">
        <v>13.572000000000001</v>
      </c>
      <c r="R2706">
        <v>1.1601642710472279E-2</v>
      </c>
      <c r="S2706">
        <v>1.2271846304E-2</v>
      </c>
      <c r="T2706">
        <v>-0.72079086303710938</v>
      </c>
    </row>
    <row r="2707" spans="6:20" x14ac:dyDescent="0.25">
      <c r="F2707" s="1">
        <v>13.072000000000001</v>
      </c>
      <c r="G2707">
        <f>(0.013170431211499*(-1))*-1</f>
        <v>1.3170431211498973E-2</v>
      </c>
      <c r="H2707">
        <v>-3.067961576E-3</v>
      </c>
      <c r="I2707">
        <v>0.59152400493621826</v>
      </c>
      <c r="Q2707">
        <v>13.575999999999999</v>
      </c>
      <c r="R2707">
        <v>1.1519507186858317E-2</v>
      </c>
      <c r="S2707">
        <v>1.2271846304E-2</v>
      </c>
      <c r="T2707">
        <v>-0.73260658979415894</v>
      </c>
    </row>
    <row r="2708" spans="6:20" x14ac:dyDescent="0.25">
      <c r="F2708" s="1">
        <v>13.078999999999999</v>
      </c>
      <c r="G2708">
        <f>(0.013170431211499*(-1))*-1</f>
        <v>1.3170431211498973E-2</v>
      </c>
      <c r="H2708">
        <v>-3.067961576E-3</v>
      </c>
      <c r="I2708">
        <v>0.59150236845016479</v>
      </c>
      <c r="Q2708">
        <v>13.581000000000001</v>
      </c>
      <c r="R2708">
        <v>1.1392197125256673E-2</v>
      </c>
      <c r="S2708">
        <v>1.2271846304E-2</v>
      </c>
      <c r="T2708">
        <v>-0.74999707937240601</v>
      </c>
    </row>
    <row r="2709" spans="6:20" x14ac:dyDescent="0.25">
      <c r="F2709" s="1">
        <v>13.083</v>
      </c>
      <c r="G2709">
        <f>(0.013170431211499*(-1))*-1</f>
        <v>1.3170431211498973E-2</v>
      </c>
      <c r="H2709">
        <v>-3.067961576E-3</v>
      </c>
      <c r="I2709">
        <v>0.59148526191711426</v>
      </c>
      <c r="Q2709">
        <v>13.584999999999999</v>
      </c>
      <c r="R2709">
        <v>1.1273100616016427E-2</v>
      </c>
      <c r="S2709">
        <v>1.2271846304E-2</v>
      </c>
      <c r="T2709">
        <v>-0.51010185480117798</v>
      </c>
    </row>
    <row r="2710" spans="6:20" x14ac:dyDescent="0.25">
      <c r="F2710" s="1">
        <v>13.087000000000002</v>
      </c>
      <c r="G2710">
        <f>(0.013170431211499*(-1))*-1</f>
        <v>1.3170431211498973E-2</v>
      </c>
      <c r="H2710">
        <v>-3.067961576E-3</v>
      </c>
      <c r="I2710">
        <v>0.59147220849990845</v>
      </c>
      <c r="Q2710">
        <v>13.589</v>
      </c>
      <c r="R2710">
        <v>1.113347022587269E-2</v>
      </c>
      <c r="S2710">
        <v>1.0737865516000001E-2</v>
      </c>
      <c r="T2710">
        <v>-0.54680150747299194</v>
      </c>
    </row>
    <row r="2711" spans="6:20" x14ac:dyDescent="0.25">
      <c r="F2711" s="1">
        <v>13.090999999999999</v>
      </c>
      <c r="G2711">
        <f>(0.013170431211499*(-1))*-1</f>
        <v>1.3170431211498973E-2</v>
      </c>
      <c r="H2711">
        <v>-3.067961576E-3</v>
      </c>
      <c r="I2711">
        <v>0.59145963191986084</v>
      </c>
      <c r="Q2711">
        <v>13.593000000000002</v>
      </c>
      <c r="R2711">
        <v>1.0989733059548255E-2</v>
      </c>
      <c r="S2711">
        <v>1.0737865516000001E-2</v>
      </c>
      <c r="T2711">
        <v>-0.5807611346244812</v>
      </c>
    </row>
    <row r="2712" spans="6:20" x14ac:dyDescent="0.25">
      <c r="F2712" s="1">
        <v>13.095999999999998</v>
      </c>
      <c r="G2712">
        <f>(0.013170431211499*(-1))*-1</f>
        <v>1.3170431211498973E-2</v>
      </c>
      <c r="H2712">
        <v>-3.067961576E-3</v>
      </c>
      <c r="I2712">
        <v>0.59144759178161621</v>
      </c>
      <c r="Q2712">
        <v>13.598000000000001</v>
      </c>
      <c r="R2712">
        <v>1.082135523613963E-2</v>
      </c>
      <c r="S2712">
        <v>1.0737865516000001E-2</v>
      </c>
      <c r="T2712">
        <v>-0.61208266019821167</v>
      </c>
    </row>
    <row r="2713" spans="6:20" x14ac:dyDescent="0.25">
      <c r="F2713" s="1">
        <v>13.1</v>
      </c>
      <c r="G2713">
        <f>(0.013170431211499*(-1))*-1</f>
        <v>1.3170431211498973E-2</v>
      </c>
      <c r="H2713">
        <v>-3.067961576E-3</v>
      </c>
      <c r="I2713">
        <v>0.59143316745758057</v>
      </c>
      <c r="Q2713">
        <v>13.601999999999999</v>
      </c>
      <c r="R2713">
        <v>1.0694045174537987E-2</v>
      </c>
      <c r="S2713">
        <v>1.0737865516000001E-2</v>
      </c>
      <c r="T2713">
        <v>-0.63938868045806885</v>
      </c>
    </row>
    <row r="2714" spans="6:20" x14ac:dyDescent="0.25">
      <c r="F2714" s="1">
        <v>13.104999999999999</v>
      </c>
      <c r="G2714">
        <f>(0.013170431211499*(-1))*-1</f>
        <v>1.3170431211498973E-2</v>
      </c>
      <c r="H2714">
        <v>-3.067961576E-3</v>
      </c>
      <c r="I2714">
        <v>0.59142214059829712</v>
      </c>
      <c r="Q2714">
        <v>13.606</v>
      </c>
      <c r="R2714">
        <v>1.0574948665297741E-2</v>
      </c>
      <c r="S2714">
        <v>1.0737865516000001E-2</v>
      </c>
      <c r="T2714">
        <v>-0.66972827911376953</v>
      </c>
    </row>
    <row r="2715" spans="6:20" x14ac:dyDescent="0.25">
      <c r="F2715" s="1">
        <v>13.109</v>
      </c>
      <c r="G2715">
        <f>(0.013170431211499*(-1))*-1</f>
        <v>1.3170431211498973E-2</v>
      </c>
      <c r="H2715">
        <v>-3.067961576E-3</v>
      </c>
      <c r="I2715">
        <v>0.59141159057617188</v>
      </c>
      <c r="Q2715">
        <v>13.610000000000001</v>
      </c>
      <c r="R2715">
        <v>1.0455852156057495E-2</v>
      </c>
      <c r="S2715">
        <v>1.0737865516000001E-2</v>
      </c>
      <c r="T2715">
        <v>-0.69074958562850952</v>
      </c>
    </row>
    <row r="2716" spans="6:20" x14ac:dyDescent="0.25">
      <c r="F2716" s="1">
        <v>13.113999999999999</v>
      </c>
      <c r="G2716">
        <f>(0.013170431211499*(-1))*-1</f>
        <v>1.3170431211498973E-2</v>
      </c>
      <c r="H2716">
        <v>-3.067961576E-3</v>
      </c>
      <c r="I2716">
        <v>0.59139645099639893</v>
      </c>
      <c r="Q2716">
        <v>13.615</v>
      </c>
      <c r="R2716">
        <v>1.0308008213552362E-2</v>
      </c>
      <c r="S2716">
        <v>9.2038847279999995E-3</v>
      </c>
      <c r="T2716">
        <v>-0.44973272085189819</v>
      </c>
    </row>
    <row r="2717" spans="6:20" x14ac:dyDescent="0.25">
      <c r="F2717" s="1">
        <v>13.119000000000002</v>
      </c>
      <c r="G2717">
        <f>(0.013170431211499*(-1))*-1</f>
        <v>1.3170431211498973E-2</v>
      </c>
      <c r="H2717">
        <v>-3.067961576E-3</v>
      </c>
      <c r="I2717">
        <v>0.59138458967208862</v>
      </c>
      <c r="Q2717">
        <v>13.619000000000002</v>
      </c>
      <c r="R2717">
        <v>1.0184804928131418E-2</v>
      </c>
      <c r="S2717">
        <v>9.2038847279999995E-3</v>
      </c>
      <c r="T2717">
        <v>-0.47961717844009399</v>
      </c>
    </row>
    <row r="2718" spans="6:20" x14ac:dyDescent="0.25">
      <c r="F2718" s="1">
        <v>13.125999999999999</v>
      </c>
      <c r="G2718">
        <f>(0.013170431211499*(-1))*-1</f>
        <v>1.3170431211498973E-2</v>
      </c>
      <c r="H2718">
        <v>-3.067961576E-3</v>
      </c>
      <c r="I2718">
        <v>0.59137105941772461</v>
      </c>
      <c r="Q2718">
        <v>13.622999999999999</v>
      </c>
      <c r="R2718">
        <v>1.006570841889117E-2</v>
      </c>
      <c r="S2718">
        <v>9.2038847279999995E-3</v>
      </c>
      <c r="T2718">
        <v>-0.50255441665649414</v>
      </c>
    </row>
    <row r="2719" spans="6:20" x14ac:dyDescent="0.25">
      <c r="F2719" s="1">
        <v>13.13</v>
      </c>
      <c r="G2719">
        <f>(0.013170431211499*(-1))*-1</f>
        <v>1.3170431211498973E-2</v>
      </c>
      <c r="H2719">
        <v>-3.067961576E-3</v>
      </c>
      <c r="I2719">
        <v>0.59136039018630981</v>
      </c>
      <c r="Q2719">
        <v>13.628000000000002</v>
      </c>
      <c r="R2719">
        <v>9.9425051334702252E-3</v>
      </c>
      <c r="S2719">
        <v>9.2038847279999995E-3</v>
      </c>
      <c r="T2719">
        <v>-0.52027976512908936</v>
      </c>
    </row>
    <row r="2720" spans="6:20" x14ac:dyDescent="0.25">
      <c r="F2720" s="1">
        <v>13.135</v>
      </c>
      <c r="G2720">
        <f>(0.013170431211499*(-1))*-1</f>
        <v>1.3170431211498973E-2</v>
      </c>
      <c r="H2720">
        <v>-3.067961576E-3</v>
      </c>
      <c r="I2720">
        <v>0.59135222434997559</v>
      </c>
      <c r="Q2720">
        <v>13.632</v>
      </c>
      <c r="R2720">
        <v>9.8603696098562635E-3</v>
      </c>
      <c r="S2720">
        <v>9.2038847279999995E-3</v>
      </c>
      <c r="T2720">
        <v>-0.53151798248291016</v>
      </c>
    </row>
    <row r="2721" spans="6:20" x14ac:dyDescent="0.25">
      <c r="F2721" s="1">
        <v>13.139000000000001</v>
      </c>
      <c r="G2721">
        <f>(0.013170431211499*(-1))*-1</f>
        <v>1.3170431211498973E-2</v>
      </c>
      <c r="H2721">
        <v>-3.067961576E-3</v>
      </c>
      <c r="I2721">
        <v>0.59134441614151001</v>
      </c>
      <c r="Q2721">
        <v>13.636000000000001</v>
      </c>
      <c r="R2721">
        <v>9.7987679671457904E-3</v>
      </c>
      <c r="S2721">
        <v>9.2038847279999995E-3</v>
      </c>
      <c r="T2721">
        <v>-0.53479766845703125</v>
      </c>
    </row>
    <row r="2722" spans="6:20" x14ac:dyDescent="0.25">
      <c r="F2722" s="1">
        <v>13.144</v>
      </c>
      <c r="G2722">
        <f>(0.013170431211499*(-1))*-1</f>
        <v>1.3170431211498973E-2</v>
      </c>
      <c r="H2722">
        <v>-3.067961576E-3</v>
      </c>
      <c r="I2722">
        <v>0.59133327007293701</v>
      </c>
      <c r="Q2722">
        <v>13.639999999999999</v>
      </c>
      <c r="R2722">
        <v>9.7412731006160172E-3</v>
      </c>
      <c r="S2722">
        <v>1.0737865516000001E-2</v>
      </c>
      <c r="T2722">
        <v>-0.79869717359542847</v>
      </c>
    </row>
    <row r="2723" spans="6:20" x14ac:dyDescent="0.25">
      <c r="F2723" s="1">
        <v>13.148999999999999</v>
      </c>
      <c r="G2723">
        <f>(0.013170431211499*(-1))*-1</f>
        <v>1.3170431211498973E-2</v>
      </c>
      <c r="H2723">
        <v>-3.067961576E-3</v>
      </c>
      <c r="I2723">
        <v>0.59132444858551025</v>
      </c>
      <c r="Q2723">
        <v>13.644</v>
      </c>
      <c r="R2723">
        <v>9.7166324435318269E-3</v>
      </c>
      <c r="S2723">
        <v>1.0737865516000001E-2</v>
      </c>
      <c r="T2723">
        <v>-0.78610938787460327</v>
      </c>
    </row>
    <row r="2724" spans="6:20" x14ac:dyDescent="0.25">
      <c r="F2724" s="1">
        <v>13.153</v>
      </c>
      <c r="G2724">
        <f>(0.013170431211499*(-1))*-1</f>
        <v>1.3170431211498973E-2</v>
      </c>
      <c r="H2724">
        <v>-3.067961576E-3</v>
      </c>
      <c r="I2724">
        <v>0.59131771326065063</v>
      </c>
      <c r="Q2724">
        <v>13.648000000000001</v>
      </c>
      <c r="R2724">
        <v>9.6796714579055441E-3</v>
      </c>
      <c r="S2724">
        <v>1.0737865516000001E-2</v>
      </c>
      <c r="T2724">
        <v>-0.77702564001083374</v>
      </c>
    </row>
    <row r="2725" spans="6:20" x14ac:dyDescent="0.25">
      <c r="F2725" s="1">
        <v>13.156999999999998</v>
      </c>
      <c r="G2725">
        <f>(0.013170431211499*(-1))*-1</f>
        <v>1.3170431211498973E-2</v>
      </c>
      <c r="H2725">
        <v>-3.067961576E-3</v>
      </c>
      <c r="I2725">
        <v>0.59131127595901489</v>
      </c>
      <c r="Q2725">
        <v>13.651999999999999</v>
      </c>
      <c r="R2725">
        <v>9.626283367556469E-3</v>
      </c>
      <c r="S2725">
        <v>1.0737865516000001E-2</v>
      </c>
      <c r="T2725">
        <v>-0.76834487915039063</v>
      </c>
    </row>
    <row r="2726" spans="6:20" x14ac:dyDescent="0.25">
      <c r="F2726" s="1">
        <v>13.161</v>
      </c>
      <c r="G2726">
        <f>(0.013170431211499*(-1))*-1</f>
        <v>1.3170431211498973E-2</v>
      </c>
      <c r="H2726">
        <v>-3.067961576E-3</v>
      </c>
      <c r="I2726">
        <v>0.59130501747131348</v>
      </c>
      <c r="Q2726">
        <v>13.657000000000002</v>
      </c>
      <c r="R2726">
        <v>9.568788501026694E-3</v>
      </c>
      <c r="S2726">
        <v>1.0737865516000001E-2</v>
      </c>
      <c r="T2726">
        <v>-0.76597791910171509</v>
      </c>
    </row>
    <row r="2727" spans="6:20" x14ac:dyDescent="0.25">
      <c r="F2727" s="1">
        <v>13.165999999999999</v>
      </c>
      <c r="G2727">
        <f>(0.013170431211499*(-1))*-1</f>
        <v>1.3170431211498973E-2</v>
      </c>
      <c r="H2727">
        <v>-3.067961576E-3</v>
      </c>
      <c r="I2727">
        <v>0.59129762649536133</v>
      </c>
      <c r="Q2727">
        <v>13.662000000000001</v>
      </c>
      <c r="R2727">
        <v>9.4866529774127305E-3</v>
      </c>
      <c r="S2727">
        <v>1.0737865516000001E-2</v>
      </c>
      <c r="T2727">
        <v>-0.76692163944244385</v>
      </c>
    </row>
    <row r="2728" spans="6:20" x14ac:dyDescent="0.25">
      <c r="F2728" s="1">
        <v>13.17</v>
      </c>
      <c r="G2728">
        <f>(0.013170431211499*(-1))*-1</f>
        <v>1.3170431211498973E-2</v>
      </c>
      <c r="H2728">
        <v>-3.067961576E-3</v>
      </c>
      <c r="I2728">
        <v>0.59129196405410767</v>
      </c>
      <c r="Q2728">
        <v>13.674999999999999</v>
      </c>
      <c r="R2728">
        <v>9.1704312114989726E-3</v>
      </c>
      <c r="S2728">
        <v>1.0737865516000001E-2</v>
      </c>
      <c r="T2728">
        <v>-0.81028646230697632</v>
      </c>
    </row>
    <row r="2729" spans="6:20" x14ac:dyDescent="0.25">
      <c r="F2729" s="1">
        <v>13.174999999999999</v>
      </c>
      <c r="G2729">
        <f>(0.013170431211499*(-1))*-1</f>
        <v>1.3170431211498973E-2</v>
      </c>
      <c r="H2729">
        <v>-3.067961576E-3</v>
      </c>
      <c r="I2729">
        <v>0.59128516912460327</v>
      </c>
      <c r="Q2729">
        <v>13.680999999999999</v>
      </c>
      <c r="R2729">
        <v>8.989733059548255E-3</v>
      </c>
      <c r="S2729">
        <v>1.0737865516000001E-2</v>
      </c>
      <c r="T2729">
        <v>-0.83910161256790161</v>
      </c>
    </row>
    <row r="2730" spans="6:20" x14ac:dyDescent="0.25">
      <c r="F2730" s="1">
        <v>13.180999999999999</v>
      </c>
      <c r="G2730">
        <f>(0.013170431211499*(-1))*-1</f>
        <v>1.3170431211498973E-2</v>
      </c>
      <c r="H2730">
        <v>-3.067961576E-3</v>
      </c>
      <c r="I2730">
        <v>0.59127748012542725</v>
      </c>
      <c r="Q2730">
        <v>13.688000000000001</v>
      </c>
      <c r="R2730">
        <v>8.7597535934291586E-3</v>
      </c>
      <c r="S2730">
        <v>1.0737865516000001E-2</v>
      </c>
      <c r="T2730">
        <v>-0.87398290634155273</v>
      </c>
    </row>
    <row r="2731" spans="6:20" x14ac:dyDescent="0.25">
      <c r="F2731" s="1">
        <v>13.185</v>
      </c>
      <c r="G2731">
        <f>(0.013170431211499*(-1))*-1</f>
        <v>1.3170431211498973E-2</v>
      </c>
      <c r="H2731">
        <v>-3.067961576E-3</v>
      </c>
      <c r="I2731">
        <v>0.59127259254455566</v>
      </c>
      <c r="Q2731">
        <v>13.691999999999998</v>
      </c>
      <c r="R2731">
        <v>8.5831622176591373E-3</v>
      </c>
      <c r="S2731">
        <v>1.0737865516000001E-2</v>
      </c>
      <c r="T2731">
        <v>-0.90503120422363281</v>
      </c>
    </row>
    <row r="2732" spans="6:20" x14ac:dyDescent="0.25">
      <c r="F2732" s="1">
        <v>13.188999999999998</v>
      </c>
      <c r="G2732">
        <f>(0.013170431211499*(-1))*-1</f>
        <v>1.3170431211498973E-2</v>
      </c>
      <c r="H2732">
        <v>-3.067961576E-3</v>
      </c>
      <c r="I2732">
        <v>0.59126788377761841</v>
      </c>
      <c r="Q2732">
        <v>13.697999999999999</v>
      </c>
      <c r="R2732">
        <v>8.3901437371663237E-3</v>
      </c>
      <c r="S2732">
        <v>1.0737865516000001E-2</v>
      </c>
      <c r="T2732">
        <v>-0.94078367948532104</v>
      </c>
    </row>
    <row r="2733" spans="6:20" x14ac:dyDescent="0.25">
      <c r="F2733" s="1">
        <v>13.194999999999999</v>
      </c>
      <c r="G2733">
        <f>(0.013170431211499*(-1))*-1</f>
        <v>1.3170431211498973E-2</v>
      </c>
      <c r="H2733">
        <v>-3.067961576E-3</v>
      </c>
      <c r="I2733">
        <v>0.59126228094100952</v>
      </c>
      <c r="Q2733">
        <v>13.702</v>
      </c>
      <c r="R2733">
        <v>8.1806981519507195E-3</v>
      </c>
      <c r="S2733">
        <v>1.0737865516000001E-2</v>
      </c>
      <c r="T2733">
        <v>-0.98101681470870972</v>
      </c>
    </row>
    <row r="2734" spans="6:20" x14ac:dyDescent="0.25">
      <c r="F2734" s="1">
        <v>13.199</v>
      </c>
      <c r="G2734">
        <f>(0.013170431211499*(-1))*-1</f>
        <v>1.3170431211498973E-2</v>
      </c>
      <c r="H2734">
        <v>-3.067961576E-3</v>
      </c>
      <c r="I2734">
        <v>0.59125697612762451</v>
      </c>
      <c r="Q2734">
        <v>13.708</v>
      </c>
      <c r="R2734">
        <v>7.9507186858316214E-3</v>
      </c>
      <c r="S2734">
        <v>1.0737865516000001E-2</v>
      </c>
      <c r="T2734">
        <v>-1.027046799659729</v>
      </c>
    </row>
    <row r="2735" spans="6:20" x14ac:dyDescent="0.25">
      <c r="F2735" s="1">
        <v>13.203999999999999</v>
      </c>
      <c r="G2735">
        <f>(0.0131745379876797*(-1))*-1</f>
        <v>1.3174537987679671E-2</v>
      </c>
      <c r="H2735">
        <v>-3.067961576E-3</v>
      </c>
      <c r="I2735">
        <v>0.59253120422363281</v>
      </c>
      <c r="Q2735">
        <v>13.712000000000002</v>
      </c>
      <c r="R2735">
        <v>7.7535934291581106E-3</v>
      </c>
      <c r="S2735">
        <v>9.2038847279999995E-3</v>
      </c>
      <c r="T2735">
        <v>-0.81082397699356079</v>
      </c>
    </row>
    <row r="2736" spans="6:20" x14ac:dyDescent="0.25">
      <c r="F2736" s="1">
        <v>13.208</v>
      </c>
      <c r="G2736">
        <f>(0.0131745379876797*(-1))*-1</f>
        <v>1.3174537987679671E-2</v>
      </c>
      <c r="H2736">
        <v>-3.067961576E-3</v>
      </c>
      <c r="I2736">
        <v>0.59248149394989014</v>
      </c>
      <c r="Q2736">
        <v>13.715999999999999</v>
      </c>
      <c r="R2736">
        <v>7.5359342915811084E-3</v>
      </c>
      <c r="S2736">
        <v>9.2038847279999995E-3</v>
      </c>
      <c r="T2736">
        <v>-0.86572080850601196</v>
      </c>
    </row>
    <row r="2737" spans="6:20" x14ac:dyDescent="0.25">
      <c r="F2737" s="1">
        <v>13.212999999999999</v>
      </c>
      <c r="G2737">
        <f>(0.0131745379876797*(-1))*-1</f>
        <v>1.3174537987679671E-2</v>
      </c>
      <c r="H2737">
        <v>-3.067961576E-3</v>
      </c>
      <c r="I2737">
        <v>0.59242206811904907</v>
      </c>
      <c r="Q2737">
        <v>13.721000000000002</v>
      </c>
      <c r="R2737">
        <v>7.2484599589322379E-3</v>
      </c>
      <c r="S2737">
        <v>9.2038847279999995E-3</v>
      </c>
      <c r="T2737">
        <v>-0.92026489973068237</v>
      </c>
    </row>
    <row r="2738" spans="6:20" x14ac:dyDescent="0.25">
      <c r="F2738" s="1">
        <v>13.217000000000001</v>
      </c>
      <c r="G2738">
        <f>(0.0131745379876797*(-1))*-1</f>
        <v>1.3174537987679671E-2</v>
      </c>
      <c r="H2738">
        <v>-3.067961576E-3</v>
      </c>
      <c r="I2738">
        <v>0.59237664937973022</v>
      </c>
      <c r="Q2738">
        <v>13.725</v>
      </c>
      <c r="R2738">
        <v>7.0143737166324435E-3</v>
      </c>
      <c r="S2738">
        <v>9.2038847279999995E-3</v>
      </c>
      <c r="T2738">
        <v>-0.97451657056808472</v>
      </c>
    </row>
    <row r="2739" spans="6:20" x14ac:dyDescent="0.25">
      <c r="F2739" s="1">
        <v>13.220999999999998</v>
      </c>
      <c r="G2739">
        <f>(0.0131745379876797*(-1))*-1</f>
        <v>1.3174537987679671E-2</v>
      </c>
      <c r="H2739">
        <v>-3.067961576E-3</v>
      </c>
      <c r="I2739">
        <v>0.59233295917510986</v>
      </c>
      <c r="Q2739">
        <v>13.729000000000001</v>
      </c>
      <c r="R2739">
        <v>6.7761806981519509E-3</v>
      </c>
      <c r="S2739">
        <v>7.6699039400000002E-3</v>
      </c>
      <c r="T2739">
        <v>-0.76361197233200073</v>
      </c>
    </row>
    <row r="2740" spans="6:20" x14ac:dyDescent="0.25">
      <c r="F2740" s="1">
        <v>13.225</v>
      </c>
      <c r="G2740">
        <f>(0.0131745379876797*(-1))*-1</f>
        <v>1.3174537987679671E-2</v>
      </c>
      <c r="H2740">
        <v>-3.067961576E-3</v>
      </c>
      <c r="I2740">
        <v>0.59229105710983276</v>
      </c>
      <c r="Q2740">
        <v>13.732999999999999</v>
      </c>
      <c r="R2740">
        <v>6.5256673511293632E-3</v>
      </c>
      <c r="S2740">
        <v>7.6699039400000002E-3</v>
      </c>
      <c r="T2740">
        <v>-0.84094542264938354</v>
      </c>
    </row>
    <row r="2741" spans="6:20" x14ac:dyDescent="0.25">
      <c r="F2741" s="1">
        <v>13.229000000000001</v>
      </c>
      <c r="G2741">
        <f>(0.0131745379876797*(-1))*-1</f>
        <v>1.3174537987679671E-2</v>
      </c>
      <c r="H2741">
        <v>-3.067961576E-3</v>
      </c>
      <c r="I2741">
        <v>0.5922507643699646</v>
      </c>
      <c r="Q2741">
        <v>13.738000000000001</v>
      </c>
      <c r="R2741">
        <v>6.2135523613963042E-3</v>
      </c>
      <c r="S2741">
        <v>7.6699039400000002E-3</v>
      </c>
      <c r="T2741">
        <v>-0.90082484483718872</v>
      </c>
    </row>
    <row r="2742" spans="6:20" x14ac:dyDescent="0.25">
      <c r="F2742" s="1">
        <v>13.232999999999999</v>
      </c>
      <c r="G2742">
        <f>(0.0131745379876797*(-1))*-1</f>
        <v>1.3174537987679671E-2</v>
      </c>
      <c r="H2742">
        <v>-3.067961576E-3</v>
      </c>
      <c r="I2742">
        <v>0.59221208095550537</v>
      </c>
      <c r="Q2742">
        <v>13.743</v>
      </c>
      <c r="R2742">
        <v>5.9055441478439424E-3</v>
      </c>
      <c r="S2742">
        <v>6.135923152E-3</v>
      </c>
      <c r="T2742">
        <v>-0.72284054756164551</v>
      </c>
    </row>
    <row r="2743" spans="6:20" x14ac:dyDescent="0.25">
      <c r="F2743" s="1">
        <v>13.238000000000001</v>
      </c>
      <c r="G2743">
        <f>(0.0131745379876797*(-1))*-1</f>
        <v>1.3174537987679671E-2</v>
      </c>
      <c r="H2743">
        <v>-3.067961576E-3</v>
      </c>
      <c r="I2743">
        <v>0.5921749472618103</v>
      </c>
      <c r="Q2743">
        <v>13.747000000000002</v>
      </c>
      <c r="R2743">
        <v>5.5934291581108833E-3</v>
      </c>
      <c r="S2743">
        <v>6.135923152E-3</v>
      </c>
      <c r="T2743">
        <v>-0.78368568420410156</v>
      </c>
    </row>
    <row r="2744" spans="6:20" x14ac:dyDescent="0.25">
      <c r="F2744" s="1">
        <v>13.241999999999999</v>
      </c>
      <c r="G2744">
        <f>(0.0131745379876797*(-1))*-1</f>
        <v>1.3174537987679671E-2</v>
      </c>
      <c r="H2744">
        <v>-3.067961576E-3</v>
      </c>
      <c r="I2744">
        <v>0.59213054180145264</v>
      </c>
      <c r="Q2744">
        <v>13.752000000000001</v>
      </c>
      <c r="R2744">
        <v>5.3429158110882956E-3</v>
      </c>
      <c r="S2744">
        <v>4.6019423639999998E-3</v>
      </c>
      <c r="T2744">
        <v>-0.57317179441452026</v>
      </c>
    </row>
    <row r="2745" spans="6:20" x14ac:dyDescent="0.25">
      <c r="F2745" s="1">
        <v>13.247999999999999</v>
      </c>
      <c r="G2745">
        <f>(0.0131745379876797*(-1))*-1</f>
        <v>1.3174537987679671E-2</v>
      </c>
      <c r="H2745">
        <v>-3.067961576E-3</v>
      </c>
      <c r="I2745">
        <v>0.59208828210830688</v>
      </c>
      <c r="Q2745">
        <v>13.755999999999998</v>
      </c>
      <c r="R2745">
        <v>5.100616016427105E-3</v>
      </c>
      <c r="S2745">
        <v>4.6019423639999998E-3</v>
      </c>
      <c r="T2745">
        <v>-0.63310658931732178</v>
      </c>
    </row>
    <row r="2746" spans="6:20" x14ac:dyDescent="0.25">
      <c r="F2746" s="1">
        <v>13.252000000000001</v>
      </c>
      <c r="G2746">
        <f>(0.0131745379876797*(-1))*-1</f>
        <v>1.3174537987679671E-2</v>
      </c>
      <c r="H2746">
        <v>-3.067961576E-3</v>
      </c>
      <c r="I2746">
        <v>0.59204816818237305</v>
      </c>
      <c r="Q2746">
        <v>13.761999999999999</v>
      </c>
      <c r="R2746">
        <v>4.7556468172484595E-3</v>
      </c>
      <c r="S2746">
        <v>4.6019423639999998E-3</v>
      </c>
      <c r="T2746">
        <v>-0.71268683671951294</v>
      </c>
    </row>
    <row r="2747" spans="6:20" x14ac:dyDescent="0.25">
      <c r="F2747" s="1">
        <v>13.257</v>
      </c>
      <c r="G2747">
        <f>(0.0131745379876797*(-1))*-1</f>
        <v>1.3174537987679671E-2</v>
      </c>
      <c r="H2747">
        <v>-3.067961576E-3</v>
      </c>
      <c r="I2747">
        <v>0.59200996160507202</v>
      </c>
      <c r="Q2747">
        <v>13.764999999999999</v>
      </c>
      <c r="R2747">
        <v>4.5462012320328545E-3</v>
      </c>
      <c r="S2747">
        <v>4.6019423639999998E-3</v>
      </c>
      <c r="T2747">
        <v>-0.75619262456893921</v>
      </c>
    </row>
    <row r="2748" spans="6:20" x14ac:dyDescent="0.25">
      <c r="F2748" s="1">
        <v>13.261999999999999</v>
      </c>
      <c r="G2748">
        <f>(0.0131745379876797*(-1))*-1</f>
        <v>1.3174537987679671E-2</v>
      </c>
      <c r="H2748">
        <v>-3.067961576E-3</v>
      </c>
      <c r="I2748">
        <v>0.59197366237640381</v>
      </c>
      <c r="Q2748">
        <v>13.770000000000001</v>
      </c>
      <c r="R2748">
        <v>4.3531827515400408E-3</v>
      </c>
      <c r="S2748">
        <v>3.067961576E-3</v>
      </c>
      <c r="T2748">
        <v>-0.52606749534606934</v>
      </c>
    </row>
    <row r="2749" spans="6:20" x14ac:dyDescent="0.25">
      <c r="F2749" s="1">
        <v>13.267000000000001</v>
      </c>
      <c r="G2749">
        <f>(0.0131745379876797*(-1))*-1</f>
        <v>1.3174537987679671E-2</v>
      </c>
      <c r="H2749">
        <v>-3.067961576E-3</v>
      </c>
      <c r="I2749">
        <v>0.59193909168243408</v>
      </c>
      <c r="Q2749">
        <v>13.773999999999999</v>
      </c>
      <c r="R2749">
        <v>4.1683778234086243E-3</v>
      </c>
      <c r="S2749">
        <v>3.067961576E-3</v>
      </c>
      <c r="T2749">
        <v>-0.56405091285705566</v>
      </c>
    </row>
    <row r="2750" spans="6:20" x14ac:dyDescent="0.25">
      <c r="F2750" s="1">
        <v>13.270999999999999</v>
      </c>
      <c r="G2750">
        <f>(0.0131745379876797*(-1))*-1</f>
        <v>1.3174537987679671E-2</v>
      </c>
      <c r="H2750">
        <v>-3.067961576E-3</v>
      </c>
      <c r="I2750">
        <v>0.59191268682479858</v>
      </c>
      <c r="Q2750">
        <v>13.779000000000002</v>
      </c>
      <c r="R2750">
        <v>3.9794661190965096E-3</v>
      </c>
      <c r="S2750">
        <v>3.067961576E-3</v>
      </c>
      <c r="T2750">
        <v>-0.59470021724700928</v>
      </c>
    </row>
    <row r="2751" spans="6:20" x14ac:dyDescent="0.25">
      <c r="F2751" s="1">
        <v>13.275</v>
      </c>
      <c r="G2751">
        <f>(0.0131745379876797*(-1))*-1</f>
        <v>1.3174537987679671E-2</v>
      </c>
      <c r="H2751">
        <v>-3.067961576E-3</v>
      </c>
      <c r="I2751">
        <v>0.59188735485076904</v>
      </c>
      <c r="Q2751">
        <v>13.782000000000002</v>
      </c>
      <c r="R2751">
        <v>3.8439425051334701E-3</v>
      </c>
      <c r="S2751">
        <v>3.067961576E-3</v>
      </c>
      <c r="T2751">
        <v>-0.61278289556503296</v>
      </c>
    </row>
    <row r="2752" spans="6:20" x14ac:dyDescent="0.25">
      <c r="F2752" s="1">
        <v>13.279000000000002</v>
      </c>
      <c r="G2752">
        <f>(0.0131745379876797*(-1))*-1</f>
        <v>1.3174537987679671E-2</v>
      </c>
      <c r="H2752">
        <v>-3.067961576E-3</v>
      </c>
      <c r="I2752">
        <v>0.59186297655105591</v>
      </c>
      <c r="Q2752">
        <v>13.787000000000001</v>
      </c>
      <c r="R2752">
        <v>3.7207392197125258E-3</v>
      </c>
      <c r="S2752">
        <v>3.067961576E-3</v>
      </c>
      <c r="T2752">
        <v>-0.62591207027435303</v>
      </c>
    </row>
    <row r="2753" spans="6:20" x14ac:dyDescent="0.25">
      <c r="F2753" s="1">
        <v>13.284000000000001</v>
      </c>
      <c r="G2753">
        <f>(0.0131745379876797*(-1))*-1</f>
        <v>1.3174537987679671E-2</v>
      </c>
      <c r="H2753">
        <v>-3.067961576E-3</v>
      </c>
      <c r="I2753">
        <v>0.59183388948440552</v>
      </c>
      <c r="Q2753">
        <v>13.790999999999999</v>
      </c>
      <c r="R2753">
        <v>3.597535934291581E-3</v>
      </c>
      <c r="S2753">
        <v>3.067961576E-3</v>
      </c>
      <c r="T2753">
        <v>-0.64262032508850098</v>
      </c>
    </row>
    <row r="2754" spans="6:20" x14ac:dyDescent="0.25">
      <c r="F2754" s="1">
        <v>13.287999999999998</v>
      </c>
      <c r="G2754">
        <f>(0.0131745379876797*(-1))*-1</f>
        <v>1.3174537987679671E-2</v>
      </c>
      <c r="H2754">
        <v>-3.067961576E-3</v>
      </c>
      <c r="I2754">
        <v>0.59181708097457886</v>
      </c>
      <c r="Q2754">
        <v>13.795</v>
      </c>
      <c r="R2754">
        <v>3.4743326488706366E-3</v>
      </c>
      <c r="S2754">
        <v>3.067961576E-3</v>
      </c>
      <c r="T2754">
        <v>-0.65353190898895264</v>
      </c>
    </row>
    <row r="2755" spans="6:20" x14ac:dyDescent="0.25">
      <c r="F2755" s="1">
        <v>13.292</v>
      </c>
      <c r="G2755">
        <f>(0.0131745379876797*(-1))*-1</f>
        <v>1.3174537987679671E-2</v>
      </c>
      <c r="H2755">
        <v>-3.067961576E-3</v>
      </c>
      <c r="I2755">
        <v>0.59179025888442993</v>
      </c>
      <c r="Q2755">
        <v>13.799999999999999</v>
      </c>
      <c r="R2755">
        <v>3.3347022587268994E-3</v>
      </c>
      <c r="S2755">
        <v>3.067961576E-3</v>
      </c>
      <c r="T2755">
        <v>-0.66122180223464966</v>
      </c>
    </row>
    <row r="2756" spans="6:20" x14ac:dyDescent="0.25">
      <c r="F2756" s="1">
        <v>13.296999999999999</v>
      </c>
      <c r="G2756">
        <f>(0.0131745379876797*(-1))*-1</f>
        <v>1.3174537987679671E-2</v>
      </c>
      <c r="H2756">
        <v>-3.067961576E-3</v>
      </c>
      <c r="I2756">
        <v>0.59176969528198242</v>
      </c>
      <c r="Q2756">
        <v>13.804</v>
      </c>
      <c r="R2756">
        <v>3.2197125256673512E-3</v>
      </c>
      <c r="S2756">
        <v>3.067961576E-3</v>
      </c>
      <c r="T2756">
        <v>-0.67251890897750854</v>
      </c>
    </row>
    <row r="2757" spans="6:20" x14ac:dyDescent="0.25">
      <c r="F2757" s="1">
        <v>13.301</v>
      </c>
      <c r="G2757">
        <f>(0.0131745379876797*(-1))*-1</f>
        <v>1.3174537987679671E-2</v>
      </c>
      <c r="H2757">
        <v>-3.067961576E-3</v>
      </c>
      <c r="I2757">
        <v>0.59174996614456177</v>
      </c>
      <c r="Q2757">
        <v>13.808999999999999</v>
      </c>
      <c r="R2757">
        <v>3.0841889117043122E-3</v>
      </c>
      <c r="S2757">
        <v>4.6019423639999998E-3</v>
      </c>
      <c r="T2757">
        <v>-0.94472581148147583</v>
      </c>
    </row>
    <row r="2758" spans="6:20" x14ac:dyDescent="0.25">
      <c r="F2758" s="1">
        <v>13.305000000000001</v>
      </c>
      <c r="G2758">
        <f>(0.0131745379876797*(-1))*-1</f>
        <v>1.3174537987679671E-2</v>
      </c>
      <c r="H2758">
        <v>-3.067961576E-3</v>
      </c>
      <c r="I2758">
        <v>0.59173101186752319</v>
      </c>
      <c r="Q2758">
        <v>13.813000000000001</v>
      </c>
      <c r="R2758">
        <v>2.9774127310061601E-3</v>
      </c>
      <c r="S2758">
        <v>4.6019423639999998E-3</v>
      </c>
      <c r="T2758">
        <v>-0.94694888591766357</v>
      </c>
    </row>
    <row r="2759" spans="6:20" x14ac:dyDescent="0.25">
      <c r="F2759" s="1">
        <v>13.308999999999999</v>
      </c>
      <c r="G2759">
        <f>(0.0131745379876797*(-1))*-1</f>
        <v>1.3174537987679671E-2</v>
      </c>
      <c r="H2759">
        <v>-3.067961576E-3</v>
      </c>
      <c r="I2759">
        <v>0.59170836210250854</v>
      </c>
      <c r="Q2759">
        <v>13.818</v>
      </c>
      <c r="R2759">
        <v>2.813141683778234E-3</v>
      </c>
      <c r="S2759">
        <v>4.6019423639999998E-3</v>
      </c>
      <c r="T2759">
        <v>-0.95591342449188232</v>
      </c>
    </row>
    <row r="2760" spans="6:20" x14ac:dyDescent="0.25">
      <c r="F2760" s="1">
        <v>13.313999999999998</v>
      </c>
      <c r="G2760">
        <f>(0.0131745379876797*(-1))*-1</f>
        <v>1.3174537987679671E-2</v>
      </c>
      <c r="H2760">
        <v>-3.067961576E-3</v>
      </c>
      <c r="I2760">
        <v>0.59168684482574463</v>
      </c>
      <c r="Q2760">
        <v>13.822000000000001</v>
      </c>
      <c r="R2760">
        <v>2.6570841889117045E-3</v>
      </c>
      <c r="S2760">
        <v>4.6019423639999998E-3</v>
      </c>
      <c r="T2760">
        <v>-0.97364693880081177</v>
      </c>
    </row>
    <row r="2761" spans="6:20" x14ac:dyDescent="0.25">
      <c r="F2761" s="1">
        <v>13.319000000000001</v>
      </c>
      <c r="G2761">
        <f>(0.0131745379876797*(-1))*-1</f>
        <v>1.3174537987679671E-2</v>
      </c>
      <c r="H2761">
        <v>-3.067961576E-3</v>
      </c>
      <c r="I2761">
        <v>0.59167039394378662</v>
      </c>
      <c r="Q2761">
        <v>13.825000000000001</v>
      </c>
      <c r="R2761">
        <v>2.4887063655030799E-3</v>
      </c>
      <c r="S2761">
        <v>4.6019423639999998E-3</v>
      </c>
      <c r="T2761">
        <v>-0.99535298347473145</v>
      </c>
    </row>
    <row r="2762" spans="6:20" x14ac:dyDescent="0.25">
      <c r="F2762" s="1">
        <v>13.325000000000001</v>
      </c>
      <c r="G2762">
        <f>(0.0131745379876797*(-1))*-1</f>
        <v>1.3174537987679671E-2</v>
      </c>
      <c r="H2762">
        <v>-3.067961576E-3</v>
      </c>
      <c r="I2762">
        <v>0.59164690971374512</v>
      </c>
      <c r="Q2762">
        <v>13.831000000000001</v>
      </c>
      <c r="R2762">
        <v>2.2669404517453801E-3</v>
      </c>
      <c r="S2762">
        <v>4.6019423639999998E-3</v>
      </c>
      <c r="T2762">
        <v>-1.0257090330123901</v>
      </c>
    </row>
    <row r="2763" spans="6:20" x14ac:dyDescent="0.25">
      <c r="F2763" s="1">
        <v>13.33</v>
      </c>
      <c r="G2763">
        <f>(0.0131745379876797*(-1))*-1</f>
        <v>1.3174537987679671E-2</v>
      </c>
      <c r="H2763">
        <v>-3.067961576E-3</v>
      </c>
      <c r="I2763">
        <v>0.59162837266921997</v>
      </c>
      <c r="Q2763">
        <v>13.837000000000002</v>
      </c>
      <c r="R2763">
        <v>1.9630390143737168E-3</v>
      </c>
      <c r="S2763">
        <v>3.067961576E-3</v>
      </c>
      <c r="T2763">
        <v>-0.81238120794296265</v>
      </c>
    </row>
    <row r="2764" spans="6:20" x14ac:dyDescent="0.25">
      <c r="F2764" s="1">
        <v>13.334999999999999</v>
      </c>
      <c r="G2764">
        <f>(0.0131745379876797*(-1))*-1</f>
        <v>1.3174537987679671E-2</v>
      </c>
      <c r="H2764">
        <v>-3.067961576E-3</v>
      </c>
      <c r="I2764">
        <v>0.59161072969436646</v>
      </c>
      <c r="Q2764">
        <v>13.842000000000001</v>
      </c>
      <c r="R2764">
        <v>1.6960985626283368E-3</v>
      </c>
      <c r="S2764">
        <v>3.067961576E-3</v>
      </c>
      <c r="T2764">
        <v>-0.87317901849746704</v>
      </c>
    </row>
    <row r="2765" spans="6:20" x14ac:dyDescent="0.25">
      <c r="F2765" s="1">
        <v>13.339</v>
      </c>
      <c r="G2765">
        <f>(0.0131745379876797*(-1))*-1</f>
        <v>1.3174537987679671E-2</v>
      </c>
      <c r="H2765">
        <v>-3.067961576E-3</v>
      </c>
      <c r="I2765">
        <v>0.59159725904464722</v>
      </c>
      <c r="Q2765">
        <v>13.847</v>
      </c>
      <c r="R2765">
        <v>1.3593429158110884E-3</v>
      </c>
      <c r="S2765">
        <v>3.067961576E-3</v>
      </c>
      <c r="T2765">
        <v>-0.92755448818206787</v>
      </c>
    </row>
    <row r="2766" spans="6:20" x14ac:dyDescent="0.25">
      <c r="F2766" s="1">
        <v>13.342999999999998</v>
      </c>
      <c r="G2766">
        <f>(0.0131745379876797*(-1))*-1</f>
        <v>1.3174537987679671E-2</v>
      </c>
      <c r="H2766">
        <v>-3.067961576E-3</v>
      </c>
      <c r="I2766">
        <v>0.59158432483673096</v>
      </c>
      <c r="Q2766">
        <v>13.853</v>
      </c>
      <c r="R2766">
        <v>1.0718685831622176E-3</v>
      </c>
      <c r="S2766">
        <v>1.533980788E-3</v>
      </c>
      <c r="T2766">
        <v>-0.71198993921279907</v>
      </c>
    </row>
    <row r="2767" spans="6:20" x14ac:dyDescent="0.25">
      <c r="F2767" s="1">
        <v>13.354999999999999</v>
      </c>
      <c r="G2767">
        <f>(0.0131745379876797*(-1))*-1</f>
        <v>1.3174537987679671E-2</v>
      </c>
      <c r="H2767">
        <v>-3.067961576E-3</v>
      </c>
      <c r="I2767">
        <v>0.5915457010269165</v>
      </c>
      <c r="Q2767">
        <v>13.857999999999999</v>
      </c>
      <c r="R2767">
        <v>7.5975359342915808E-4</v>
      </c>
      <c r="S2767">
        <v>1.533980788E-3</v>
      </c>
      <c r="T2767">
        <v>-0.79142552614212036</v>
      </c>
    </row>
    <row r="2768" spans="6:20" x14ac:dyDescent="0.25">
      <c r="F2768" s="1">
        <v>13.360000000000001</v>
      </c>
      <c r="G2768">
        <f>(0.0131745379876797*(-1))*-1</f>
        <v>1.3174537987679671E-2</v>
      </c>
      <c r="H2768">
        <v>-3.067961576E-3</v>
      </c>
      <c r="I2768">
        <v>0.59153485298156738</v>
      </c>
      <c r="Q2768">
        <v>13.863000000000001</v>
      </c>
      <c r="R2768">
        <v>4.024640657084189E-4</v>
      </c>
      <c r="S2768">
        <v>1.533980788E-3</v>
      </c>
      <c r="T2768">
        <v>-0.85184085369110107</v>
      </c>
    </row>
    <row r="2769" spans="6:20" x14ac:dyDescent="0.25">
      <c r="F2769" s="1">
        <v>13.365</v>
      </c>
      <c r="G2769">
        <f>(0.0131745379876797*(-1))*-1</f>
        <v>1.3174537987679671E-2</v>
      </c>
      <c r="H2769">
        <v>-3.067961576E-3</v>
      </c>
      <c r="I2769">
        <v>0.59152179956436157</v>
      </c>
      <c r="Q2769">
        <v>13.868</v>
      </c>
      <c r="R2769">
        <v>1.6016427104722792E-4</v>
      </c>
      <c r="S2769">
        <v>0</v>
      </c>
      <c r="T2769">
        <v>-0.62998366355895996</v>
      </c>
    </row>
    <row r="2770" spans="6:20" x14ac:dyDescent="0.25">
      <c r="F2770" s="1">
        <v>13.369000000000002</v>
      </c>
      <c r="G2770">
        <f>(0.0131745379876797*(-1))*-1</f>
        <v>1.3174537987679671E-2</v>
      </c>
      <c r="H2770">
        <v>-3.067961576E-3</v>
      </c>
      <c r="I2770">
        <v>0.59150940179824829</v>
      </c>
      <c r="Q2770">
        <v>13.872000000000002</v>
      </c>
      <c r="R2770">
        <v>-7.802874743326489E-5</v>
      </c>
      <c r="S2770">
        <v>0</v>
      </c>
      <c r="T2770">
        <v>-0.68054771423339844</v>
      </c>
    </row>
    <row r="2771" spans="6:20" x14ac:dyDescent="0.25">
      <c r="F2771" s="1">
        <v>13.372999999999999</v>
      </c>
      <c r="G2771">
        <f>(0.0131745379876797*(-1))*-1</f>
        <v>1.3174537987679671E-2</v>
      </c>
      <c r="H2771">
        <v>-3.067961576E-3</v>
      </c>
      <c r="I2771">
        <v>0.591499924659729</v>
      </c>
      <c r="Q2771">
        <v>13.879</v>
      </c>
      <c r="R2771">
        <v>-4.8870636550308005E-4</v>
      </c>
      <c r="S2771">
        <v>0</v>
      </c>
      <c r="T2771">
        <v>-0.76292753219604492</v>
      </c>
    </row>
    <row r="2772" spans="6:20" x14ac:dyDescent="0.25">
      <c r="F2772" s="1">
        <v>13.377999999999998</v>
      </c>
      <c r="G2772">
        <f>(0.0131745379876797*(-1))*-1</f>
        <v>1.3174537987679671E-2</v>
      </c>
      <c r="H2772">
        <v>-3.067961576E-3</v>
      </c>
      <c r="I2772">
        <v>0.59149086475372314</v>
      </c>
      <c r="Q2772">
        <v>13.883000000000001</v>
      </c>
      <c r="R2772">
        <v>-7.0225872689938398E-4</v>
      </c>
      <c r="S2772">
        <v>0</v>
      </c>
      <c r="T2772">
        <v>-0.80957353115081787</v>
      </c>
    </row>
    <row r="2773" spans="6:20" x14ac:dyDescent="0.25">
      <c r="F2773" s="1">
        <v>13.382</v>
      </c>
      <c r="G2773">
        <f>(0.0131745379876797*(-1))*-1</f>
        <v>1.3174537987679671E-2</v>
      </c>
      <c r="H2773">
        <v>-3.067961576E-3</v>
      </c>
      <c r="I2773">
        <v>0.59147995710372925</v>
      </c>
      <c r="Q2773">
        <v>13.888</v>
      </c>
      <c r="R2773">
        <v>-9.6098562628336754E-4</v>
      </c>
      <c r="S2773">
        <v>0</v>
      </c>
      <c r="T2773">
        <v>-0.58065390586853027</v>
      </c>
    </row>
    <row r="2774" spans="6:20" x14ac:dyDescent="0.25">
      <c r="F2774" s="1">
        <v>13.386999999999999</v>
      </c>
      <c r="G2774">
        <f>(0.0131745379876797*(-1))*-1</f>
        <v>1.3174537987679671E-2</v>
      </c>
      <c r="H2774">
        <v>-3.067961576E-3</v>
      </c>
      <c r="I2774">
        <v>0.59147167205810547</v>
      </c>
      <c r="Q2774">
        <v>13.892999999999999</v>
      </c>
      <c r="R2774">
        <v>-1.2032854209445586E-3</v>
      </c>
      <c r="S2774">
        <v>-1.533980788E-3</v>
      </c>
      <c r="T2774">
        <v>-0.62116330862045288</v>
      </c>
    </row>
    <row r="2775" spans="6:20" x14ac:dyDescent="0.25">
      <c r="F2775" s="1">
        <v>13.391</v>
      </c>
      <c r="G2775">
        <f>(0.0131745379876797*(-1))*-1</f>
        <v>1.3174537987679671E-2</v>
      </c>
      <c r="H2775">
        <v>-3.067961576E-3</v>
      </c>
      <c r="I2775">
        <v>0.59146368503570557</v>
      </c>
      <c r="Q2775">
        <v>13.898000000000001</v>
      </c>
      <c r="R2775">
        <v>-1.4209445585215605E-3</v>
      </c>
      <c r="S2775">
        <v>-1.533980788E-3</v>
      </c>
      <c r="T2775">
        <v>-0.64981818199157715</v>
      </c>
    </row>
    <row r="2776" spans="6:20" x14ac:dyDescent="0.25">
      <c r="F2776" s="1">
        <v>13.395000000000001</v>
      </c>
      <c r="G2776">
        <f>(0.0131745379876797*(-1))*-1</f>
        <v>1.3174537987679671E-2</v>
      </c>
      <c r="H2776">
        <v>-3.067961576E-3</v>
      </c>
      <c r="I2776">
        <v>0.5914541482925415</v>
      </c>
      <c r="Q2776">
        <v>13.901999999999999</v>
      </c>
      <c r="R2776">
        <v>-1.5687885010266941E-3</v>
      </c>
      <c r="S2776">
        <v>-1.533980788E-3</v>
      </c>
      <c r="T2776">
        <v>-0.66494995355606079</v>
      </c>
    </row>
    <row r="2777" spans="6:20" x14ac:dyDescent="0.25">
      <c r="F2777" s="1">
        <v>13.398999999999999</v>
      </c>
      <c r="G2777">
        <f>(0.0131745379876797*(-1))*-1</f>
        <v>1.3174537987679671E-2</v>
      </c>
      <c r="H2777">
        <v>-3.067961576E-3</v>
      </c>
      <c r="I2777">
        <v>0.59144681692123413</v>
      </c>
      <c r="Q2777">
        <v>13.906000000000001</v>
      </c>
      <c r="R2777">
        <v>-1.7043121149897332E-3</v>
      </c>
      <c r="S2777">
        <v>-1.533980788E-3</v>
      </c>
      <c r="T2777">
        <v>-0.6738276481628418</v>
      </c>
    </row>
    <row r="2778" spans="6:20" x14ac:dyDescent="0.25">
      <c r="F2778" s="1">
        <v>13.404000000000002</v>
      </c>
      <c r="G2778">
        <f>(0.0131745379876797*(-1))*-1</f>
        <v>1.3174537987679671E-2</v>
      </c>
      <c r="H2778">
        <v>-3.067961576E-3</v>
      </c>
      <c r="I2778">
        <v>0.59143984317779541</v>
      </c>
      <c r="Q2778">
        <v>13.912000000000001</v>
      </c>
      <c r="R2778">
        <v>-1.9055441478439425E-3</v>
      </c>
      <c r="S2778">
        <v>-1.533980788E-3</v>
      </c>
      <c r="T2778">
        <v>-0.68682992458343506</v>
      </c>
    </row>
    <row r="2779" spans="6:20" x14ac:dyDescent="0.25">
      <c r="F2779" s="1">
        <v>13.407999999999999</v>
      </c>
      <c r="G2779">
        <f>(0.0131745379876797*(-1))*-1</f>
        <v>1.3174537987679671E-2</v>
      </c>
      <c r="H2779">
        <v>-3.067961576E-3</v>
      </c>
      <c r="I2779">
        <v>0.59143310785293579</v>
      </c>
      <c r="Q2779">
        <v>13.918000000000001</v>
      </c>
      <c r="R2779">
        <v>-2.1149897330595482E-3</v>
      </c>
      <c r="S2779">
        <v>-1.533980788E-3</v>
      </c>
      <c r="T2779">
        <v>-0.69369268417358398</v>
      </c>
    </row>
    <row r="2780" spans="6:20" x14ac:dyDescent="0.25">
      <c r="F2780" s="1">
        <v>13.412000000000001</v>
      </c>
      <c r="G2780">
        <f>(0.0131745379876797*(-1))*-1</f>
        <v>1.3174537987679671E-2</v>
      </c>
      <c r="H2780">
        <v>-3.067961576E-3</v>
      </c>
      <c r="I2780">
        <v>0.59142506122589111</v>
      </c>
      <c r="Q2780">
        <v>13.921999999999999</v>
      </c>
      <c r="R2780">
        <v>-2.1971252566735113E-3</v>
      </c>
      <c r="S2780">
        <v>0</v>
      </c>
      <c r="T2780">
        <v>-0.95971947908401489</v>
      </c>
    </row>
    <row r="2781" spans="6:20" x14ac:dyDescent="0.25">
      <c r="F2781" s="1">
        <v>13.417</v>
      </c>
      <c r="G2781">
        <f>(0.0131745379876797*(-1))*-1</f>
        <v>1.3174537987679671E-2</v>
      </c>
      <c r="H2781">
        <v>-3.067961576E-3</v>
      </c>
      <c r="I2781">
        <v>0.59141892194747925</v>
      </c>
      <c r="Q2781">
        <v>13.927999999999999</v>
      </c>
      <c r="R2781">
        <v>-2.3449691991786446E-3</v>
      </c>
      <c r="S2781">
        <v>0</v>
      </c>
      <c r="T2781">
        <v>-0.94649988412857056</v>
      </c>
    </row>
    <row r="2782" spans="6:20" x14ac:dyDescent="0.25">
      <c r="F2782" s="1">
        <v>13.421000000000001</v>
      </c>
      <c r="G2782">
        <f>(0.0131745379876797*(-1))*-1</f>
        <v>1.3174537987679671E-2</v>
      </c>
      <c r="H2782">
        <v>-3.067961576E-3</v>
      </c>
      <c r="I2782">
        <v>0.5914115309715271</v>
      </c>
      <c r="Q2782">
        <v>13.933000000000002</v>
      </c>
      <c r="R2782">
        <v>-2.4763860369609856E-3</v>
      </c>
      <c r="S2782">
        <v>0</v>
      </c>
      <c r="T2782">
        <v>-0.93930703401565552</v>
      </c>
    </row>
    <row r="2783" spans="6:20" x14ac:dyDescent="0.25">
      <c r="F2783" s="1">
        <v>13.424999999999999</v>
      </c>
      <c r="G2783">
        <f>(0.0131745379876797*(-1))*-1</f>
        <v>1.3174537987679671E-2</v>
      </c>
      <c r="H2783">
        <v>-3.067961576E-3</v>
      </c>
      <c r="I2783">
        <v>0.59140592813491821</v>
      </c>
      <c r="Q2783">
        <v>13.938000000000001</v>
      </c>
      <c r="R2783">
        <v>-2.6201232032854209E-3</v>
      </c>
      <c r="S2783">
        <v>0</v>
      </c>
      <c r="T2783">
        <v>-0.94014155864715576</v>
      </c>
    </row>
    <row r="2784" spans="6:20" x14ac:dyDescent="0.25">
      <c r="F2784" s="1">
        <v>13.429</v>
      </c>
      <c r="G2784">
        <f>(0.0131745379876797*(-1))*-1</f>
        <v>1.3174537987679671E-2</v>
      </c>
      <c r="H2784">
        <v>-3.067961576E-3</v>
      </c>
      <c r="I2784">
        <v>0.59140056371688843</v>
      </c>
      <c r="Q2784">
        <v>13.941999999999998</v>
      </c>
      <c r="R2784">
        <v>-2.7515400410677618E-3</v>
      </c>
      <c r="S2784">
        <v>0</v>
      </c>
      <c r="T2784">
        <v>-0.94343721866607666</v>
      </c>
    </row>
    <row r="2785" spans="6:20" x14ac:dyDescent="0.25">
      <c r="F2785" s="1">
        <v>13.433999999999999</v>
      </c>
      <c r="G2785">
        <f>(0.0131745379876797*(-1))*-1</f>
        <v>1.3174537987679671E-2</v>
      </c>
      <c r="H2785">
        <v>-3.067961576E-3</v>
      </c>
      <c r="I2785">
        <v>0.59139537811279297</v>
      </c>
      <c r="Q2785">
        <v>13.949</v>
      </c>
      <c r="R2785">
        <v>-2.9856262833675563E-3</v>
      </c>
      <c r="S2785">
        <v>0</v>
      </c>
      <c r="T2785">
        <v>-0.95271354913711548</v>
      </c>
    </row>
    <row r="2786" spans="6:20" x14ac:dyDescent="0.25">
      <c r="F2786" s="1">
        <v>13.438000000000001</v>
      </c>
      <c r="G2786">
        <f>(0.0131745379876797*(-1))*-1</f>
        <v>1.3174537987679671E-2</v>
      </c>
      <c r="H2786">
        <v>-3.067961576E-3</v>
      </c>
      <c r="I2786">
        <v>0.59139037132263184</v>
      </c>
      <c r="Q2786">
        <v>13.953000000000001</v>
      </c>
      <c r="R2786">
        <v>-3.1663244353182752E-3</v>
      </c>
      <c r="S2786">
        <v>0</v>
      </c>
      <c r="T2786">
        <v>-0.96417999267578125</v>
      </c>
    </row>
    <row r="2787" spans="6:20" x14ac:dyDescent="0.25">
      <c r="F2787" s="1">
        <v>13.444000000000001</v>
      </c>
      <c r="G2787">
        <f>(0.0131745379876797*(-1))*-1</f>
        <v>1.3174537987679671E-2</v>
      </c>
      <c r="H2787">
        <v>-3.067961576E-3</v>
      </c>
      <c r="I2787">
        <v>0.59138327836990356</v>
      </c>
      <c r="Q2787">
        <v>13.958</v>
      </c>
      <c r="R2787">
        <v>-3.3141683778234086E-3</v>
      </c>
      <c r="S2787">
        <v>0</v>
      </c>
      <c r="T2787">
        <v>-0.97844803333282471</v>
      </c>
    </row>
    <row r="2788" spans="6:20" x14ac:dyDescent="0.25">
      <c r="F2788" s="1">
        <v>13.447999999999999</v>
      </c>
      <c r="G2788">
        <f>(0.0131745379876797*(-1))*-1</f>
        <v>1.3174537987679671E-2</v>
      </c>
      <c r="H2788">
        <v>-3.067961576E-3</v>
      </c>
      <c r="I2788">
        <v>0.59137767553329468</v>
      </c>
      <c r="Q2788">
        <v>13.962999999999999</v>
      </c>
      <c r="R2788">
        <v>-3.5154004106776179E-3</v>
      </c>
      <c r="S2788">
        <v>0</v>
      </c>
      <c r="T2788">
        <v>-0.99682009220123291</v>
      </c>
    </row>
    <row r="2789" spans="6:20" x14ac:dyDescent="0.25">
      <c r="F2789" s="1">
        <v>13.452</v>
      </c>
      <c r="G2789">
        <f>(0.0131745379876797*(-1))*-1</f>
        <v>1.3174537987679671E-2</v>
      </c>
      <c r="H2789">
        <v>-3.067961576E-3</v>
      </c>
      <c r="I2789">
        <v>0.59137338399887085</v>
      </c>
      <c r="Q2789">
        <v>13.968999999999999</v>
      </c>
      <c r="R2789">
        <v>-3.782340862422998E-3</v>
      </c>
      <c r="S2789">
        <v>0</v>
      </c>
      <c r="T2789">
        <v>-1.0235981941223145</v>
      </c>
    </row>
    <row r="2790" spans="6:20" x14ac:dyDescent="0.25">
      <c r="F2790" s="1">
        <v>13.456999999999999</v>
      </c>
      <c r="G2790">
        <f>(0.0131745379876797*(-1))*-1</f>
        <v>1.3174537987679671E-2</v>
      </c>
      <c r="H2790">
        <v>-3.067961576E-3</v>
      </c>
      <c r="I2790">
        <v>0.59136927127838135</v>
      </c>
      <c r="Q2790">
        <v>13.973000000000001</v>
      </c>
      <c r="R2790">
        <v>-3.9876796714579058E-3</v>
      </c>
      <c r="S2790">
        <v>0</v>
      </c>
      <c r="T2790">
        <v>-1.0597909688949585</v>
      </c>
    </row>
    <row r="2791" spans="6:20" x14ac:dyDescent="0.25">
      <c r="F2791" s="1">
        <v>13.461</v>
      </c>
      <c r="G2791">
        <f>(0.0131745379876797*(-1))*-1</f>
        <v>1.3174537987679671E-2</v>
      </c>
      <c r="H2791">
        <v>-3.067961576E-3</v>
      </c>
      <c r="I2791">
        <v>0.59136438369750977</v>
      </c>
      <c r="Q2791">
        <v>13.979000000000001</v>
      </c>
      <c r="R2791">
        <v>-4.31211498973306E-3</v>
      </c>
      <c r="S2791">
        <v>-1.533980788E-3</v>
      </c>
      <c r="T2791">
        <v>-0.83580523729324341</v>
      </c>
    </row>
    <row r="2792" spans="6:20" x14ac:dyDescent="0.25">
      <c r="F2792" s="1">
        <v>13.465999999999999</v>
      </c>
      <c r="G2792">
        <f>(0.0131745379876797*(-1))*-1</f>
        <v>1.3174537987679671E-2</v>
      </c>
      <c r="H2792">
        <v>-3.067961576E-3</v>
      </c>
      <c r="I2792">
        <v>0.59136062860488892</v>
      </c>
      <c r="Q2792">
        <v>13.984</v>
      </c>
      <c r="R2792">
        <v>-4.6119096509240247E-3</v>
      </c>
      <c r="S2792">
        <v>-1.533980788E-3</v>
      </c>
      <c r="T2792">
        <v>-0.90305620431900024</v>
      </c>
    </row>
    <row r="2793" spans="6:20" x14ac:dyDescent="0.25">
      <c r="F2793" s="1">
        <v>13.47</v>
      </c>
      <c r="G2793">
        <f>(0.0131745379876797*(-1))*-1</f>
        <v>1.3174537987679671E-2</v>
      </c>
      <c r="H2793">
        <v>-3.067961576E-3</v>
      </c>
      <c r="I2793">
        <v>0.59135699272155762</v>
      </c>
      <c r="Q2793">
        <v>13.988999999999999</v>
      </c>
      <c r="R2793">
        <v>-4.9199178644763857E-3</v>
      </c>
      <c r="S2793">
        <v>-1.533980788E-3</v>
      </c>
      <c r="T2793">
        <v>-0.95062404870986938</v>
      </c>
    </row>
    <row r="2794" spans="6:20" x14ac:dyDescent="0.25">
      <c r="F2794" s="1">
        <v>13.473999999999998</v>
      </c>
      <c r="G2794">
        <f>(0.0131786447638604*(-1))*-1</f>
        <v>1.3178644763860369E-2</v>
      </c>
      <c r="H2794">
        <v>-3.067961576E-3</v>
      </c>
      <c r="I2794">
        <v>0.59266793727874756</v>
      </c>
      <c r="Q2794">
        <v>13.994000000000002</v>
      </c>
      <c r="R2794">
        <v>-5.2361396303901436E-3</v>
      </c>
      <c r="S2794">
        <v>-3.067961576E-3</v>
      </c>
      <c r="T2794">
        <v>-0.74277591705322266</v>
      </c>
    </row>
    <row r="2795" spans="6:20" x14ac:dyDescent="0.25">
      <c r="F2795" s="1">
        <v>13.478</v>
      </c>
      <c r="G2795">
        <f>(0.0131786447638604*(-1))*-1</f>
        <v>1.3178644763860369E-2</v>
      </c>
      <c r="H2795">
        <v>-3.067961576E-3</v>
      </c>
      <c r="I2795">
        <v>0.59261733293533325</v>
      </c>
      <c r="Q2795">
        <v>13.997999999999999</v>
      </c>
      <c r="R2795">
        <v>-5.4907597535934294E-3</v>
      </c>
      <c r="S2795">
        <v>-3.067961576E-3</v>
      </c>
      <c r="T2795">
        <v>-0.8063541054725647</v>
      </c>
    </row>
    <row r="2796" spans="6:20" x14ac:dyDescent="0.25">
      <c r="F2796" s="1">
        <v>13.482000000000001</v>
      </c>
      <c r="G2796">
        <f>(0.0131786447638604*(-1))*-1</f>
        <v>1.3178644763860369E-2</v>
      </c>
      <c r="H2796">
        <v>-3.067961576E-3</v>
      </c>
      <c r="I2796">
        <v>0.59256875514984131</v>
      </c>
      <c r="Q2796">
        <v>14.014999999999999</v>
      </c>
      <c r="R2796">
        <v>-6.5256673511293632E-3</v>
      </c>
      <c r="S2796">
        <v>-4.6019423639999998E-3</v>
      </c>
      <c r="T2796">
        <v>-0.72528356313705444</v>
      </c>
    </row>
    <row r="2797" spans="6:20" x14ac:dyDescent="0.25">
      <c r="F2797" s="1">
        <v>13.485999999999999</v>
      </c>
      <c r="G2797">
        <f>(0.0131786447638604*(-1))*-1</f>
        <v>1.3178644763860369E-2</v>
      </c>
      <c r="H2797">
        <v>-3.067961576E-3</v>
      </c>
      <c r="I2797">
        <v>0.59252208471298218</v>
      </c>
      <c r="Q2797">
        <v>14.039</v>
      </c>
      <c r="R2797">
        <v>-7.5112936344969199E-3</v>
      </c>
      <c r="S2797">
        <v>-6.135923152E-3</v>
      </c>
      <c r="T2797">
        <v>-0.56479954719543457</v>
      </c>
    </row>
    <row r="2798" spans="6:20" x14ac:dyDescent="0.25">
      <c r="F2798" s="1">
        <v>13.491000000000001</v>
      </c>
      <c r="G2798">
        <f>(0.0131786447638604*(-1))*-1</f>
        <v>1.3178644763860369E-2</v>
      </c>
      <c r="H2798">
        <v>-3.067961576E-3</v>
      </c>
      <c r="I2798">
        <v>0.59246635437011719</v>
      </c>
      <c r="Q2798">
        <v>14.046000000000001</v>
      </c>
      <c r="R2798">
        <v>-7.6632443531827518E-3</v>
      </c>
      <c r="S2798">
        <v>-4.6019423639999998E-3</v>
      </c>
      <c r="T2798">
        <v>-0.81860184669494629</v>
      </c>
    </row>
    <row r="2799" spans="6:20" x14ac:dyDescent="0.25">
      <c r="F2799" s="1">
        <v>13.497999999999999</v>
      </c>
      <c r="G2799">
        <f>(0.0131786447638604*(-1))*-1</f>
        <v>1.3178644763860369E-2</v>
      </c>
      <c r="H2799">
        <v>-3.067961576E-3</v>
      </c>
      <c r="I2799">
        <v>0.59239286184310913</v>
      </c>
      <c r="Q2799">
        <v>14.058000000000002</v>
      </c>
      <c r="R2799">
        <v>-7.8644763860369615E-3</v>
      </c>
      <c r="S2799">
        <v>-4.6019423639999998E-3</v>
      </c>
      <c r="T2799">
        <v>-0.76847821474075317</v>
      </c>
    </row>
    <row r="2800" spans="6:20" x14ac:dyDescent="0.25">
      <c r="F2800" s="1">
        <v>13.504</v>
      </c>
      <c r="G2800">
        <f>(0.0131786447638604*(-1))*-1</f>
        <v>1.3178644763860369E-2</v>
      </c>
      <c r="H2800">
        <v>-3.067961576E-3</v>
      </c>
      <c r="I2800">
        <v>0.59234344959259033</v>
      </c>
      <c r="Q2800">
        <v>14.063000000000001</v>
      </c>
      <c r="R2800">
        <v>-7.9589322381930193E-3</v>
      </c>
      <c r="S2800">
        <v>-4.6019423639999998E-3</v>
      </c>
      <c r="T2800">
        <v>-0.75248366594314575</v>
      </c>
    </row>
    <row r="2801" spans="6:20" x14ac:dyDescent="0.25">
      <c r="F2801" s="1">
        <v>13.508999999999999</v>
      </c>
      <c r="G2801">
        <f>(0.0131786447638604*(-1))*-1</f>
        <v>1.3178644763860369E-2</v>
      </c>
      <c r="H2801">
        <v>-3.067961576E-3</v>
      </c>
      <c r="I2801">
        <v>0.59229642152786255</v>
      </c>
      <c r="Q2801">
        <v>14.106</v>
      </c>
      <c r="R2801">
        <v>-9.1950718685831628E-3</v>
      </c>
      <c r="S2801">
        <v>-4.6019423639999998E-3</v>
      </c>
      <c r="T2801">
        <v>-0.74967217445373535</v>
      </c>
    </row>
    <row r="2802" spans="6:20" x14ac:dyDescent="0.25">
      <c r="F2802" s="1">
        <v>13.514999999999999</v>
      </c>
      <c r="G2802">
        <f>(0.0131786447638604*(-1))*-1</f>
        <v>1.3178644763860369E-2</v>
      </c>
      <c r="H2802">
        <v>-3.067961576E-3</v>
      </c>
      <c r="I2802">
        <v>0.59224307537078857</v>
      </c>
      <c r="Q2802">
        <v>14.112</v>
      </c>
      <c r="R2802">
        <v>-9.4414784394250516E-3</v>
      </c>
      <c r="S2802">
        <v>-4.6019423639999998E-3</v>
      </c>
      <c r="T2802">
        <v>-0.78100371360778809</v>
      </c>
    </row>
    <row r="2803" spans="6:20" x14ac:dyDescent="0.25">
      <c r="F2803" s="1">
        <v>13.519</v>
      </c>
      <c r="G2803">
        <f>(0.0131786447638604*(-1))*-1</f>
        <v>1.3178644763860369E-2</v>
      </c>
      <c r="H2803">
        <v>-3.067961576E-3</v>
      </c>
      <c r="I2803">
        <v>0.59220099449157715</v>
      </c>
      <c r="Q2803">
        <v>14.118</v>
      </c>
      <c r="R2803">
        <v>-9.7002053388090346E-3</v>
      </c>
      <c r="S2803">
        <v>-4.6019423639999998E-3</v>
      </c>
      <c r="T2803">
        <v>-0.82189971208572388</v>
      </c>
    </row>
    <row r="2804" spans="6:20" x14ac:dyDescent="0.25">
      <c r="F2804" s="1">
        <v>13.525</v>
      </c>
      <c r="G2804">
        <f>(0.0131786447638604*(-1))*-1</f>
        <v>1.3178644763860369E-2</v>
      </c>
      <c r="H2804">
        <v>-3.067961576E-3</v>
      </c>
      <c r="I2804">
        <v>0.59216094017028809</v>
      </c>
      <c r="Q2804">
        <v>14.122000000000002</v>
      </c>
      <c r="R2804">
        <v>-9.9178644763860367E-3</v>
      </c>
      <c r="S2804">
        <v>-4.6019423639999998E-3</v>
      </c>
      <c r="T2804">
        <v>-0.84399855136871338</v>
      </c>
    </row>
    <row r="2805" spans="6:20" x14ac:dyDescent="0.25">
      <c r="F2805" s="1">
        <v>13.529000000000002</v>
      </c>
      <c r="G2805">
        <f>(0.0131786447638604*(-1))*-1</f>
        <v>1.3178644763860369E-2</v>
      </c>
      <c r="H2805">
        <v>-3.067961576E-3</v>
      </c>
      <c r="I2805">
        <v>0.59212291240692139</v>
      </c>
      <c r="Q2805">
        <v>14.129</v>
      </c>
      <c r="R2805">
        <v>-1.0188911704312116E-2</v>
      </c>
      <c r="S2805">
        <v>-6.135923152E-3</v>
      </c>
      <c r="T2805">
        <v>-0.61858421564102173</v>
      </c>
    </row>
    <row r="2806" spans="6:20" x14ac:dyDescent="0.25">
      <c r="F2806" s="1">
        <v>13.532999999999999</v>
      </c>
      <c r="G2806">
        <f>(0.0131786447638604*(-1))*-1</f>
        <v>1.3178644763860369E-2</v>
      </c>
      <c r="H2806">
        <v>-3.067961576E-3</v>
      </c>
      <c r="I2806">
        <v>0.592093825340271</v>
      </c>
      <c r="Q2806">
        <v>14.135</v>
      </c>
      <c r="R2806">
        <v>-1.0459958932238193E-2</v>
      </c>
      <c r="S2806">
        <v>-6.135923152E-3</v>
      </c>
      <c r="T2806">
        <v>-0.66363465785980225</v>
      </c>
    </row>
    <row r="2807" spans="6:20" x14ac:dyDescent="0.25">
      <c r="F2807" s="1">
        <v>13.537999999999998</v>
      </c>
      <c r="G2807">
        <f>(0.0131786447638604*(-1))*-1</f>
        <v>1.3178644763860369E-2</v>
      </c>
      <c r="H2807">
        <v>-3.067961576E-3</v>
      </c>
      <c r="I2807">
        <v>0.59205901622772217</v>
      </c>
      <c r="Q2807">
        <v>14.139000000000001</v>
      </c>
      <c r="R2807">
        <v>-1.0673511293634497E-2</v>
      </c>
      <c r="S2807">
        <v>-6.135923152E-3</v>
      </c>
      <c r="T2807">
        <v>-0.68717443943023682</v>
      </c>
    </row>
    <row r="2808" spans="6:20" x14ac:dyDescent="0.25">
      <c r="F2808" s="1">
        <v>13.542</v>
      </c>
      <c r="G2808">
        <f>(0.0131786447638604*(-1))*-1</f>
        <v>1.3178644763860369E-2</v>
      </c>
      <c r="H2808">
        <v>-3.067961576E-3</v>
      </c>
      <c r="I2808">
        <v>0.59203243255615234</v>
      </c>
      <c r="Q2808">
        <v>14.144</v>
      </c>
      <c r="R2808">
        <v>-1.0833675564681724E-2</v>
      </c>
      <c r="S2808">
        <v>-6.135923152E-3</v>
      </c>
      <c r="T2808">
        <v>-0.70710629224777222</v>
      </c>
    </row>
    <row r="2809" spans="6:20" x14ac:dyDescent="0.25">
      <c r="F2809" s="1">
        <v>13.546999999999999</v>
      </c>
      <c r="G2809">
        <f>(0.0131786447638604*(-1))*-1</f>
        <v>1.3178644763860369E-2</v>
      </c>
      <c r="H2809">
        <v>-3.067961576E-3</v>
      </c>
      <c r="I2809">
        <v>0.59200692176818848</v>
      </c>
      <c r="Q2809">
        <v>14.148999999999999</v>
      </c>
      <c r="R2809">
        <v>-1.102258726899384E-2</v>
      </c>
      <c r="S2809">
        <v>-6.135923152E-3</v>
      </c>
      <c r="T2809">
        <v>-0.72729724645614624</v>
      </c>
    </row>
    <row r="2810" spans="6:20" x14ac:dyDescent="0.25">
      <c r="F2810" s="1">
        <v>13.551</v>
      </c>
      <c r="G2810">
        <f>(0.0131786447638604*(-1))*-1</f>
        <v>1.3178644763860369E-2</v>
      </c>
      <c r="H2810">
        <v>-3.067961576E-3</v>
      </c>
      <c r="I2810">
        <v>0.59198236465454102</v>
      </c>
      <c r="Q2810">
        <v>14.153</v>
      </c>
      <c r="R2810">
        <v>-1.1166324435318275E-2</v>
      </c>
      <c r="S2810">
        <v>-6.135923152E-3</v>
      </c>
      <c r="T2810">
        <v>-0.74395304918289185</v>
      </c>
    </row>
    <row r="2811" spans="6:20" x14ac:dyDescent="0.25">
      <c r="F2811" s="1">
        <v>13.555000000000001</v>
      </c>
      <c r="G2811">
        <f>(0.0131786447638604*(-1))*-1</f>
        <v>1.3178644763860369E-2</v>
      </c>
      <c r="H2811">
        <v>-3.067961576E-3</v>
      </c>
      <c r="I2811">
        <v>0.5919530987739563</v>
      </c>
      <c r="Q2811">
        <v>14.159000000000001</v>
      </c>
      <c r="R2811">
        <v>-1.1383983572895277E-2</v>
      </c>
      <c r="S2811">
        <v>-7.6699039400000002E-3</v>
      </c>
      <c r="T2811">
        <v>-0.49386221170425415</v>
      </c>
    </row>
    <row r="2812" spans="6:20" x14ac:dyDescent="0.25">
      <c r="F2812" s="1">
        <v>13.558999999999999</v>
      </c>
      <c r="G2812">
        <f>(0.0131786447638604*(-1))*-1</f>
        <v>1.3178644763860369E-2</v>
      </c>
      <c r="H2812">
        <v>-3.067961576E-3</v>
      </c>
      <c r="I2812">
        <v>0.59193068742752075</v>
      </c>
      <c r="Q2812">
        <v>14.165000000000001</v>
      </c>
      <c r="R2812">
        <v>-1.1589322381930185E-2</v>
      </c>
      <c r="S2812">
        <v>-7.6699039400000002E-3</v>
      </c>
      <c r="T2812">
        <v>-0.51736527681350708</v>
      </c>
    </row>
    <row r="2813" spans="6:20" x14ac:dyDescent="0.25">
      <c r="F2813" s="1">
        <v>13.563000000000001</v>
      </c>
      <c r="G2813">
        <f>(0.0131786447638604*(-1))*-1</f>
        <v>1.3178644763860369E-2</v>
      </c>
      <c r="H2813">
        <v>-3.067961576E-3</v>
      </c>
      <c r="I2813">
        <v>0.59190917015075684</v>
      </c>
      <c r="Q2813">
        <v>14.168999999999999</v>
      </c>
      <c r="R2813">
        <v>-1.1700205338809035E-2</v>
      </c>
      <c r="S2813">
        <v>-7.6699039400000002E-3</v>
      </c>
      <c r="T2813">
        <v>-0.52357566356658936</v>
      </c>
    </row>
    <row r="2814" spans="6:20" x14ac:dyDescent="0.25">
      <c r="F2814" s="1">
        <v>13.568</v>
      </c>
      <c r="G2814">
        <f>(0.0131786447638604*(-1))*-1</f>
        <v>1.3178644763860369E-2</v>
      </c>
      <c r="H2814">
        <v>-3.067961576E-3</v>
      </c>
      <c r="I2814">
        <v>0.59188848733901978</v>
      </c>
      <c r="Q2814">
        <v>14.174999999999999</v>
      </c>
      <c r="R2814">
        <v>-1.1835728952772073E-2</v>
      </c>
      <c r="S2814">
        <v>-7.6699039400000002E-3</v>
      </c>
      <c r="T2814">
        <v>-0.51328599452972412</v>
      </c>
    </row>
    <row r="2815" spans="6:20" x14ac:dyDescent="0.25">
      <c r="F2815" s="1">
        <v>13.571</v>
      </c>
      <c r="G2815">
        <f>(0.0131786447638604*(-1))*-1</f>
        <v>1.3178644763860369E-2</v>
      </c>
      <c r="H2815">
        <v>-3.067961576E-3</v>
      </c>
      <c r="I2815">
        <v>0.59186863899230957</v>
      </c>
      <c r="Q2815">
        <v>14.180999999999999</v>
      </c>
      <c r="R2815">
        <v>-1.1946611909650923E-2</v>
      </c>
      <c r="S2815">
        <v>-7.6699039400000002E-3</v>
      </c>
      <c r="T2815">
        <v>-0.50207662582397461</v>
      </c>
    </row>
    <row r="2816" spans="6:20" x14ac:dyDescent="0.25">
      <c r="F2816" s="1">
        <v>13.575000000000001</v>
      </c>
      <c r="G2816">
        <f>(0.0131786447638604*(-1))*-1</f>
        <v>1.3178644763860369E-2</v>
      </c>
      <c r="H2816">
        <v>-3.067961576E-3</v>
      </c>
      <c r="I2816">
        <v>0.59184956550598145</v>
      </c>
      <c r="Q2816">
        <v>14.186000000000002</v>
      </c>
      <c r="R2816">
        <v>-1.1995893223819302E-2</v>
      </c>
      <c r="S2816">
        <v>-7.6699039400000002E-3</v>
      </c>
      <c r="T2816">
        <v>-0.48697015643119812</v>
      </c>
    </row>
    <row r="2817" spans="6:20" x14ac:dyDescent="0.25">
      <c r="F2817" s="1">
        <v>13.58</v>
      </c>
      <c r="G2817">
        <f>(0.0131786447638604*(-1))*-1</f>
        <v>1.3178644763860369E-2</v>
      </c>
      <c r="H2817">
        <v>-3.067961576E-3</v>
      </c>
      <c r="I2817">
        <v>0.59183120727539063</v>
      </c>
      <c r="Q2817">
        <v>14.19</v>
      </c>
      <c r="R2817">
        <v>-1.2041067761806981E-2</v>
      </c>
      <c r="S2817">
        <v>-6.135923152E-3</v>
      </c>
      <c r="T2817">
        <v>-0.73102748394012451</v>
      </c>
    </row>
    <row r="2818" spans="6:20" x14ac:dyDescent="0.25">
      <c r="F2818" s="1">
        <v>13.584000000000001</v>
      </c>
      <c r="G2818">
        <f>(0.0131786447638604*(-1))*-1</f>
        <v>1.3178644763860369E-2</v>
      </c>
      <c r="H2818">
        <v>-3.067961576E-3</v>
      </c>
      <c r="I2818">
        <v>0.59181362390518188</v>
      </c>
      <c r="Q2818">
        <v>14.194000000000001</v>
      </c>
      <c r="R2818">
        <v>-1.2082135523613964E-2</v>
      </c>
      <c r="S2818">
        <v>-6.135923152E-3</v>
      </c>
      <c r="T2818">
        <v>-0.7088513970375061</v>
      </c>
    </row>
    <row r="2819" spans="6:20" x14ac:dyDescent="0.25">
      <c r="F2819" s="1">
        <v>13.587999999999999</v>
      </c>
      <c r="G2819">
        <f>(0.0131786447638604*(-1))*-1</f>
        <v>1.3178644763860369E-2</v>
      </c>
      <c r="H2819">
        <v>-3.067961576E-3</v>
      </c>
      <c r="I2819">
        <v>0.59179258346557617</v>
      </c>
      <c r="Q2819">
        <v>14.199</v>
      </c>
      <c r="R2819">
        <v>-1.2143737166324435E-2</v>
      </c>
      <c r="S2819">
        <v>-6.135923152E-3</v>
      </c>
      <c r="T2819">
        <v>-0.69059216976165771</v>
      </c>
    </row>
    <row r="2820" spans="6:20" x14ac:dyDescent="0.25">
      <c r="F2820" s="1">
        <v>13.592000000000001</v>
      </c>
      <c r="G2820">
        <f>(0.0131786447638604*(-1))*-1</f>
        <v>1.3178644763860369E-2</v>
      </c>
      <c r="H2820">
        <v>-3.067961576E-3</v>
      </c>
      <c r="I2820">
        <v>0.59177649021148682</v>
      </c>
      <c r="Q2820">
        <v>14.203000000000001</v>
      </c>
      <c r="R2820">
        <v>-1.2197125256673512E-2</v>
      </c>
      <c r="S2820">
        <v>-6.135923152E-3</v>
      </c>
      <c r="T2820">
        <v>-0.67188942432403564</v>
      </c>
    </row>
    <row r="2821" spans="6:20" x14ac:dyDescent="0.25">
      <c r="F2821" s="1">
        <v>13.597</v>
      </c>
      <c r="G2821">
        <f>(0.0131786447638604*(-1))*-1</f>
        <v>1.3178644763860369E-2</v>
      </c>
      <c r="H2821">
        <v>-3.067961576E-3</v>
      </c>
      <c r="I2821">
        <v>0.59176105260848999</v>
      </c>
      <c r="Q2821">
        <v>14.208</v>
      </c>
      <c r="R2821">
        <v>-1.2271047227926078E-2</v>
      </c>
      <c r="S2821">
        <v>-6.135923152E-3</v>
      </c>
      <c r="T2821">
        <v>-0.65427184104919434</v>
      </c>
    </row>
    <row r="2822" spans="6:20" x14ac:dyDescent="0.25">
      <c r="F2822" s="1">
        <v>13.601000000000001</v>
      </c>
      <c r="G2822">
        <f>(0.0131786447638604*(-1))*-1</f>
        <v>1.3178644763860369E-2</v>
      </c>
      <c r="H2822">
        <v>-3.067961576E-3</v>
      </c>
      <c r="I2822">
        <v>0.59174621105194092</v>
      </c>
      <c r="Q2822">
        <v>14.212000000000002</v>
      </c>
      <c r="R2822">
        <v>-1.2324435318275154E-2</v>
      </c>
      <c r="S2822">
        <v>-6.135923152E-3</v>
      </c>
      <c r="T2822">
        <v>-0.64005142450332642</v>
      </c>
    </row>
    <row r="2823" spans="6:20" x14ac:dyDescent="0.25">
      <c r="F2823" s="1">
        <v>13.604999999999999</v>
      </c>
      <c r="G2823">
        <f>(0.0131786447638604*(-1))*-1</f>
        <v>1.3178644763860369E-2</v>
      </c>
      <c r="H2823">
        <v>-3.067961576E-3</v>
      </c>
      <c r="I2823">
        <v>0.5917319655418396</v>
      </c>
      <c r="Q2823">
        <v>14.215999999999999</v>
      </c>
      <c r="R2823">
        <v>-1.2373716632443531E-2</v>
      </c>
      <c r="S2823">
        <v>-6.135923152E-3</v>
      </c>
      <c r="T2823">
        <v>-0.62351447343826294</v>
      </c>
    </row>
    <row r="2824" spans="6:20" x14ac:dyDescent="0.25">
      <c r="F2824" s="1">
        <v>13.610999999999999</v>
      </c>
      <c r="G2824">
        <f>(0.0131786447638604*(-1))*-1</f>
        <v>1.3178644763860369E-2</v>
      </c>
      <c r="H2824">
        <v>-3.067961576E-3</v>
      </c>
      <c r="I2824">
        <v>0.59171158075332642</v>
      </c>
      <c r="Q2824">
        <v>14.221000000000002</v>
      </c>
      <c r="R2824">
        <v>-1.242299794661191E-2</v>
      </c>
      <c r="S2824">
        <v>-6.135923152E-3</v>
      </c>
      <c r="T2824">
        <v>-0.60131490230560303</v>
      </c>
    </row>
    <row r="2825" spans="6:20" x14ac:dyDescent="0.25">
      <c r="F2825" s="1">
        <v>13.615</v>
      </c>
      <c r="G2825">
        <f>(0.0131786447638604*(-1))*-1</f>
        <v>1.3178644763860369E-2</v>
      </c>
      <c r="H2825">
        <v>-3.067961576E-3</v>
      </c>
      <c r="I2825">
        <v>0.59169554710388184</v>
      </c>
      <c r="Q2825">
        <v>14.225</v>
      </c>
      <c r="R2825">
        <v>-1.2451745379876797E-2</v>
      </c>
      <c r="S2825">
        <v>-4.6019423639999998E-3</v>
      </c>
      <c r="T2825">
        <v>-0.84695053100585938</v>
      </c>
    </row>
    <row r="2826" spans="6:20" x14ac:dyDescent="0.25">
      <c r="F2826" s="1">
        <v>13.619000000000002</v>
      </c>
      <c r="G2826">
        <f>(0.0131786447638604*(-1))*-1</f>
        <v>1.3178644763860369E-2</v>
      </c>
      <c r="H2826">
        <v>-3.067961576E-3</v>
      </c>
      <c r="I2826">
        <v>0.59168332815170288</v>
      </c>
      <c r="Q2826">
        <v>14.229999999999999</v>
      </c>
      <c r="R2826">
        <v>-1.2480492813141683E-2</v>
      </c>
      <c r="S2826">
        <v>-4.6019423639999998E-3</v>
      </c>
      <c r="T2826">
        <v>-0.81830286979675293</v>
      </c>
    </row>
    <row r="2827" spans="6:20" x14ac:dyDescent="0.25">
      <c r="F2827" s="1">
        <v>13.622999999999999</v>
      </c>
      <c r="G2827">
        <f>(0.0131786447638604*(-1))*-1</f>
        <v>1.3178644763860369E-2</v>
      </c>
      <c r="H2827">
        <v>-3.067961576E-3</v>
      </c>
      <c r="I2827">
        <v>0.59166580438613892</v>
      </c>
      <c r="Q2827">
        <v>14.234</v>
      </c>
      <c r="R2827">
        <v>-1.2513347022587268E-2</v>
      </c>
      <c r="S2827">
        <v>-4.6019423639999998E-3</v>
      </c>
      <c r="T2827">
        <v>-0.79529637098312378</v>
      </c>
    </row>
    <row r="2828" spans="6:20" x14ac:dyDescent="0.25">
      <c r="F2828" s="1">
        <v>13.63</v>
      </c>
      <c r="G2828">
        <f>(0.0131786447638604*(-1))*-1</f>
        <v>1.3178644763860369E-2</v>
      </c>
      <c r="H2828">
        <v>-3.067961576E-3</v>
      </c>
      <c r="I2828">
        <v>0.59165471792221069</v>
      </c>
      <c r="Q2828">
        <v>14.238999999999999</v>
      </c>
      <c r="R2828">
        <v>-1.2550308008213553E-2</v>
      </c>
      <c r="S2828">
        <v>-4.6019423639999998E-3</v>
      </c>
      <c r="T2828">
        <v>-0.76647305488586426</v>
      </c>
    </row>
    <row r="2829" spans="6:20" x14ac:dyDescent="0.25">
      <c r="F2829" s="1">
        <v>13.635</v>
      </c>
      <c r="G2829">
        <f>(0.0131786447638604*(-1))*-1</f>
        <v>1.3178644763860369E-2</v>
      </c>
      <c r="H2829">
        <v>-3.067961576E-3</v>
      </c>
      <c r="I2829">
        <v>0.59164148569107056</v>
      </c>
      <c r="Q2829">
        <v>14.243</v>
      </c>
      <c r="R2829">
        <v>-1.2587268993839835E-2</v>
      </c>
      <c r="S2829">
        <v>-4.6019423639999998E-3</v>
      </c>
      <c r="T2829">
        <v>-0.7420772910118103</v>
      </c>
    </row>
    <row r="2830" spans="6:20" x14ac:dyDescent="0.25">
      <c r="F2830" s="1">
        <v>13.639000000000001</v>
      </c>
      <c r="G2830">
        <f>(0.0131786447638604*(-1))*-1</f>
        <v>1.3178644763860369E-2</v>
      </c>
      <c r="H2830">
        <v>-3.067961576E-3</v>
      </c>
      <c r="I2830">
        <v>0.59163135290145874</v>
      </c>
      <c r="Q2830">
        <v>14.247999999999999</v>
      </c>
      <c r="R2830">
        <v>-1.2624229979466118E-2</v>
      </c>
      <c r="S2830">
        <v>-4.6019423639999998E-3</v>
      </c>
      <c r="T2830">
        <v>-0.71611356735229492</v>
      </c>
    </row>
    <row r="2831" spans="6:20" x14ac:dyDescent="0.25">
      <c r="F2831" s="1">
        <v>13.642999999999999</v>
      </c>
      <c r="G2831">
        <f>(0.0131786447638604*(-1))*-1</f>
        <v>1.3178644763860369E-2</v>
      </c>
      <c r="H2831">
        <v>-3.067961576E-3</v>
      </c>
      <c r="I2831">
        <v>0.59161925315856934</v>
      </c>
      <c r="Q2831">
        <v>14.252000000000001</v>
      </c>
      <c r="R2831">
        <v>-1.2652977412731007E-2</v>
      </c>
      <c r="S2831">
        <v>-4.6019423639999998E-3</v>
      </c>
      <c r="T2831">
        <v>-0.69454771280288696</v>
      </c>
    </row>
    <row r="2832" spans="6:20" x14ac:dyDescent="0.25">
      <c r="F2832" s="1">
        <v>13.648000000000001</v>
      </c>
      <c r="G2832">
        <f>(0.0131786447638604*(-1))*-1</f>
        <v>1.3178644763860369E-2</v>
      </c>
      <c r="H2832">
        <v>-3.067961576E-3</v>
      </c>
      <c r="I2832">
        <v>0.59161001443862915</v>
      </c>
      <c r="Q2832">
        <v>14.255999999999998</v>
      </c>
      <c r="R2832">
        <v>-1.2677618069815195E-2</v>
      </c>
      <c r="S2832">
        <v>-3.067961576E-3</v>
      </c>
      <c r="T2832">
        <v>-0.93876910209655762</v>
      </c>
    </row>
    <row r="2833" spans="6:20" x14ac:dyDescent="0.25">
      <c r="F2833" s="1">
        <v>13.651999999999999</v>
      </c>
      <c r="G2833">
        <f>(0.0131786447638604*(-1))*-1</f>
        <v>1.3178644763860369E-2</v>
      </c>
      <c r="H2833">
        <v>-3.067961576E-3</v>
      </c>
      <c r="I2833">
        <v>0.59159892797470093</v>
      </c>
      <c r="Q2833">
        <v>14.261000000000001</v>
      </c>
      <c r="R2833">
        <v>-1.2694045174537988E-2</v>
      </c>
      <c r="S2833">
        <v>-3.067961576E-3</v>
      </c>
      <c r="T2833">
        <v>-0.90327548980712891</v>
      </c>
    </row>
    <row r="2834" spans="6:20" x14ac:dyDescent="0.25">
      <c r="F2834" s="1">
        <v>13.659000000000001</v>
      </c>
      <c r="G2834">
        <f>(0.0131786447638604*(-1))*-1</f>
        <v>1.3178644763860369E-2</v>
      </c>
      <c r="H2834">
        <v>-3.067961576E-3</v>
      </c>
      <c r="I2834">
        <v>0.5915864109992981</v>
      </c>
      <c r="Q2834">
        <v>14.264999999999999</v>
      </c>
      <c r="R2834">
        <v>-1.2718685831622176E-2</v>
      </c>
      <c r="S2834">
        <v>-3.067961576E-3</v>
      </c>
      <c r="T2834">
        <v>-0.88066309690475464</v>
      </c>
    </row>
    <row r="2835" spans="6:20" x14ac:dyDescent="0.25">
      <c r="F2835" s="1">
        <v>13.662999999999998</v>
      </c>
      <c r="G2835">
        <f>(0.0131786447638604*(-1))*-1</f>
        <v>1.3178644763860369E-2</v>
      </c>
      <c r="H2835">
        <v>-3.067961576E-3</v>
      </c>
      <c r="I2835">
        <v>0.59157651662826538</v>
      </c>
      <c r="Q2835">
        <v>14.269</v>
      </c>
      <c r="R2835">
        <v>-1.2755646817248461E-2</v>
      </c>
      <c r="S2835">
        <v>-3.067961576E-3</v>
      </c>
      <c r="T2835">
        <v>-0.86345469951629639</v>
      </c>
    </row>
    <row r="2836" spans="6:20" x14ac:dyDescent="0.25">
      <c r="F2836" s="1">
        <v>13.668000000000001</v>
      </c>
      <c r="G2836">
        <f>(0.0131786447638604*(-1))*-1</f>
        <v>1.3178644763860369E-2</v>
      </c>
      <c r="H2836">
        <v>-3.067961576E-3</v>
      </c>
      <c r="I2836">
        <v>0.59156894683837891</v>
      </c>
      <c r="Q2836">
        <v>14.273999999999999</v>
      </c>
      <c r="R2836">
        <v>-1.2817248459958932E-2</v>
      </c>
      <c r="S2836">
        <v>-3.067961576E-3</v>
      </c>
      <c r="T2836">
        <v>-0.84996908903121948</v>
      </c>
    </row>
    <row r="2837" spans="6:20" x14ac:dyDescent="0.25">
      <c r="F2837" s="1">
        <v>13.671999999999999</v>
      </c>
      <c r="G2837">
        <f>(0.0131786447638604*(-1))*-1</f>
        <v>1.3178644763860369E-2</v>
      </c>
      <c r="H2837">
        <v>-3.067961576E-3</v>
      </c>
      <c r="I2837">
        <v>0.59156167507171631</v>
      </c>
      <c r="Q2837">
        <v>14.279000000000002</v>
      </c>
      <c r="R2837">
        <v>-1.2891170431211499E-2</v>
      </c>
      <c r="S2837">
        <v>-3.067961576E-3</v>
      </c>
      <c r="T2837">
        <v>-0.8384595513343811</v>
      </c>
    </row>
    <row r="2838" spans="6:20" x14ac:dyDescent="0.25">
      <c r="F2838" s="1">
        <v>13.676</v>
      </c>
      <c r="G2838">
        <f>(0.0131786447638604*(-1))*-1</f>
        <v>1.3178644763860369E-2</v>
      </c>
      <c r="H2838">
        <v>-3.067961576E-3</v>
      </c>
      <c r="I2838">
        <v>0.5915529727935791</v>
      </c>
      <c r="Q2838">
        <v>14.284000000000001</v>
      </c>
      <c r="R2838">
        <v>-1.2977412731006161E-2</v>
      </c>
      <c r="S2838">
        <v>-3.067961576E-3</v>
      </c>
      <c r="T2838">
        <v>-0.83211362361907959</v>
      </c>
    </row>
    <row r="2839" spans="6:20" x14ac:dyDescent="0.25">
      <c r="F2839" s="1">
        <v>13.680000000000001</v>
      </c>
      <c r="G2839">
        <f>(0.0131786447638604*(-1))*-1</f>
        <v>1.3178644763860369E-2</v>
      </c>
      <c r="H2839">
        <v>-3.067961576E-3</v>
      </c>
      <c r="I2839">
        <v>0.59154635667800903</v>
      </c>
      <c r="Q2839">
        <v>14.290000000000001</v>
      </c>
      <c r="R2839">
        <v>-1.3104722792607803E-2</v>
      </c>
      <c r="S2839">
        <v>-3.067961576E-3</v>
      </c>
      <c r="T2839">
        <v>-0.8337409496307373</v>
      </c>
    </row>
    <row r="2840" spans="6:20" x14ac:dyDescent="0.25">
      <c r="F2840" s="1">
        <v>13.683999999999999</v>
      </c>
      <c r="G2840">
        <f>(0.0131786447638604*(-1))*-1</f>
        <v>1.3178644763860369E-2</v>
      </c>
      <c r="H2840">
        <v>-3.067961576E-3</v>
      </c>
      <c r="I2840">
        <v>0.59153997898101807</v>
      </c>
      <c r="Q2840">
        <v>14.295</v>
      </c>
      <c r="R2840">
        <v>-1.3227926078028748E-2</v>
      </c>
      <c r="S2840">
        <v>-3.067961576E-3</v>
      </c>
      <c r="T2840">
        <v>-0.84147435426712036</v>
      </c>
    </row>
    <row r="2841" spans="6:20" x14ac:dyDescent="0.25">
      <c r="F2841" s="1">
        <v>13.688999999999998</v>
      </c>
      <c r="G2841">
        <f>(0.0131786447638604*(-1))*-1</f>
        <v>1.3178644763860369E-2</v>
      </c>
      <c r="H2841">
        <v>-3.067961576E-3</v>
      </c>
      <c r="I2841">
        <v>0.59153234958648682</v>
      </c>
      <c r="Q2841">
        <v>14.299000000000001</v>
      </c>
      <c r="R2841">
        <v>-1.33347022587269E-2</v>
      </c>
      <c r="S2841">
        <v>-3.067961576E-3</v>
      </c>
      <c r="T2841">
        <v>-0.85353416204452515</v>
      </c>
    </row>
    <row r="2842" spans="6:20" x14ac:dyDescent="0.25">
      <c r="F2842" s="1">
        <v>13.693</v>
      </c>
      <c r="G2842">
        <f>(0.0131786447638604*(-1))*-1</f>
        <v>1.3178644763860369E-2</v>
      </c>
      <c r="H2842">
        <v>-3.067961576E-3</v>
      </c>
      <c r="I2842">
        <v>0.59152650833129883</v>
      </c>
      <c r="Q2842">
        <v>14.304</v>
      </c>
      <c r="R2842">
        <v>-1.3503080082135523E-2</v>
      </c>
      <c r="S2842">
        <v>-4.6019423639999998E-3</v>
      </c>
      <c r="T2842">
        <v>-0.5974157452583313</v>
      </c>
    </row>
    <row r="2843" spans="6:20" x14ac:dyDescent="0.25">
      <c r="F2843" s="1">
        <v>13.697000000000001</v>
      </c>
      <c r="G2843">
        <f>(0.0131786447638604*(-1))*-1</f>
        <v>1.3178644763860369E-2</v>
      </c>
      <c r="H2843">
        <v>-3.067961576E-3</v>
      </c>
      <c r="I2843">
        <v>0.59152090549468994</v>
      </c>
      <c r="Q2843">
        <v>14.31</v>
      </c>
      <c r="R2843">
        <v>-1.3642710472279261E-2</v>
      </c>
      <c r="S2843">
        <v>-4.6019423639999998E-3</v>
      </c>
      <c r="T2843">
        <v>-0.61774557828903198</v>
      </c>
    </row>
    <row r="2844" spans="6:20" x14ac:dyDescent="0.25">
      <c r="F2844" s="1">
        <v>13.705</v>
      </c>
      <c r="G2844">
        <f>(0.0131786447638604*(-1))*-1</f>
        <v>1.3178644763860369E-2</v>
      </c>
      <c r="H2844">
        <v>-3.067961576E-3</v>
      </c>
      <c r="I2844">
        <v>0.5915103554725647</v>
      </c>
      <c r="Q2844">
        <v>14.315</v>
      </c>
      <c r="R2844">
        <v>-1.3786447638603696E-2</v>
      </c>
      <c r="S2844">
        <v>-4.6019423639999998E-3</v>
      </c>
      <c r="T2844">
        <v>-0.6326870322227478</v>
      </c>
    </row>
    <row r="2845" spans="6:20" x14ac:dyDescent="0.25">
      <c r="F2845" s="1">
        <v>13.709999999999999</v>
      </c>
      <c r="G2845">
        <f>(0.0131786447638604*(-1))*-1</f>
        <v>1.3178644763860369E-2</v>
      </c>
      <c r="H2845">
        <v>-3.067961576E-3</v>
      </c>
      <c r="I2845">
        <v>0.59150540828704834</v>
      </c>
      <c r="Q2845">
        <v>14.321</v>
      </c>
      <c r="R2845">
        <v>-1.388911704312115E-2</v>
      </c>
      <c r="S2845">
        <v>-4.6019423639999998E-3</v>
      </c>
      <c r="T2845">
        <v>-0.63985657691955566</v>
      </c>
    </row>
    <row r="2846" spans="6:20" x14ac:dyDescent="0.25">
      <c r="F2846" s="1">
        <v>13.715000000000002</v>
      </c>
      <c r="G2846">
        <f>(0.0131786447638604*(-1))*-1</f>
        <v>1.3178644763860369E-2</v>
      </c>
      <c r="H2846">
        <v>-3.067961576E-3</v>
      </c>
      <c r="I2846">
        <v>0.59149831533432007</v>
      </c>
      <c r="Q2846">
        <v>14.325999999999999</v>
      </c>
      <c r="R2846">
        <v>-1.3995893223819302E-2</v>
      </c>
      <c r="S2846">
        <v>-4.6019423639999998E-3</v>
      </c>
      <c r="T2846">
        <v>-0.63990771770477295</v>
      </c>
    </row>
    <row r="2847" spans="6:20" x14ac:dyDescent="0.25">
      <c r="F2847" s="1">
        <v>13.722</v>
      </c>
      <c r="G2847">
        <f>(0.0131786447638604*(-1))*-1</f>
        <v>1.3178644763860369E-2</v>
      </c>
      <c r="H2847">
        <v>-3.067961576E-3</v>
      </c>
      <c r="I2847">
        <v>0.59149056673049927</v>
      </c>
      <c r="Q2847">
        <v>14.333</v>
      </c>
      <c r="R2847">
        <v>-1.4094455852156058E-2</v>
      </c>
      <c r="S2847">
        <v>-4.6019423639999998E-3</v>
      </c>
      <c r="T2847">
        <v>-0.63847160339355469</v>
      </c>
    </row>
    <row r="2848" spans="6:20" x14ac:dyDescent="0.25">
      <c r="F2848" s="1">
        <v>13.729000000000001</v>
      </c>
      <c r="G2848">
        <f>(0.0131786447638604*(-1))*-1</f>
        <v>1.3178644763860369E-2</v>
      </c>
      <c r="H2848">
        <v>-3.067961576E-3</v>
      </c>
      <c r="I2848">
        <v>0.59148436784744263</v>
      </c>
      <c r="Q2848">
        <v>14.339</v>
      </c>
      <c r="R2848">
        <v>-1.417659137577002E-2</v>
      </c>
      <c r="S2848">
        <v>-4.6019423639999998E-3</v>
      </c>
      <c r="T2848">
        <v>-0.6315762996673584</v>
      </c>
    </row>
    <row r="2849" spans="6:20" x14ac:dyDescent="0.25">
      <c r="F2849" s="1">
        <v>13.732999999999999</v>
      </c>
      <c r="G2849">
        <f>(0.0131786447638604*(-1))*-1</f>
        <v>1.3178644763860369E-2</v>
      </c>
      <c r="H2849">
        <v>-3.067961576E-3</v>
      </c>
      <c r="I2849">
        <v>0.59148043394088745</v>
      </c>
      <c r="Q2849">
        <v>14.343999999999999</v>
      </c>
      <c r="R2849">
        <v>-1.4238193018480493E-2</v>
      </c>
      <c r="S2849">
        <v>-4.6019423639999998E-3</v>
      </c>
      <c r="T2849">
        <v>-0.62242728471755981</v>
      </c>
    </row>
    <row r="2850" spans="6:20" x14ac:dyDescent="0.25">
      <c r="F2850" s="1">
        <v>13.738999999999999</v>
      </c>
      <c r="G2850">
        <f>(0.0131786447638604*(-1))*-1</f>
        <v>1.3178644763860369E-2</v>
      </c>
      <c r="H2850">
        <v>-3.067961576E-3</v>
      </c>
      <c r="I2850">
        <v>0.59147393703460693</v>
      </c>
      <c r="Q2850">
        <v>14.348999999999998</v>
      </c>
      <c r="R2850">
        <v>-1.4291581108829568E-2</v>
      </c>
      <c r="S2850">
        <v>-4.6019423639999998E-3</v>
      </c>
      <c r="T2850">
        <v>-0.61380237340927124</v>
      </c>
    </row>
    <row r="2851" spans="6:20" x14ac:dyDescent="0.25">
      <c r="F2851" s="1">
        <v>13.744000000000002</v>
      </c>
      <c r="G2851">
        <f>(0.0131786447638604*(-1))*-1</f>
        <v>1.3178644763860369E-2</v>
      </c>
      <c r="H2851">
        <v>-3.067961576E-3</v>
      </c>
      <c r="I2851">
        <v>0.59147036075592041</v>
      </c>
      <c r="Q2851">
        <v>14.354000000000001</v>
      </c>
      <c r="R2851">
        <v>-1.4340862422997947E-2</v>
      </c>
      <c r="S2851">
        <v>-4.6019423639999998E-3</v>
      </c>
      <c r="T2851">
        <v>-0.6001860499382019</v>
      </c>
    </row>
    <row r="2852" spans="6:20" x14ac:dyDescent="0.25">
      <c r="F2852" s="1">
        <v>13.749000000000001</v>
      </c>
      <c r="G2852">
        <f>(0.0131827515400411*(-1))*-1</f>
        <v>1.3182751540041067E-2</v>
      </c>
      <c r="H2852">
        <v>-3.067961576E-3</v>
      </c>
      <c r="I2852">
        <v>0.59274494647979736</v>
      </c>
      <c r="Q2852">
        <v>14.360000000000001</v>
      </c>
      <c r="R2852">
        <v>-1.4386036960985626E-2</v>
      </c>
      <c r="S2852">
        <v>-4.6019423639999998E-3</v>
      </c>
      <c r="T2852">
        <v>-0.5831756591796875</v>
      </c>
    </row>
    <row r="2853" spans="6:20" x14ac:dyDescent="0.25">
      <c r="F2853" s="1">
        <v>13.755000000000001</v>
      </c>
      <c r="G2853">
        <f>(0.0131827515400411*(-1))*-1</f>
        <v>1.3182751540041067E-2</v>
      </c>
      <c r="H2853">
        <v>-3.067961576E-3</v>
      </c>
      <c r="I2853">
        <v>0.59267210960388184</v>
      </c>
      <c r="Q2853">
        <v>14.366000000000001</v>
      </c>
      <c r="R2853">
        <v>-1.442299794661191E-2</v>
      </c>
      <c r="S2853">
        <v>-4.6019423639999998E-3</v>
      </c>
      <c r="T2853">
        <v>-0.56670761108398438</v>
      </c>
    </row>
    <row r="2854" spans="6:20" x14ac:dyDescent="0.25">
      <c r="F2854" s="1">
        <v>13.758999999999999</v>
      </c>
      <c r="G2854">
        <f>(0.0131827515400411*(-1))*-1</f>
        <v>1.3182751540041067E-2</v>
      </c>
      <c r="H2854">
        <v>-3.067961576E-3</v>
      </c>
      <c r="I2854">
        <v>0.59262591600418091</v>
      </c>
      <c r="Q2854">
        <v>14.372000000000002</v>
      </c>
      <c r="R2854">
        <v>-1.4443531827515401E-2</v>
      </c>
      <c r="S2854">
        <v>-4.6019423639999998E-3</v>
      </c>
      <c r="T2854">
        <v>-0.54315179586410522</v>
      </c>
    </row>
    <row r="2855" spans="6:20" x14ac:dyDescent="0.25">
      <c r="F2855" s="1">
        <v>13.764999999999999</v>
      </c>
      <c r="G2855">
        <f>(0.0131827515400411*(-1))*-1</f>
        <v>1.3182751540041067E-2</v>
      </c>
      <c r="H2855">
        <v>-3.067961576E-3</v>
      </c>
      <c r="I2855">
        <v>0.5925707221031189</v>
      </c>
      <c r="Q2855">
        <v>14.377000000000001</v>
      </c>
      <c r="R2855">
        <v>-1.4451745379876797E-2</v>
      </c>
      <c r="S2855">
        <v>-4.6019423639999998E-3</v>
      </c>
      <c r="T2855">
        <v>-0.51668226718902588</v>
      </c>
    </row>
    <row r="2856" spans="6:20" x14ac:dyDescent="0.25">
      <c r="F2856" s="1">
        <v>13.770999999999999</v>
      </c>
      <c r="G2856">
        <f>(0.0131827515400411*(-1))*-1</f>
        <v>1.3182751540041067E-2</v>
      </c>
      <c r="H2856">
        <v>-3.067961576E-3</v>
      </c>
      <c r="I2856">
        <v>0.59249794483184814</v>
      </c>
      <c r="Q2856">
        <v>14.382</v>
      </c>
      <c r="R2856">
        <v>-1.4451745379876797E-2</v>
      </c>
      <c r="S2856">
        <v>-3.067961576E-3</v>
      </c>
      <c r="T2856">
        <v>-0.75682741403579712</v>
      </c>
    </row>
    <row r="2857" spans="6:20" x14ac:dyDescent="0.25">
      <c r="F2857" s="1">
        <v>13.776000000000002</v>
      </c>
      <c r="G2857">
        <f>(0.0131827515400411*(-1))*-1</f>
        <v>1.3182751540041067E-2</v>
      </c>
      <c r="H2857">
        <v>-3.067961576E-3</v>
      </c>
      <c r="I2857">
        <v>0.59244906902313232</v>
      </c>
      <c r="Q2857">
        <v>14.386999999999999</v>
      </c>
      <c r="R2857">
        <v>-1.4455852156057495E-2</v>
      </c>
      <c r="S2857">
        <v>-3.067961576E-3</v>
      </c>
      <c r="T2857">
        <v>-0.73060530424118042</v>
      </c>
    </row>
    <row r="2858" spans="6:20" x14ac:dyDescent="0.25">
      <c r="F2858" s="1">
        <v>13.78</v>
      </c>
      <c r="G2858">
        <f>(0.0131827515400411*(-1))*-1</f>
        <v>1.3182751540041067E-2</v>
      </c>
      <c r="H2858">
        <v>-3.067961576E-3</v>
      </c>
      <c r="I2858">
        <v>0.59241163730621338</v>
      </c>
      <c r="Q2858">
        <v>14.392000000000001</v>
      </c>
      <c r="R2858">
        <v>-1.4472279260780287E-2</v>
      </c>
      <c r="S2858">
        <v>-3.067961576E-3</v>
      </c>
      <c r="T2858">
        <v>-0.71266341209411621</v>
      </c>
    </row>
    <row r="2859" spans="6:20" x14ac:dyDescent="0.25">
      <c r="F2859" s="1">
        <v>13.784000000000001</v>
      </c>
      <c r="G2859">
        <f>(0.0131827515400411*(-1))*-1</f>
        <v>1.3182751540041067E-2</v>
      </c>
      <c r="H2859">
        <v>-3.067961576E-3</v>
      </c>
      <c r="I2859">
        <v>0.59237569570541382</v>
      </c>
      <c r="Q2859">
        <v>14.395999999999999</v>
      </c>
      <c r="R2859">
        <v>-1.448870636550308E-2</v>
      </c>
      <c r="S2859">
        <v>-3.067961576E-3</v>
      </c>
      <c r="T2859">
        <v>-0.69313508272171021</v>
      </c>
    </row>
    <row r="2860" spans="6:20" x14ac:dyDescent="0.25">
      <c r="F2860" s="1">
        <v>13.787999999999998</v>
      </c>
      <c r="G2860">
        <f>(0.0131827515400411*(-1))*-1</f>
        <v>1.3182751540041067E-2</v>
      </c>
      <c r="H2860">
        <v>-3.067961576E-3</v>
      </c>
      <c r="I2860">
        <v>0.59234118461608887</v>
      </c>
      <c r="Q2860">
        <v>14.401000000000002</v>
      </c>
      <c r="R2860">
        <v>-1.450924024640657E-2</v>
      </c>
      <c r="S2860">
        <v>-3.067961576E-3</v>
      </c>
      <c r="T2860">
        <v>-0.67826944589614868</v>
      </c>
    </row>
    <row r="2861" spans="6:20" x14ac:dyDescent="0.25">
      <c r="F2861" s="1">
        <v>13.792</v>
      </c>
      <c r="G2861">
        <f>(0.0131827515400411*(-1))*-1</f>
        <v>1.3182751540041067E-2</v>
      </c>
      <c r="H2861">
        <v>-3.067961576E-3</v>
      </c>
      <c r="I2861">
        <v>0.59230804443359375</v>
      </c>
      <c r="Q2861">
        <v>14.404999999999999</v>
      </c>
      <c r="R2861">
        <v>-1.4529774127310062E-2</v>
      </c>
      <c r="S2861">
        <v>-3.067961576E-3</v>
      </c>
      <c r="T2861">
        <v>-0.66203963756561279</v>
      </c>
    </row>
    <row r="2862" spans="6:20" x14ac:dyDescent="0.25">
      <c r="F2862" s="1">
        <v>13.796000000000001</v>
      </c>
      <c r="G2862">
        <f>(0.0131827515400411*(-1))*-1</f>
        <v>1.3182751540041067E-2</v>
      </c>
      <c r="H2862">
        <v>-3.067961576E-3</v>
      </c>
      <c r="I2862">
        <v>0.59227621555328369</v>
      </c>
      <c r="Q2862">
        <v>14.409000000000001</v>
      </c>
      <c r="R2862">
        <v>-1.4546201232032855E-2</v>
      </c>
      <c r="S2862">
        <v>-3.067961576E-3</v>
      </c>
      <c r="T2862">
        <v>-0.64853769540786743</v>
      </c>
    </row>
    <row r="2863" spans="6:20" x14ac:dyDescent="0.25">
      <c r="F2863" s="1">
        <v>13.801</v>
      </c>
      <c r="G2863">
        <f>(0.0131827515400411*(-1))*-1</f>
        <v>1.3182751540041067E-2</v>
      </c>
      <c r="H2863">
        <v>-3.067961576E-3</v>
      </c>
      <c r="I2863">
        <v>0.59223818778991699</v>
      </c>
      <c r="Q2863">
        <v>14.414</v>
      </c>
      <c r="R2863">
        <v>-1.4562628336755647E-2</v>
      </c>
      <c r="S2863">
        <v>-3.067961576E-3</v>
      </c>
      <c r="T2863">
        <v>-0.63101357221603394</v>
      </c>
    </row>
    <row r="2864" spans="6:20" x14ac:dyDescent="0.25">
      <c r="F2864" s="1">
        <v>13.808000000000002</v>
      </c>
      <c r="G2864">
        <f>(0.0131827515400411*(-1))*-1</f>
        <v>1.3182751540041067E-2</v>
      </c>
      <c r="H2864">
        <v>-3.067961576E-3</v>
      </c>
      <c r="I2864">
        <v>0.59219497442245483</v>
      </c>
      <c r="Q2864">
        <v>14.418999999999999</v>
      </c>
      <c r="R2864">
        <v>-1.4579055441478439E-2</v>
      </c>
      <c r="S2864">
        <v>-3.067961576E-3</v>
      </c>
      <c r="T2864">
        <v>-0.61294269561767578</v>
      </c>
    </row>
    <row r="2865" spans="6:20" x14ac:dyDescent="0.25">
      <c r="F2865" s="1">
        <v>13.811999999999999</v>
      </c>
      <c r="G2865">
        <f>(0.0131827515400411*(-1))*-1</f>
        <v>1.3182751540041067E-2</v>
      </c>
      <c r="H2865">
        <v>-3.067961576E-3</v>
      </c>
      <c r="I2865">
        <v>0.59216755628585815</v>
      </c>
      <c r="Q2865">
        <v>14.424000000000001</v>
      </c>
      <c r="R2865">
        <v>-1.4587268993839836E-2</v>
      </c>
      <c r="S2865">
        <v>-3.067961576E-3</v>
      </c>
      <c r="T2865">
        <v>-0.59434401988983154</v>
      </c>
    </row>
    <row r="2866" spans="6:20" x14ac:dyDescent="0.25">
      <c r="F2866" s="1">
        <v>13.818</v>
      </c>
      <c r="G2866">
        <f>(0.0131827515400411*(-1))*-1</f>
        <v>1.3182751540041067E-2</v>
      </c>
      <c r="H2866">
        <v>-3.067961576E-3</v>
      </c>
      <c r="I2866">
        <v>0.59212219715118408</v>
      </c>
      <c r="Q2866">
        <v>14.430000000000001</v>
      </c>
      <c r="R2866">
        <v>-1.4591375770020534E-2</v>
      </c>
      <c r="S2866">
        <v>-3.067961576E-3</v>
      </c>
      <c r="T2866">
        <v>-0.57125502824783325</v>
      </c>
    </row>
    <row r="2867" spans="6:20" x14ac:dyDescent="0.25">
      <c r="F2867" s="1">
        <v>13.822000000000001</v>
      </c>
      <c r="G2867">
        <f>(0.0131827515400411*(-1))*-1</f>
        <v>1.3182751540041067E-2</v>
      </c>
      <c r="H2867">
        <v>-3.067961576E-3</v>
      </c>
      <c r="I2867">
        <v>0.5920976996421814</v>
      </c>
      <c r="Q2867">
        <v>14.435</v>
      </c>
      <c r="R2867">
        <v>-1.4591375770020534E-2</v>
      </c>
      <c r="S2867">
        <v>-1.533980788E-3</v>
      </c>
      <c r="T2867">
        <v>-0.81825536489486694</v>
      </c>
    </row>
    <row r="2868" spans="6:20" x14ac:dyDescent="0.25">
      <c r="F2868" s="1">
        <v>13.827</v>
      </c>
      <c r="G2868">
        <f>(0.0131827515400411*(-1))*-1</f>
        <v>1.3182751540041067E-2</v>
      </c>
      <c r="H2868">
        <v>-3.067961576E-3</v>
      </c>
      <c r="I2868">
        <v>0.5920683741569519</v>
      </c>
      <c r="Q2868">
        <v>14.441000000000001</v>
      </c>
      <c r="R2868">
        <v>-1.459958932238193E-2</v>
      </c>
      <c r="S2868">
        <v>-1.533980788E-3</v>
      </c>
      <c r="T2868">
        <v>-0.79557782411575317</v>
      </c>
    </row>
    <row r="2869" spans="6:20" x14ac:dyDescent="0.25">
      <c r="F2869" s="1">
        <v>13.833</v>
      </c>
      <c r="G2869">
        <f>(0.0131827515400411*(-1))*-1</f>
        <v>1.3182751540041067E-2</v>
      </c>
      <c r="H2869">
        <v>-3.067961576E-3</v>
      </c>
      <c r="I2869">
        <v>0.5920405387878418</v>
      </c>
      <c r="Q2869">
        <v>14.444999999999999</v>
      </c>
      <c r="R2869">
        <v>-1.4616016427104722E-2</v>
      </c>
      <c r="S2869">
        <v>-1.533980788E-3</v>
      </c>
      <c r="T2869">
        <v>-0.77704101800918579</v>
      </c>
    </row>
    <row r="2870" spans="6:20" x14ac:dyDescent="0.25">
      <c r="F2870" s="1">
        <v>13.837999999999999</v>
      </c>
      <c r="G2870">
        <f>(0.0131827515400411*(-1))*-1</f>
        <v>1.3182751540041067E-2</v>
      </c>
      <c r="H2870">
        <v>-3.067961576E-3</v>
      </c>
      <c r="I2870">
        <v>0.59201401472091675</v>
      </c>
      <c r="Q2870">
        <v>14.450999999999999</v>
      </c>
      <c r="R2870">
        <v>-1.4640657084188912E-2</v>
      </c>
      <c r="S2870">
        <v>-1.533980788E-3</v>
      </c>
      <c r="T2870">
        <v>-0.7624199390411377</v>
      </c>
    </row>
    <row r="2871" spans="6:20" x14ac:dyDescent="0.25">
      <c r="F2871" s="1">
        <v>13.842000000000001</v>
      </c>
      <c r="G2871">
        <f>(0.0131827515400411*(-1))*-1</f>
        <v>1.3182751540041067E-2</v>
      </c>
      <c r="H2871">
        <v>-3.067961576E-3</v>
      </c>
      <c r="I2871">
        <v>0.59198880195617676</v>
      </c>
      <c r="Q2871">
        <v>14.456999999999999</v>
      </c>
      <c r="R2871">
        <v>-1.4681724845995893E-2</v>
      </c>
      <c r="S2871">
        <v>-1.533980788E-3</v>
      </c>
      <c r="T2871">
        <v>-0.74857670068740845</v>
      </c>
    </row>
    <row r="2872" spans="6:20" x14ac:dyDescent="0.25">
      <c r="F2872" s="1">
        <v>13.845999999999998</v>
      </c>
      <c r="G2872">
        <f>(0.0131827515400411*(-1))*-1</f>
        <v>1.3182751540041067E-2</v>
      </c>
      <c r="H2872">
        <v>-3.067961576E-3</v>
      </c>
      <c r="I2872">
        <v>0.59196954965591431</v>
      </c>
      <c r="Q2872">
        <v>14.461</v>
      </c>
      <c r="R2872">
        <v>-1.4714579055441478E-2</v>
      </c>
      <c r="S2872">
        <v>-1.533980788E-3</v>
      </c>
      <c r="T2872">
        <v>-0.74289268255233765</v>
      </c>
    </row>
    <row r="2873" spans="6:20" x14ac:dyDescent="0.25">
      <c r="F2873" s="1">
        <v>13.85</v>
      </c>
      <c r="G2873">
        <f>(0.0131827515400411*(-1))*-1</f>
        <v>1.3182751540041067E-2</v>
      </c>
      <c r="H2873">
        <v>-3.067961576E-3</v>
      </c>
      <c r="I2873">
        <v>0.59195107221603394</v>
      </c>
      <c r="Q2873">
        <v>14.465000000000002</v>
      </c>
      <c r="R2873">
        <v>-1.4751540041067763E-2</v>
      </c>
      <c r="S2873">
        <v>-1.533980788E-3</v>
      </c>
      <c r="T2873">
        <v>-0.74049454927444458</v>
      </c>
    </row>
    <row r="2874" spans="6:20" x14ac:dyDescent="0.25">
      <c r="F2874" s="1">
        <v>13.857000000000001</v>
      </c>
      <c r="G2874">
        <f>(0.0131827515400411*(-1))*-1</f>
        <v>1.3182751540041067E-2</v>
      </c>
      <c r="H2874">
        <v>-3.067961576E-3</v>
      </c>
      <c r="I2874">
        <v>0.59192466735839844</v>
      </c>
      <c r="Q2874">
        <v>14.468999999999999</v>
      </c>
      <c r="R2874">
        <v>-1.4809034907597536E-2</v>
      </c>
      <c r="S2874">
        <v>-1.533980788E-3</v>
      </c>
      <c r="T2874">
        <v>-0.73977816104888916</v>
      </c>
    </row>
    <row r="2875" spans="6:20" x14ac:dyDescent="0.25">
      <c r="F2875" s="1">
        <v>13.863000000000001</v>
      </c>
      <c r="G2875">
        <f>(0.0131827515400411*(-1))*-1</f>
        <v>1.3182751540041067E-2</v>
      </c>
      <c r="H2875">
        <v>-3.067961576E-3</v>
      </c>
      <c r="I2875">
        <v>0.5918998122215271</v>
      </c>
      <c r="Q2875">
        <v>14.473999999999998</v>
      </c>
      <c r="R2875">
        <v>-1.4862422997946613E-2</v>
      </c>
      <c r="S2875">
        <v>-1.533980788E-3</v>
      </c>
      <c r="T2875">
        <v>-0.74215894937515259</v>
      </c>
    </row>
    <row r="2876" spans="6:20" x14ac:dyDescent="0.25">
      <c r="F2876" s="1">
        <v>13.866999999999999</v>
      </c>
      <c r="G2876">
        <f>(0.0131827515400411*(-1))*-1</f>
        <v>1.3182751540041067E-2</v>
      </c>
      <c r="H2876">
        <v>-3.067961576E-3</v>
      </c>
      <c r="I2876">
        <v>0.591880202293396</v>
      </c>
      <c r="Q2876">
        <v>14.479000000000001</v>
      </c>
      <c r="R2876">
        <v>-1.4936344969199178E-2</v>
      </c>
      <c r="S2876">
        <v>-3.067961576E-3</v>
      </c>
      <c r="T2876">
        <v>-0.48289665579795837</v>
      </c>
    </row>
    <row r="2877" spans="6:20" x14ac:dyDescent="0.25">
      <c r="F2877" s="1">
        <v>13.871</v>
      </c>
      <c r="G2877">
        <f>(0.0131827515400411*(-1))*-1</f>
        <v>1.3182751540041067E-2</v>
      </c>
      <c r="H2877">
        <v>-3.067961576E-3</v>
      </c>
      <c r="I2877">
        <v>0.5918651819229126</v>
      </c>
      <c r="Q2877">
        <v>14.482999999999999</v>
      </c>
      <c r="R2877">
        <v>-1.4997946611909651E-2</v>
      </c>
      <c r="S2877">
        <v>-3.067961576E-3</v>
      </c>
      <c r="T2877">
        <v>-0.49557268619537354</v>
      </c>
    </row>
    <row r="2878" spans="6:20" x14ac:dyDescent="0.25">
      <c r="F2878" s="1">
        <v>13.874999999999998</v>
      </c>
      <c r="G2878">
        <f>(0.0131827515400411*(-1))*-1</f>
        <v>1.3182751540041067E-2</v>
      </c>
      <c r="H2878">
        <v>-3.067961576E-3</v>
      </c>
      <c r="I2878">
        <v>0.59185081720352173</v>
      </c>
      <c r="Q2878">
        <v>14.488999999999999</v>
      </c>
      <c r="R2878">
        <v>-1.5067761806981519E-2</v>
      </c>
      <c r="S2878">
        <v>-3.067961576E-3</v>
      </c>
      <c r="T2878">
        <v>-0.50194031000137329</v>
      </c>
    </row>
    <row r="2879" spans="6:20" x14ac:dyDescent="0.25">
      <c r="F2879" s="1">
        <v>13.882</v>
      </c>
      <c r="G2879">
        <f>(0.0131827515400411*(-1))*-1</f>
        <v>1.3182751540041067E-2</v>
      </c>
      <c r="H2879">
        <v>-3.067961576E-3</v>
      </c>
      <c r="I2879">
        <v>0.59182697534561157</v>
      </c>
      <c r="Q2879">
        <v>14.493</v>
      </c>
      <c r="R2879">
        <v>-1.5104722792607803E-2</v>
      </c>
      <c r="S2879">
        <v>-3.067961576E-3</v>
      </c>
      <c r="T2879">
        <v>-0.50223636627197266</v>
      </c>
    </row>
    <row r="2880" spans="6:20" x14ac:dyDescent="0.25">
      <c r="F2880" s="1">
        <v>13.886999999999999</v>
      </c>
      <c r="G2880">
        <f>(0.0131827515400411*(-1))*-1</f>
        <v>1.3182751540041067E-2</v>
      </c>
      <c r="H2880">
        <v>-3.067961576E-3</v>
      </c>
      <c r="I2880">
        <v>0.59180784225463867</v>
      </c>
      <c r="Q2880">
        <v>14.497999999999999</v>
      </c>
      <c r="R2880">
        <v>-1.5137577002053388E-2</v>
      </c>
      <c r="S2880">
        <v>-3.067961576E-3</v>
      </c>
      <c r="T2880">
        <v>-0.5011141300201416</v>
      </c>
    </row>
    <row r="2881" spans="6:20" x14ac:dyDescent="0.25">
      <c r="F2881" s="1">
        <v>13.892999999999999</v>
      </c>
      <c r="G2881">
        <f>(0.0131827515400411*(-1))*-1</f>
        <v>1.3182751540041067E-2</v>
      </c>
      <c r="H2881">
        <v>-3.067961576E-3</v>
      </c>
      <c r="I2881">
        <v>0.59179270267486572</v>
      </c>
      <c r="Q2881">
        <v>14.503000000000002</v>
      </c>
      <c r="R2881">
        <v>-1.5158110882956878E-2</v>
      </c>
      <c r="S2881">
        <v>-3.067961576E-3</v>
      </c>
      <c r="T2881">
        <v>-0.4930492639541626</v>
      </c>
    </row>
    <row r="2882" spans="6:20" x14ac:dyDescent="0.25">
      <c r="F2882" s="1">
        <v>13.897</v>
      </c>
      <c r="G2882">
        <f>(0.0131827515400411*(-1))*-1</f>
        <v>1.3182751540041067E-2</v>
      </c>
      <c r="H2882">
        <v>-3.067961576E-3</v>
      </c>
      <c r="I2882">
        <v>0.59178119897842407</v>
      </c>
      <c r="Q2882">
        <v>14.508000000000001</v>
      </c>
      <c r="R2882">
        <v>-1.5174537987679671E-2</v>
      </c>
      <c r="S2882">
        <v>-3.067961576E-3</v>
      </c>
      <c r="T2882">
        <v>-0.48653218150138855</v>
      </c>
    </row>
    <row r="2883" spans="6:20" x14ac:dyDescent="0.25">
      <c r="F2883" s="1">
        <v>13.901000000000002</v>
      </c>
      <c r="G2883">
        <f>(0.0131827515400411*(-1))*-1</f>
        <v>1.3182751540041067E-2</v>
      </c>
      <c r="H2883">
        <v>-3.067961576E-3</v>
      </c>
      <c r="I2883">
        <v>0.59177011251449585</v>
      </c>
      <c r="Q2883">
        <v>14.513</v>
      </c>
      <c r="R2883">
        <v>-1.5182751540041067E-2</v>
      </c>
      <c r="S2883">
        <v>-3.067961576E-3</v>
      </c>
      <c r="T2883">
        <v>-0.47364628314971924</v>
      </c>
    </row>
    <row r="2884" spans="6:20" x14ac:dyDescent="0.25">
      <c r="F2884" s="1">
        <v>13.906000000000001</v>
      </c>
      <c r="G2884">
        <f>(0.0131827515400411*(-1))*-1</f>
        <v>1.3182751540041067E-2</v>
      </c>
      <c r="H2884">
        <v>-3.067961576E-3</v>
      </c>
      <c r="I2884">
        <v>0.59175688028335571</v>
      </c>
      <c r="Q2884">
        <v>14.517999999999999</v>
      </c>
      <c r="R2884">
        <v>-1.5186858316221765E-2</v>
      </c>
      <c r="S2884">
        <v>-3.067961576E-3</v>
      </c>
      <c r="T2884">
        <v>-0.46506056189537048</v>
      </c>
    </row>
    <row r="2885" spans="6:20" x14ac:dyDescent="0.25">
      <c r="F2885" s="1">
        <v>13.911</v>
      </c>
      <c r="G2885">
        <f>(0.0131827515400411*(-1))*-1</f>
        <v>1.3182751540041067E-2</v>
      </c>
      <c r="H2885">
        <v>-3.067961576E-3</v>
      </c>
      <c r="I2885">
        <v>0.5917467474937439</v>
      </c>
      <c r="Q2885">
        <v>14.523000000000001</v>
      </c>
      <c r="R2885">
        <v>-1.5186858316221765E-2</v>
      </c>
      <c r="S2885">
        <v>-3.067961576E-3</v>
      </c>
      <c r="T2885">
        <v>-0.45300665497779846</v>
      </c>
    </row>
    <row r="2886" spans="6:20" x14ac:dyDescent="0.25">
      <c r="F2886" s="1">
        <v>13.915999999999999</v>
      </c>
      <c r="G2886">
        <f>(0.0131827515400411*(-1))*-1</f>
        <v>1.3182751540041067E-2</v>
      </c>
      <c r="H2886">
        <v>-3.067961576E-3</v>
      </c>
      <c r="I2886">
        <v>0.59173226356506348</v>
      </c>
      <c r="Q2886">
        <v>14.526999999999999</v>
      </c>
      <c r="R2886">
        <v>-1.5186858316221765E-2</v>
      </c>
      <c r="S2886">
        <v>-3.067961576E-3</v>
      </c>
      <c r="T2886">
        <v>-0.44159567356109619</v>
      </c>
    </row>
    <row r="2887" spans="6:20" x14ac:dyDescent="0.25">
      <c r="F2887" s="1">
        <v>13.923</v>
      </c>
      <c r="G2887">
        <f>(0.0131827515400411*(-1))*-1</f>
        <v>1.3182751540041067E-2</v>
      </c>
      <c r="H2887">
        <v>-3.067961576E-3</v>
      </c>
      <c r="I2887">
        <v>0.591716468334198</v>
      </c>
      <c r="Q2887">
        <v>14.532000000000002</v>
      </c>
      <c r="R2887">
        <v>-1.5186858316221765E-2</v>
      </c>
      <c r="S2887">
        <v>-3.067961576E-3</v>
      </c>
      <c r="T2887">
        <v>-0.43290850520133972</v>
      </c>
    </row>
    <row r="2888" spans="6:20" x14ac:dyDescent="0.25">
      <c r="F2888" s="1">
        <v>13.927999999999999</v>
      </c>
      <c r="G2888">
        <f>(0.0131827515400411*(-1))*-1</f>
        <v>1.3182751540041067E-2</v>
      </c>
      <c r="H2888">
        <v>-3.067961576E-3</v>
      </c>
      <c r="I2888">
        <v>0.59170794486999512</v>
      </c>
      <c r="Q2888">
        <v>14.536</v>
      </c>
      <c r="R2888">
        <v>-1.5186858316221765E-2</v>
      </c>
      <c r="S2888">
        <v>-3.067961576E-3</v>
      </c>
      <c r="T2888">
        <v>-0.42257630825042725</v>
      </c>
    </row>
    <row r="2889" spans="6:20" x14ac:dyDescent="0.25">
      <c r="F2889" s="1">
        <v>13.932</v>
      </c>
      <c r="G2889">
        <f>(0.0131827515400411*(-1))*-1</f>
        <v>1.3182751540041067E-2</v>
      </c>
      <c r="H2889">
        <v>-3.067961576E-3</v>
      </c>
      <c r="I2889">
        <v>0.59169775247573853</v>
      </c>
      <c r="Q2889">
        <v>14.540999999999999</v>
      </c>
      <c r="R2889">
        <v>-1.5186858316221765E-2</v>
      </c>
      <c r="S2889">
        <v>-3.067961576E-3</v>
      </c>
      <c r="T2889">
        <v>-0.41471397876739502</v>
      </c>
    </row>
    <row r="2890" spans="6:20" x14ac:dyDescent="0.25">
      <c r="F2890" s="1">
        <v>13.941000000000001</v>
      </c>
      <c r="G2890">
        <f>(0.0131827515400411*(-1))*-1</f>
        <v>1.3182751540041067E-2</v>
      </c>
      <c r="H2890">
        <v>-3.067961576E-3</v>
      </c>
      <c r="I2890">
        <v>0.59168064594268799</v>
      </c>
      <c r="Q2890">
        <v>14.545</v>
      </c>
      <c r="R2890">
        <v>-1.5186858316221765E-2</v>
      </c>
      <c r="S2890">
        <v>-1.533980788E-3</v>
      </c>
      <c r="T2890">
        <v>-0.67353987693786621</v>
      </c>
    </row>
    <row r="2891" spans="6:20" x14ac:dyDescent="0.25">
      <c r="F2891" s="1">
        <v>13.944999999999999</v>
      </c>
      <c r="G2891">
        <f>(0.0131827515400411*(-1))*-1</f>
        <v>1.3182751540041067E-2</v>
      </c>
      <c r="H2891">
        <v>-3.067961576E-3</v>
      </c>
      <c r="I2891">
        <v>0.59167355298995972</v>
      </c>
      <c r="Q2891">
        <v>14.549000000000001</v>
      </c>
      <c r="R2891">
        <v>-1.5186858316221765E-2</v>
      </c>
      <c r="S2891">
        <v>-1.533980788E-3</v>
      </c>
      <c r="T2891">
        <v>-0.65730863809585571</v>
      </c>
    </row>
    <row r="2892" spans="6:20" x14ac:dyDescent="0.25">
      <c r="F2892" s="1">
        <v>13.950000000000001</v>
      </c>
      <c r="G2892">
        <f>(0.0131827515400411*(-1))*-1</f>
        <v>1.3182751540041067E-2</v>
      </c>
      <c r="H2892">
        <v>-3.067961576E-3</v>
      </c>
      <c r="I2892">
        <v>0.59166669845581055</v>
      </c>
      <c r="Q2892">
        <v>14.554</v>
      </c>
      <c r="R2892">
        <v>-1.5195071868583163E-2</v>
      </c>
      <c r="S2892">
        <v>-1.533980788E-3</v>
      </c>
      <c r="T2892">
        <v>-0.64791232347488403</v>
      </c>
    </row>
    <row r="2893" spans="6:20" x14ac:dyDescent="0.25">
      <c r="F2893" s="1">
        <v>13.955</v>
      </c>
      <c r="G2893">
        <f>(0.0131827515400411*(-1))*-1</f>
        <v>1.3182751540041067E-2</v>
      </c>
      <c r="H2893">
        <v>-3.067961576E-3</v>
      </c>
      <c r="I2893">
        <v>0.59165853261947632</v>
      </c>
      <c r="Q2893">
        <v>14.558999999999999</v>
      </c>
      <c r="R2893">
        <v>-1.5211498973305955E-2</v>
      </c>
      <c r="S2893">
        <v>-1.533980788E-3</v>
      </c>
      <c r="T2893">
        <v>-0.6360439658164978</v>
      </c>
    </row>
    <row r="2894" spans="6:20" x14ac:dyDescent="0.25">
      <c r="F2894" s="1">
        <v>13.959000000000001</v>
      </c>
      <c r="G2894">
        <f>(0.0131827515400411*(-1))*-1</f>
        <v>1.3182751540041067E-2</v>
      </c>
      <c r="H2894">
        <v>-3.067961576E-3</v>
      </c>
      <c r="I2894">
        <v>0.5916522741317749</v>
      </c>
      <c r="Q2894">
        <v>14.565</v>
      </c>
      <c r="R2894">
        <v>-1.5227926078028748E-2</v>
      </c>
      <c r="S2894">
        <v>-1.533980788E-3</v>
      </c>
      <c r="T2894">
        <v>-0.62775665521621704</v>
      </c>
    </row>
    <row r="2895" spans="6:20" x14ac:dyDescent="0.25">
      <c r="F2895" s="1">
        <v>13.962999999999999</v>
      </c>
      <c r="G2895">
        <f>(0.0131827515400411*(-1))*-1</f>
        <v>1.3182751540041067E-2</v>
      </c>
      <c r="H2895">
        <v>-3.067961576E-3</v>
      </c>
      <c r="I2895">
        <v>0.59164625406265259</v>
      </c>
      <c r="Q2895">
        <v>14.569000000000001</v>
      </c>
      <c r="R2895">
        <v>-1.524435318275154E-2</v>
      </c>
      <c r="S2895">
        <v>-1.533980788E-3</v>
      </c>
      <c r="T2895">
        <v>-0.62143588066101074</v>
      </c>
    </row>
    <row r="2896" spans="6:20" x14ac:dyDescent="0.25">
      <c r="F2896" s="1">
        <v>13.968999999999999</v>
      </c>
      <c r="G2896">
        <f>(0.0131827515400411*(-1))*-1</f>
        <v>1.3182751540041067E-2</v>
      </c>
      <c r="H2896">
        <v>-3.067961576E-3</v>
      </c>
      <c r="I2896">
        <v>0.5916363000869751</v>
      </c>
      <c r="Q2896">
        <v>14.574</v>
      </c>
      <c r="R2896">
        <v>-1.526488706365503E-2</v>
      </c>
      <c r="S2896">
        <v>-1.533980788E-3</v>
      </c>
      <c r="T2896">
        <v>-0.61667084693908691</v>
      </c>
    </row>
    <row r="2897" spans="6:20" x14ac:dyDescent="0.25">
      <c r="F2897" s="1">
        <v>13.973000000000001</v>
      </c>
      <c r="G2897">
        <f>(0.0131827515400411*(-1))*-1</f>
        <v>1.3182751540041067E-2</v>
      </c>
      <c r="H2897">
        <v>-3.067961576E-3</v>
      </c>
      <c r="I2897">
        <v>0.59163093566894531</v>
      </c>
      <c r="Q2897">
        <v>14.578999999999999</v>
      </c>
      <c r="R2897">
        <v>-1.5293634496919917E-2</v>
      </c>
      <c r="S2897">
        <v>-3.067961576E-3</v>
      </c>
      <c r="T2897">
        <v>-0.346629798412323</v>
      </c>
    </row>
    <row r="2898" spans="6:20" x14ac:dyDescent="0.25">
      <c r="F2898" s="1">
        <v>13.978</v>
      </c>
      <c r="G2898">
        <f>(0.0131827515400411*(-1))*-1</f>
        <v>1.3182751540041067E-2</v>
      </c>
      <c r="H2898">
        <v>-3.067961576E-3</v>
      </c>
      <c r="I2898">
        <v>0.59162575006484985</v>
      </c>
      <c r="Q2898">
        <v>14.584000000000001</v>
      </c>
      <c r="R2898">
        <v>-1.5305954825462013E-2</v>
      </c>
      <c r="S2898">
        <v>-3.067961576E-3</v>
      </c>
      <c r="T2898">
        <v>-0.34564104676246643</v>
      </c>
    </row>
    <row r="2899" spans="6:20" x14ac:dyDescent="0.25">
      <c r="F2899" s="1">
        <v>13.984</v>
      </c>
      <c r="G2899">
        <f>(0.0131827515400411*(-1))*-1</f>
        <v>1.3182751540041067E-2</v>
      </c>
      <c r="H2899">
        <v>-3.067961576E-3</v>
      </c>
      <c r="I2899">
        <v>0.59161722660064697</v>
      </c>
      <c r="Q2899">
        <v>14.589</v>
      </c>
      <c r="R2899">
        <v>-1.5305954825462013E-2</v>
      </c>
      <c r="S2899">
        <v>-3.067961576E-3</v>
      </c>
      <c r="T2899">
        <v>-0.34037891030311584</v>
      </c>
    </row>
    <row r="2900" spans="6:20" x14ac:dyDescent="0.25">
      <c r="F2900" s="1">
        <v>13.99</v>
      </c>
      <c r="G2900">
        <f>(0.0131827515400411*(-1))*-1</f>
        <v>1.3182751540041067E-2</v>
      </c>
      <c r="H2900">
        <v>-3.067961576E-3</v>
      </c>
      <c r="I2900">
        <v>0.5916103720664978</v>
      </c>
      <c r="Q2900">
        <v>14.593999999999999</v>
      </c>
      <c r="R2900">
        <v>-1.5305954825462013E-2</v>
      </c>
      <c r="S2900">
        <v>-3.067961576E-3</v>
      </c>
      <c r="T2900">
        <v>-0.33639344573020935</v>
      </c>
    </row>
    <row r="2901" spans="6:20" x14ac:dyDescent="0.25">
      <c r="F2901" s="1">
        <v>13.996</v>
      </c>
      <c r="G2901">
        <f>(0.0131827515400411*(-1))*-1</f>
        <v>1.3182751540041067E-2</v>
      </c>
      <c r="H2901">
        <v>-3.067961576E-3</v>
      </c>
      <c r="I2901">
        <v>0.59160387516021729</v>
      </c>
      <c r="Q2901">
        <v>14.598999999999998</v>
      </c>
      <c r="R2901">
        <v>-1.5305954825462013E-2</v>
      </c>
      <c r="S2901">
        <v>-3.067961576E-3</v>
      </c>
      <c r="T2901">
        <v>-0.3316790759563446</v>
      </c>
    </row>
    <row r="2902" spans="6:20" x14ac:dyDescent="0.25">
      <c r="F2902" s="1">
        <v>14.002000000000001</v>
      </c>
      <c r="G2902">
        <f>(0.0131827515400411*(-1))*-1</f>
        <v>1.3182751540041067E-2</v>
      </c>
      <c r="H2902">
        <v>-3.067961576E-3</v>
      </c>
      <c r="I2902">
        <v>0.59159880876541138</v>
      </c>
      <c r="Q2902">
        <v>14.603</v>
      </c>
      <c r="R2902">
        <v>-1.5305954825462013E-2</v>
      </c>
      <c r="S2902">
        <v>-3.067961576E-3</v>
      </c>
      <c r="T2902">
        <v>-0.32811242341995239</v>
      </c>
    </row>
    <row r="2903" spans="6:20" x14ac:dyDescent="0.25">
      <c r="F2903" s="1">
        <v>14.007</v>
      </c>
      <c r="G2903">
        <f>(0.0131827515400411*(-1))*-1</f>
        <v>1.3182751540041067E-2</v>
      </c>
      <c r="H2903">
        <v>-3.067961576E-3</v>
      </c>
      <c r="I2903">
        <v>0.59159296751022339</v>
      </c>
      <c r="Q2903">
        <v>14.607999999999999</v>
      </c>
      <c r="R2903">
        <v>-1.5305954825462013E-2</v>
      </c>
      <c r="S2903">
        <v>-3.067961576E-3</v>
      </c>
      <c r="T2903">
        <v>-0.32389843463897705</v>
      </c>
    </row>
    <row r="2904" spans="6:20" x14ac:dyDescent="0.25">
      <c r="F2904" s="1">
        <v>14.011000000000001</v>
      </c>
      <c r="G2904">
        <f>(0.0131827515400411*(-1))*-1</f>
        <v>1.3182751540041067E-2</v>
      </c>
      <c r="H2904">
        <v>-3.067961576E-3</v>
      </c>
      <c r="I2904">
        <v>0.59158933162689209</v>
      </c>
      <c r="Q2904">
        <v>14.612</v>
      </c>
      <c r="R2904">
        <v>-1.5305954825462013E-2</v>
      </c>
      <c r="S2904">
        <v>-3.067961576E-3</v>
      </c>
      <c r="T2904">
        <v>-0.32071435451507568</v>
      </c>
    </row>
    <row r="2905" spans="6:20" x14ac:dyDescent="0.25">
      <c r="F2905" s="1">
        <v>14.016</v>
      </c>
      <c r="G2905">
        <f>(0.0131827515400411*(-1))*-1</f>
        <v>1.3182751540041067E-2</v>
      </c>
      <c r="H2905">
        <v>-3.067961576E-3</v>
      </c>
      <c r="I2905">
        <v>0.59158492088317871</v>
      </c>
      <c r="Q2905">
        <v>14.616000000000001</v>
      </c>
      <c r="R2905">
        <v>-1.5305954825462013E-2</v>
      </c>
      <c r="S2905">
        <v>-3.067961576E-3</v>
      </c>
      <c r="T2905">
        <v>-0.31695747375488281</v>
      </c>
    </row>
    <row r="2906" spans="6:20" x14ac:dyDescent="0.25">
      <c r="F2906" s="1">
        <v>14.023000000000001</v>
      </c>
      <c r="G2906">
        <f>(0.0131827515400411*(-1))*-1</f>
        <v>1.3182751540041067E-2</v>
      </c>
      <c r="H2906">
        <v>-3.067961576E-3</v>
      </c>
      <c r="I2906">
        <v>0.59157997369766235</v>
      </c>
      <c r="Q2906">
        <v>14.621</v>
      </c>
      <c r="R2906">
        <v>-1.5305954825462013E-2</v>
      </c>
      <c r="S2906">
        <v>-3.067961576E-3</v>
      </c>
      <c r="T2906">
        <v>-0.31412288546562195</v>
      </c>
    </row>
    <row r="2907" spans="6:20" x14ac:dyDescent="0.25">
      <c r="F2907" s="1">
        <v>14.028</v>
      </c>
      <c r="G2907">
        <f>(0.0131827515400411*(-1))*-1</f>
        <v>1.3182751540041067E-2</v>
      </c>
      <c r="H2907">
        <v>-3.067961576E-3</v>
      </c>
      <c r="I2907">
        <v>0.59157603979110718</v>
      </c>
      <c r="Q2907">
        <v>14.625000000000002</v>
      </c>
      <c r="R2907">
        <v>-1.5305954825462013E-2</v>
      </c>
      <c r="S2907">
        <v>-3.067961576E-3</v>
      </c>
      <c r="T2907">
        <v>-0.31143379211425781</v>
      </c>
    </row>
    <row r="2908" spans="6:20" x14ac:dyDescent="0.25">
      <c r="F2908" s="1">
        <v>14.031999999999998</v>
      </c>
      <c r="G2908">
        <f>(0.0131827515400411*(-1))*-1</f>
        <v>1.3182751540041067E-2</v>
      </c>
      <c r="H2908">
        <v>-3.067961576E-3</v>
      </c>
      <c r="I2908">
        <v>0.59157228469848633</v>
      </c>
      <c r="Q2908">
        <v>14.629</v>
      </c>
      <c r="R2908">
        <v>-1.5305954825462013E-2</v>
      </c>
      <c r="S2908">
        <v>-3.067961576E-3</v>
      </c>
      <c r="T2908">
        <v>-0.30826827883720398</v>
      </c>
    </row>
    <row r="2909" spans="6:20" x14ac:dyDescent="0.25">
      <c r="F2909" s="1">
        <v>14.037999999999998</v>
      </c>
      <c r="G2909">
        <f>(0.0131827515400411*(-1))*-1</f>
        <v>1.3182751540041067E-2</v>
      </c>
      <c r="H2909">
        <v>-3.067961576E-3</v>
      </c>
      <c r="I2909">
        <v>0.59156805276870728</v>
      </c>
      <c r="Q2909">
        <v>14.633000000000001</v>
      </c>
      <c r="R2909">
        <v>-1.5305954825462013E-2</v>
      </c>
      <c r="S2909">
        <v>-3.067961576E-3</v>
      </c>
      <c r="T2909">
        <v>-0.30588588118553162</v>
      </c>
    </row>
    <row r="2910" spans="6:20" x14ac:dyDescent="0.25">
      <c r="F2910" s="1">
        <v>14.042</v>
      </c>
      <c r="G2910">
        <f>(0.0131827515400411*(-1))*-1</f>
        <v>1.3182751540041067E-2</v>
      </c>
      <c r="H2910">
        <v>-3.067961576E-3</v>
      </c>
      <c r="I2910">
        <v>0.59156537055969238</v>
      </c>
      <c r="Q2910">
        <v>14.636999999999999</v>
      </c>
      <c r="R2910">
        <v>-1.5305954825462013E-2</v>
      </c>
      <c r="S2910">
        <v>-3.067961576E-3</v>
      </c>
      <c r="T2910">
        <v>-0.30363109707832336</v>
      </c>
    </row>
    <row r="2911" spans="6:20" x14ac:dyDescent="0.25">
      <c r="F2911" s="1">
        <v>14.048</v>
      </c>
      <c r="G2911">
        <f>(0.0131868583162218*(-1))*-1</f>
        <v>1.3186858316221767E-2</v>
      </c>
      <c r="H2911">
        <v>-3.067961576E-3</v>
      </c>
      <c r="I2911">
        <v>0.59285259246826172</v>
      </c>
      <c r="Q2911">
        <v>14.642000000000001</v>
      </c>
      <c r="R2911">
        <v>-1.5305954825462013E-2</v>
      </c>
      <c r="S2911">
        <v>-3.067961576E-3</v>
      </c>
      <c r="T2911">
        <v>-0.30149897933006287</v>
      </c>
    </row>
    <row r="2912" spans="6:20" x14ac:dyDescent="0.25">
      <c r="F2912" s="1">
        <v>14.055000000000001</v>
      </c>
      <c r="G2912">
        <f>(0.0131868583162218*(-1))*-1</f>
        <v>1.3186858316221767E-2</v>
      </c>
      <c r="H2912">
        <v>-3.067961576E-3</v>
      </c>
      <c r="I2912">
        <v>0.59278017282485962</v>
      </c>
      <c r="Q2912">
        <v>14.645999999999999</v>
      </c>
      <c r="R2912">
        <v>-1.5305954825462013E-2</v>
      </c>
      <c r="S2912">
        <v>-3.067961576E-3</v>
      </c>
      <c r="T2912">
        <v>-0.29948461055755615</v>
      </c>
    </row>
    <row r="2913" spans="6:20" x14ac:dyDescent="0.25">
      <c r="F2913" s="1">
        <v>14.058999999999999</v>
      </c>
      <c r="G2913">
        <f>(0.0131868583162218*(-1))*-1</f>
        <v>1.3186858316221767E-2</v>
      </c>
      <c r="H2913">
        <v>-3.067961576E-3</v>
      </c>
      <c r="I2913">
        <v>0.59273427724838257</v>
      </c>
      <c r="Q2913">
        <v>14.65</v>
      </c>
      <c r="R2913">
        <v>-1.5305954825462013E-2</v>
      </c>
      <c r="S2913">
        <v>-3.067961576E-3</v>
      </c>
      <c r="T2913">
        <v>-0.29758343100547791</v>
      </c>
    </row>
    <row r="2914" spans="6:20" x14ac:dyDescent="0.25">
      <c r="F2914" s="1">
        <v>14.063000000000001</v>
      </c>
      <c r="G2914">
        <f>(0.0131868583162218*(-1))*-1</f>
        <v>1.3186858316221767E-2</v>
      </c>
      <c r="H2914">
        <v>-3.067961576E-3</v>
      </c>
      <c r="I2914">
        <v>0.59267944097518921</v>
      </c>
      <c r="Q2914">
        <v>14.654000000000002</v>
      </c>
      <c r="R2914">
        <v>-1.5305954825462013E-2</v>
      </c>
      <c r="S2914">
        <v>-3.067961576E-3</v>
      </c>
      <c r="T2914">
        <v>-0.2957909107208252</v>
      </c>
    </row>
    <row r="2915" spans="6:20" x14ac:dyDescent="0.25">
      <c r="F2915" s="1">
        <v>14.069000000000001</v>
      </c>
      <c r="G2915">
        <f>(0.0131868583162218*(-1))*-1</f>
        <v>1.3186858316221767E-2</v>
      </c>
      <c r="H2915">
        <v>-3.067961576E-3</v>
      </c>
      <c r="I2915">
        <v>0.59262728691101074</v>
      </c>
      <c r="Q2915">
        <v>14.659000000000001</v>
      </c>
      <c r="R2915">
        <v>-1.5305954825462013E-2</v>
      </c>
      <c r="S2915">
        <v>-3.067961576E-3</v>
      </c>
      <c r="T2915">
        <v>-0.29369661211967468</v>
      </c>
    </row>
    <row r="2916" spans="6:20" x14ac:dyDescent="0.25">
      <c r="F2916" s="1">
        <v>14.074</v>
      </c>
      <c r="G2916">
        <f>(0.0131868583162218*(-1))*-1</f>
        <v>1.3186858316221767E-2</v>
      </c>
      <c r="H2916">
        <v>-3.067961576E-3</v>
      </c>
      <c r="I2916">
        <v>0.59256809949874878</v>
      </c>
      <c r="Q2916">
        <v>14.662999999999998</v>
      </c>
      <c r="R2916">
        <v>-1.5305954825462013E-2</v>
      </c>
      <c r="S2916">
        <v>-3.067961576E-3</v>
      </c>
      <c r="T2916">
        <v>-0.29213327169418335</v>
      </c>
    </row>
    <row r="2917" spans="6:20" x14ac:dyDescent="0.25">
      <c r="F2917" s="1">
        <v>14.078000000000001</v>
      </c>
      <c r="G2917">
        <f>(0.0131868583162218*(-1))*-1</f>
        <v>1.3186858316221767E-2</v>
      </c>
      <c r="H2917">
        <v>-3.067961576E-3</v>
      </c>
      <c r="I2917">
        <v>0.59253054857254028</v>
      </c>
      <c r="Q2917">
        <v>14.667</v>
      </c>
      <c r="R2917">
        <v>-1.5305954825462013E-2</v>
      </c>
      <c r="S2917">
        <v>-3.067961576E-3</v>
      </c>
      <c r="T2917">
        <v>-0.29031273722648621</v>
      </c>
    </row>
    <row r="2918" spans="6:20" x14ac:dyDescent="0.25">
      <c r="F2918" s="1">
        <v>14.081999999999999</v>
      </c>
      <c r="G2918">
        <f>(0.0131868583162218*(-1))*-1</f>
        <v>1.3186858316221767E-2</v>
      </c>
      <c r="H2918">
        <v>-3.067961576E-3</v>
      </c>
      <c r="I2918">
        <v>0.59249448776245117</v>
      </c>
      <c r="Q2918">
        <v>14.671999999999999</v>
      </c>
      <c r="R2918">
        <v>-1.5305954825462013E-2</v>
      </c>
      <c r="S2918">
        <v>-3.067961576E-3</v>
      </c>
      <c r="T2918">
        <v>-0.28863397240638733</v>
      </c>
    </row>
    <row r="2919" spans="6:20" x14ac:dyDescent="0.25">
      <c r="F2919" s="1">
        <v>14.089</v>
      </c>
      <c r="G2919">
        <f>(0.0131868583162218*(-1))*-1</f>
        <v>1.3186858316221767E-2</v>
      </c>
      <c r="H2919">
        <v>-3.067961576E-3</v>
      </c>
      <c r="I2919">
        <v>0.59244298934936523</v>
      </c>
      <c r="Q2919">
        <v>14.676</v>
      </c>
      <c r="R2919">
        <v>-1.5305954825462013E-2</v>
      </c>
      <c r="S2919">
        <v>-3.067961576E-3</v>
      </c>
      <c r="T2919">
        <v>-0.28738829493522644</v>
      </c>
    </row>
    <row r="2920" spans="6:20" x14ac:dyDescent="0.25">
      <c r="F2920" s="1">
        <v>14.092999999999998</v>
      </c>
      <c r="G2920">
        <f>(0.0131868583162218*(-1))*-1</f>
        <v>1.3186858316221767E-2</v>
      </c>
      <c r="H2920">
        <v>-3.067961576E-3</v>
      </c>
      <c r="I2920">
        <v>0.59240245819091797</v>
      </c>
      <c r="Q2920">
        <v>14.682</v>
      </c>
      <c r="R2920">
        <v>-1.5305954825462013E-2</v>
      </c>
      <c r="S2920">
        <v>-3.067961576E-3</v>
      </c>
      <c r="T2920">
        <v>-0.28594735264778137</v>
      </c>
    </row>
    <row r="2921" spans="6:20" x14ac:dyDescent="0.25">
      <c r="F2921" s="1">
        <v>14.098999999999998</v>
      </c>
      <c r="G2921">
        <f>(0.0131868583162218*(-1))*-1</f>
        <v>1.3186858316221767E-2</v>
      </c>
      <c r="H2921">
        <v>-3.067961576E-3</v>
      </c>
      <c r="I2921">
        <v>0.59235638380050659</v>
      </c>
      <c r="Q2921">
        <v>14.689000000000002</v>
      </c>
      <c r="R2921">
        <v>-1.5305954825462013E-2</v>
      </c>
      <c r="S2921">
        <v>-3.067961576E-3</v>
      </c>
      <c r="T2921">
        <v>-0.28413555026054382</v>
      </c>
    </row>
    <row r="2922" spans="6:20" x14ac:dyDescent="0.25">
      <c r="F2922" s="1">
        <v>14.109</v>
      </c>
      <c r="G2922">
        <f>(0.0131868583162218*(-1))*-1</f>
        <v>1.3186858316221767E-2</v>
      </c>
      <c r="H2922">
        <v>-3.067961576E-3</v>
      </c>
      <c r="I2922">
        <v>0.59228551387786865</v>
      </c>
      <c r="Q2922">
        <v>14.693</v>
      </c>
      <c r="R2922">
        <v>-1.5305954825462013E-2</v>
      </c>
      <c r="S2922">
        <v>-3.067961576E-3</v>
      </c>
      <c r="T2922">
        <v>-0.2829800546169281</v>
      </c>
    </row>
    <row r="2923" spans="6:20" x14ac:dyDescent="0.25">
      <c r="F2923" s="1">
        <v>14.115</v>
      </c>
      <c r="G2923">
        <f>(0.0131868583162218*(-1))*-1</f>
        <v>1.3186858316221767E-2</v>
      </c>
      <c r="H2923">
        <v>-3.067961576E-3</v>
      </c>
      <c r="I2923">
        <v>0.59225267171859741</v>
      </c>
      <c r="Q2923">
        <v>14.697000000000001</v>
      </c>
      <c r="R2923">
        <v>-1.5305954825462013E-2</v>
      </c>
      <c r="S2923">
        <v>-3.067961576E-3</v>
      </c>
      <c r="T2923">
        <v>-0.28213450312614441</v>
      </c>
    </row>
    <row r="2924" spans="6:20" x14ac:dyDescent="0.25">
      <c r="F2924" s="1">
        <v>14.122000000000002</v>
      </c>
      <c r="G2924">
        <f>(0.0131868583162218*(-1))*-1</f>
        <v>1.3186858316221767E-2</v>
      </c>
      <c r="H2924">
        <v>-3.067961576E-3</v>
      </c>
      <c r="I2924">
        <v>0.59220343828201294</v>
      </c>
      <c r="Q2924">
        <v>14.702</v>
      </c>
      <c r="R2924">
        <v>-1.5305954825462013E-2</v>
      </c>
      <c r="S2924">
        <v>-3.067961576E-3</v>
      </c>
      <c r="T2924">
        <v>-0.28117161989212036</v>
      </c>
    </row>
    <row r="2925" spans="6:20" x14ac:dyDescent="0.25">
      <c r="F2925" s="1">
        <v>14.127999999999998</v>
      </c>
      <c r="G2925">
        <f>(0.0131868583162218*(-1))*-1</f>
        <v>1.3186858316221767E-2</v>
      </c>
      <c r="H2925">
        <v>-3.067961576E-3</v>
      </c>
      <c r="I2925">
        <v>0.59217458963394165</v>
      </c>
      <c r="Q2925">
        <v>14.706000000000001</v>
      </c>
      <c r="R2925">
        <v>-1.5305954825462013E-2</v>
      </c>
      <c r="S2925">
        <v>-3.067961576E-3</v>
      </c>
      <c r="T2925">
        <v>-0.28047332167625427</v>
      </c>
    </row>
    <row r="2926" spans="6:20" x14ac:dyDescent="0.25">
      <c r="F2926" s="1">
        <v>14.132</v>
      </c>
      <c r="G2926">
        <f>(0.0131868583162218*(-1))*-1</f>
        <v>1.3186858316221767E-2</v>
      </c>
      <c r="H2926">
        <v>-3.067961576E-3</v>
      </c>
      <c r="I2926">
        <v>0.59214717149734497</v>
      </c>
      <c r="Q2926">
        <v>14.711</v>
      </c>
      <c r="R2926">
        <v>-1.5305954825462013E-2</v>
      </c>
      <c r="S2926">
        <v>-3.067961576E-3</v>
      </c>
      <c r="T2926">
        <v>-0.2796863317489624</v>
      </c>
    </row>
    <row r="2927" spans="6:20" x14ac:dyDescent="0.25">
      <c r="F2927" s="1">
        <v>14.138</v>
      </c>
      <c r="G2927">
        <f>(0.0131868583162218*(-1))*-1</f>
        <v>1.3186858316221767E-2</v>
      </c>
      <c r="H2927">
        <v>-3.067961576E-3</v>
      </c>
      <c r="I2927">
        <v>0.59211605787277222</v>
      </c>
      <c r="Q2927">
        <v>14.715000000000002</v>
      </c>
      <c r="R2927">
        <v>-1.5305954825462013E-2</v>
      </c>
      <c r="S2927">
        <v>-3.067961576E-3</v>
      </c>
      <c r="T2927">
        <v>-0.27912256121635437</v>
      </c>
    </row>
    <row r="2928" spans="6:20" x14ac:dyDescent="0.25">
      <c r="F2928" s="1">
        <v>14.144</v>
      </c>
      <c r="G2928">
        <f>(0.0131868583162218*(-1))*-1</f>
        <v>1.3186858316221767E-2</v>
      </c>
      <c r="H2928">
        <v>-3.067961576E-3</v>
      </c>
      <c r="I2928">
        <v>0.59209150075912476</v>
      </c>
      <c r="Q2928">
        <v>14.718999999999999</v>
      </c>
      <c r="R2928">
        <v>-1.5305954825462013E-2</v>
      </c>
      <c r="S2928">
        <v>-3.067961576E-3</v>
      </c>
      <c r="T2928">
        <v>-0.27861478924751282</v>
      </c>
    </row>
    <row r="2929" spans="6:20" x14ac:dyDescent="0.25">
      <c r="F2929" s="1">
        <v>14.151000000000002</v>
      </c>
      <c r="G2929">
        <f>(0.0131868583162218*(-1))*-1</f>
        <v>1.3186858316221767E-2</v>
      </c>
      <c r="H2929">
        <v>-3.067961576E-3</v>
      </c>
      <c r="I2929">
        <v>0.59205913543701172</v>
      </c>
      <c r="Q2929">
        <v>14.723999999999998</v>
      </c>
      <c r="R2929">
        <v>-1.5305954825462013E-2</v>
      </c>
      <c r="S2929">
        <v>-3.067961576E-3</v>
      </c>
      <c r="T2929">
        <v>-0.27805542945861816</v>
      </c>
    </row>
    <row r="2930" spans="6:20" x14ac:dyDescent="0.25">
      <c r="F2930" s="1">
        <v>14.156000000000001</v>
      </c>
      <c r="G2930">
        <f>(0.0131868583162218*(-1))*-1</f>
        <v>1.3186858316221767E-2</v>
      </c>
      <c r="H2930">
        <v>-3.067961576E-3</v>
      </c>
      <c r="I2930">
        <v>0.59203320741653442</v>
      </c>
      <c r="Q2930">
        <v>14.729000000000001</v>
      </c>
      <c r="R2930">
        <v>-1.5305954825462013E-2</v>
      </c>
      <c r="S2930">
        <v>-3.067961576E-3</v>
      </c>
      <c r="T2930">
        <v>-0.27766570448875427</v>
      </c>
    </row>
    <row r="2931" spans="6:20" x14ac:dyDescent="0.25">
      <c r="F2931" s="1">
        <v>14.159999999999998</v>
      </c>
      <c r="G2931">
        <f>(0.0131868583162218*(-1))*-1</f>
        <v>1.3186858316221767E-2</v>
      </c>
      <c r="H2931">
        <v>-3.067961576E-3</v>
      </c>
      <c r="I2931">
        <v>0.59201669692993164</v>
      </c>
      <c r="Q2931">
        <v>14.732999999999999</v>
      </c>
      <c r="R2931">
        <v>-1.5305954825462013E-2</v>
      </c>
      <c r="S2931">
        <v>-3.067961576E-3</v>
      </c>
      <c r="T2931">
        <v>-0.27724736928939819</v>
      </c>
    </row>
    <row r="2932" spans="6:20" x14ac:dyDescent="0.25">
      <c r="F2932" s="1">
        <v>14.165000000000001</v>
      </c>
      <c r="G2932">
        <f>(0.0131868583162218*(-1))*-1</f>
        <v>1.3186858316221767E-2</v>
      </c>
      <c r="H2932">
        <v>-3.067961576E-3</v>
      </c>
      <c r="I2932">
        <v>0.59200090169906616</v>
      </c>
      <c r="Q2932">
        <v>14.738999999999999</v>
      </c>
      <c r="R2932">
        <v>-1.5305954825462013E-2</v>
      </c>
      <c r="S2932">
        <v>-3.067961576E-3</v>
      </c>
      <c r="T2932">
        <v>-0.27690207958221436</v>
      </c>
    </row>
    <row r="2933" spans="6:20" x14ac:dyDescent="0.25">
      <c r="F2933" s="1">
        <v>14.168999999999999</v>
      </c>
      <c r="G2933">
        <f>(0.0131868583162218*(-1))*-1</f>
        <v>1.3186858316221767E-2</v>
      </c>
      <c r="H2933">
        <v>-3.067961576E-3</v>
      </c>
      <c r="I2933">
        <v>0.59198570251464844</v>
      </c>
      <c r="Q2933">
        <v>14.743</v>
      </c>
      <c r="R2933">
        <v>-1.5305954825462013E-2</v>
      </c>
      <c r="S2933">
        <v>-3.067961576E-3</v>
      </c>
      <c r="T2933">
        <v>-0.27662619948387146</v>
      </c>
    </row>
    <row r="2934" spans="6:20" x14ac:dyDescent="0.25">
      <c r="F2934" s="1">
        <v>14.173</v>
      </c>
      <c r="G2934">
        <f>(0.0131868583162218*(-1))*-1</f>
        <v>1.3186858316221767E-2</v>
      </c>
      <c r="H2934">
        <v>-3.067961576E-3</v>
      </c>
      <c r="I2934">
        <v>0.59196752309799194</v>
      </c>
      <c r="Q2934">
        <v>14.749000000000001</v>
      </c>
      <c r="R2934">
        <v>-1.5305954825462013E-2</v>
      </c>
      <c r="S2934">
        <v>-3.067961576E-3</v>
      </c>
      <c r="T2934">
        <v>-0.27638202905654913</v>
      </c>
    </row>
    <row r="2935" spans="6:20" x14ac:dyDescent="0.25">
      <c r="F2935" s="1">
        <v>14.177999999999999</v>
      </c>
      <c r="G2935">
        <f>(0.0131868583162218*(-1))*-1</f>
        <v>1.3186858316221767E-2</v>
      </c>
      <c r="H2935">
        <v>-3.067961576E-3</v>
      </c>
      <c r="I2935">
        <v>0.59195029735565186</v>
      </c>
      <c r="Q2935">
        <v>14.754</v>
      </c>
      <c r="R2935">
        <v>-1.5305954825462013E-2</v>
      </c>
      <c r="S2935">
        <v>-3.067961576E-3</v>
      </c>
      <c r="T2935">
        <v>-0.27626931667327881</v>
      </c>
    </row>
    <row r="2936" spans="6:20" x14ac:dyDescent="0.25">
      <c r="F2936" s="1">
        <v>14.182</v>
      </c>
      <c r="G2936">
        <f>(0.0131868583162218*(-1))*-1</f>
        <v>1.3186858316221767E-2</v>
      </c>
      <c r="H2936">
        <v>-3.067961576E-3</v>
      </c>
      <c r="I2936">
        <v>0.59193706512451172</v>
      </c>
      <c r="Q2936">
        <v>14.758000000000001</v>
      </c>
      <c r="R2936">
        <v>-1.5305954825462013E-2</v>
      </c>
      <c r="S2936">
        <v>-4.6019423639999998E-3</v>
      </c>
      <c r="T2936">
        <v>-8.3336392417550087E-3</v>
      </c>
    </row>
    <row r="2937" spans="6:20" x14ac:dyDescent="0.25">
      <c r="F2937" s="1">
        <v>14.188999999999998</v>
      </c>
      <c r="G2937">
        <f>(0.0131868583162218*(-1))*-1</f>
        <v>1.3186858316221767E-2</v>
      </c>
      <c r="H2937">
        <v>-3.067961576E-3</v>
      </c>
      <c r="I2937">
        <v>0.59191220998764038</v>
      </c>
      <c r="Q2937">
        <v>14.761999999999999</v>
      </c>
      <c r="R2937">
        <v>-1.5305954825462013E-2</v>
      </c>
      <c r="S2937">
        <v>-4.6019423639999998E-3</v>
      </c>
      <c r="T2937">
        <v>-1.4229020103812218E-2</v>
      </c>
    </row>
    <row r="2938" spans="6:20" x14ac:dyDescent="0.25">
      <c r="F2938" s="1">
        <v>14.196</v>
      </c>
      <c r="G2938">
        <f>(0.0131868583162218*(-1))*-1</f>
        <v>1.3186858316221767E-2</v>
      </c>
      <c r="H2938">
        <v>-3.067961576E-3</v>
      </c>
      <c r="I2938">
        <v>0.59189486503601074</v>
      </c>
      <c r="Q2938">
        <v>14.766</v>
      </c>
      <c r="R2938">
        <v>-1.5305954825462013E-2</v>
      </c>
      <c r="S2938">
        <v>-4.6019423639999998E-3</v>
      </c>
      <c r="T2938">
        <v>-1.992587186396122E-2</v>
      </c>
    </row>
    <row r="2939" spans="6:20" x14ac:dyDescent="0.25">
      <c r="F2939" s="1">
        <v>14.200000000000001</v>
      </c>
      <c r="G2939">
        <f>(0.0131868583162218*(-1))*-1</f>
        <v>1.3186858316221767E-2</v>
      </c>
      <c r="H2939">
        <v>-3.067961576E-3</v>
      </c>
      <c r="I2939">
        <v>0.59188383817672729</v>
      </c>
      <c r="Q2939">
        <v>14.770999999999999</v>
      </c>
      <c r="R2939">
        <v>-1.5305954825462013E-2</v>
      </c>
      <c r="S2939">
        <v>-4.6019423639999998E-3</v>
      </c>
      <c r="T2939">
        <v>-2.6779640465974808E-2</v>
      </c>
    </row>
    <row r="2940" spans="6:20" x14ac:dyDescent="0.25">
      <c r="F2940" s="1">
        <v>14.206999999999999</v>
      </c>
      <c r="G2940">
        <f>(0.0131868583162218*(-1))*-1</f>
        <v>1.3186858316221767E-2</v>
      </c>
      <c r="H2940">
        <v>-3.067961576E-3</v>
      </c>
      <c r="I2940">
        <v>0.59186559915542603</v>
      </c>
      <c r="Q2940">
        <v>14.776999999999999</v>
      </c>
      <c r="R2940">
        <v>-1.5301848049281315E-2</v>
      </c>
      <c r="S2940">
        <v>-4.6019423639999998E-3</v>
      </c>
      <c r="T2940">
        <v>-3.3129699528217316E-2</v>
      </c>
    </row>
    <row r="2941" spans="6:20" x14ac:dyDescent="0.25">
      <c r="F2941" s="1">
        <v>14.212000000000002</v>
      </c>
      <c r="G2941">
        <f>(0.0131868583162218*(-1))*-1</f>
        <v>1.3186858316221767E-2</v>
      </c>
      <c r="H2941">
        <v>-3.067961576E-3</v>
      </c>
      <c r="I2941">
        <v>0.59185332059860229</v>
      </c>
      <c r="Q2941">
        <v>14.782999999999999</v>
      </c>
      <c r="R2941">
        <v>-1.5301848049281315E-2</v>
      </c>
      <c r="S2941">
        <v>-4.6019423639999998E-3</v>
      </c>
      <c r="T2941">
        <v>-4.0675103664398193E-2</v>
      </c>
    </row>
    <row r="2942" spans="6:20" x14ac:dyDescent="0.25">
      <c r="F2942" s="1">
        <v>14.215999999999999</v>
      </c>
      <c r="G2942">
        <f>(0.0131868583162218*(-1))*-1</f>
        <v>1.3186858316221767E-2</v>
      </c>
      <c r="H2942">
        <v>-3.067961576E-3</v>
      </c>
      <c r="I2942">
        <v>0.59184396266937256</v>
      </c>
      <c r="Q2942">
        <v>14.789</v>
      </c>
      <c r="R2942">
        <v>-1.5301848049281315E-2</v>
      </c>
      <c r="S2942">
        <v>-4.6019423639999998E-3</v>
      </c>
      <c r="T2942">
        <v>-4.668218269944191E-2</v>
      </c>
    </row>
    <row r="2943" spans="6:20" x14ac:dyDescent="0.25">
      <c r="F2943" s="1">
        <v>14.223999999999998</v>
      </c>
      <c r="G2943">
        <f>(0.0131868583162218*(-1))*-1</f>
        <v>1.3186858316221767E-2</v>
      </c>
      <c r="H2943">
        <v>-3.067961576E-3</v>
      </c>
      <c r="I2943">
        <v>0.59182626008987427</v>
      </c>
      <c r="Q2943">
        <v>14.795</v>
      </c>
      <c r="R2943">
        <v>-1.5301848049281315E-2</v>
      </c>
      <c r="S2943">
        <v>-4.6019423639999998E-3</v>
      </c>
      <c r="T2943">
        <v>-5.3572412580251694E-2</v>
      </c>
    </row>
    <row r="2944" spans="6:20" x14ac:dyDescent="0.25">
      <c r="F2944" s="1">
        <v>14.229000000000001</v>
      </c>
      <c r="G2944">
        <f>(0.0131868583162218*(-1))*-1</f>
        <v>1.3186858316221767E-2</v>
      </c>
      <c r="H2944">
        <v>-3.067961576E-3</v>
      </c>
      <c r="I2944">
        <v>0.59181797504425049</v>
      </c>
      <c r="Q2944">
        <v>14.799000000000001</v>
      </c>
      <c r="R2944">
        <v>-1.5301848049281315E-2</v>
      </c>
      <c r="S2944">
        <v>-4.6019423639999998E-3</v>
      </c>
      <c r="T2944">
        <v>-5.9062879532575607E-2</v>
      </c>
    </row>
    <row r="2945" spans="6:20" x14ac:dyDescent="0.25">
      <c r="F2945" s="1">
        <v>14.232999999999999</v>
      </c>
      <c r="G2945">
        <f>(0.0131868583162218*(-1))*-1</f>
        <v>1.3186858316221767E-2</v>
      </c>
      <c r="H2945">
        <v>-3.067961576E-3</v>
      </c>
      <c r="I2945">
        <v>0.59180998802185059</v>
      </c>
      <c r="Q2945">
        <v>14.802999999999999</v>
      </c>
      <c r="R2945">
        <v>-1.5301848049281315E-2</v>
      </c>
      <c r="S2945">
        <v>-4.6019423639999998E-3</v>
      </c>
      <c r="T2945">
        <v>-6.3298784196376801E-2</v>
      </c>
    </row>
    <row r="2946" spans="6:20" x14ac:dyDescent="0.25">
      <c r="F2946" s="1">
        <v>14.24</v>
      </c>
      <c r="G2946">
        <f>(0.0131868583162218*(-1))*-1</f>
        <v>1.3186858316221767E-2</v>
      </c>
      <c r="H2946">
        <v>-3.067961576E-3</v>
      </c>
      <c r="I2946">
        <v>0.59179490804672241</v>
      </c>
      <c r="Q2946">
        <v>14.807</v>
      </c>
      <c r="R2946">
        <v>-1.5301848049281315E-2</v>
      </c>
      <c r="S2946">
        <v>-4.6019423639999998E-3</v>
      </c>
      <c r="T2946">
        <v>-6.740153580904007E-2</v>
      </c>
    </row>
    <row r="2947" spans="6:20" x14ac:dyDescent="0.25">
      <c r="F2947" s="1">
        <v>14.246</v>
      </c>
      <c r="G2947">
        <f>(0.0131868583162218*(-1))*-1</f>
        <v>1.3186858316221767E-2</v>
      </c>
      <c r="H2947">
        <v>-3.067961576E-3</v>
      </c>
      <c r="I2947">
        <v>0.59178614616394043</v>
      </c>
      <c r="Q2947">
        <v>14.811999999999999</v>
      </c>
      <c r="R2947">
        <v>-1.5301848049281315E-2</v>
      </c>
      <c r="S2947">
        <v>-4.6019423639999998E-3</v>
      </c>
      <c r="T2947">
        <v>-7.1376390755176544E-2</v>
      </c>
    </row>
    <row r="2948" spans="6:20" x14ac:dyDescent="0.25">
      <c r="F2948" s="1">
        <v>14.250999999999999</v>
      </c>
      <c r="G2948">
        <f>(0.0131868583162218*(-1))*-1</f>
        <v>1.3186858316221767E-2</v>
      </c>
      <c r="H2948">
        <v>-3.067961576E-3</v>
      </c>
      <c r="I2948">
        <v>0.59177613258361816</v>
      </c>
      <c r="Q2948">
        <v>14.816999999999998</v>
      </c>
      <c r="R2948">
        <v>-1.5301848049281315E-2</v>
      </c>
      <c r="S2948">
        <v>-4.6019423639999998E-3</v>
      </c>
      <c r="T2948">
        <v>-7.6172769069671631E-2</v>
      </c>
    </row>
    <row r="2949" spans="6:20" x14ac:dyDescent="0.25">
      <c r="F2949" s="1">
        <v>14.255000000000001</v>
      </c>
      <c r="G2949">
        <f>(0.0131868583162218*(-1))*-1</f>
        <v>1.3186858316221767E-2</v>
      </c>
      <c r="H2949">
        <v>-3.067961576E-3</v>
      </c>
      <c r="I2949">
        <v>0.5917697548866272</v>
      </c>
      <c r="Q2949">
        <v>14.821</v>
      </c>
      <c r="R2949">
        <v>-1.5301848049281315E-2</v>
      </c>
      <c r="S2949">
        <v>-6.135923152E-3</v>
      </c>
      <c r="T2949">
        <v>0.18406996130943298</v>
      </c>
    </row>
    <row r="2950" spans="6:20" x14ac:dyDescent="0.25">
      <c r="F2950" s="1">
        <v>14.26</v>
      </c>
      <c r="G2950">
        <f>(0.0131868583162218*(-1))*-1</f>
        <v>1.3186858316221767E-2</v>
      </c>
      <c r="H2950">
        <v>-3.067961576E-3</v>
      </c>
      <c r="I2950">
        <v>0.59176218509674072</v>
      </c>
      <c r="Q2950">
        <v>14.825000000000001</v>
      </c>
      <c r="R2950">
        <v>-1.5301848049281315E-2</v>
      </c>
      <c r="S2950">
        <v>-6.135923152E-3</v>
      </c>
      <c r="T2950">
        <v>0.17469803988933563</v>
      </c>
    </row>
    <row r="2951" spans="6:20" x14ac:dyDescent="0.25">
      <c r="F2951" s="1">
        <v>14.266</v>
      </c>
      <c r="G2951">
        <f>(0.0131868583162218*(-1))*-1</f>
        <v>1.3186858316221767E-2</v>
      </c>
      <c r="H2951">
        <v>-3.067961576E-3</v>
      </c>
      <c r="I2951">
        <v>0.59175360202789307</v>
      </c>
      <c r="Q2951">
        <v>14.83</v>
      </c>
      <c r="R2951">
        <v>-1.5297741273100615E-2</v>
      </c>
      <c r="S2951">
        <v>-6.135923152E-3</v>
      </c>
      <c r="T2951">
        <v>0.16712330281734467</v>
      </c>
    </row>
    <row r="2952" spans="6:20" x14ac:dyDescent="0.25">
      <c r="F2952" s="1">
        <v>14.270999999999999</v>
      </c>
      <c r="G2952">
        <f>(0.0131868583162218*(-1))*-1</f>
        <v>1.3186858316221767E-2</v>
      </c>
      <c r="H2952">
        <v>-3.067961576E-3</v>
      </c>
      <c r="I2952">
        <v>0.59174817800521851</v>
      </c>
      <c r="Q2952">
        <v>14.834000000000001</v>
      </c>
      <c r="R2952">
        <v>-1.5289527720739219E-2</v>
      </c>
      <c r="S2952">
        <v>-6.135923152E-3</v>
      </c>
      <c r="T2952">
        <v>0.15914031863212585</v>
      </c>
    </row>
    <row r="2953" spans="6:20" x14ac:dyDescent="0.25">
      <c r="F2953" s="1">
        <v>14.276000000000002</v>
      </c>
      <c r="G2953">
        <f>(0.0131868583162218*(-1))*-1</f>
        <v>1.3186858316221767E-2</v>
      </c>
      <c r="H2953">
        <v>-3.067961576E-3</v>
      </c>
      <c r="I2953">
        <v>0.59174036979675293</v>
      </c>
      <c r="Q2953">
        <v>14.839</v>
      </c>
      <c r="R2953">
        <v>-1.5285420944558521E-2</v>
      </c>
      <c r="S2953">
        <v>-6.135923152E-3</v>
      </c>
      <c r="T2953">
        <v>0.1521226167678833</v>
      </c>
    </row>
    <row r="2954" spans="6:20" x14ac:dyDescent="0.25">
      <c r="F2954" s="1">
        <v>14.281000000000001</v>
      </c>
      <c r="G2954">
        <f>(0.0131868583162218*(-1))*-1</f>
        <v>1.3186858316221767E-2</v>
      </c>
      <c r="H2954">
        <v>-3.067961576E-3</v>
      </c>
      <c r="I2954">
        <v>0.59173423051834106</v>
      </c>
      <c r="Q2954">
        <v>14.843999999999999</v>
      </c>
      <c r="R2954">
        <v>-1.5281314168377823E-2</v>
      </c>
      <c r="S2954">
        <v>-6.135923152E-3</v>
      </c>
      <c r="T2954">
        <v>0.14132367074489594</v>
      </c>
    </row>
    <row r="2955" spans="6:20" x14ac:dyDescent="0.25">
      <c r="F2955" s="1">
        <v>14.287999999999998</v>
      </c>
      <c r="G2955">
        <f>(0.0131868583162218*(-1))*-1</f>
        <v>1.3186858316221767E-2</v>
      </c>
      <c r="H2955">
        <v>-3.067961576E-3</v>
      </c>
      <c r="I2955">
        <v>0.59172731637954712</v>
      </c>
      <c r="Q2955">
        <v>14.85</v>
      </c>
      <c r="R2955">
        <v>-1.5277207392197125E-2</v>
      </c>
      <c r="S2955">
        <v>-6.135923152E-3</v>
      </c>
      <c r="T2955">
        <v>0.13110385835170746</v>
      </c>
    </row>
    <row r="2956" spans="6:20" x14ac:dyDescent="0.25">
      <c r="F2956" s="1">
        <v>14.293000000000001</v>
      </c>
      <c r="G2956">
        <f>(0.0131868583162218*(-1))*-1</f>
        <v>1.3186858316221767E-2</v>
      </c>
      <c r="H2956">
        <v>-3.067961576E-3</v>
      </c>
      <c r="I2956">
        <v>0.59172075986862183</v>
      </c>
      <c r="Q2956">
        <v>14.854999999999999</v>
      </c>
      <c r="R2956">
        <v>-1.5277207392197125E-2</v>
      </c>
      <c r="S2956">
        <v>-6.135923152E-3</v>
      </c>
      <c r="T2956">
        <v>0.12178307771682739</v>
      </c>
    </row>
    <row r="2957" spans="6:20" x14ac:dyDescent="0.25">
      <c r="F2957" s="1">
        <v>14.299000000000001</v>
      </c>
      <c r="G2957">
        <f>(0.0131868583162218*(-1))*-1</f>
        <v>1.3186858316221767E-2</v>
      </c>
      <c r="H2957">
        <v>-3.067961576E-3</v>
      </c>
      <c r="I2957">
        <v>0.59171557426452637</v>
      </c>
      <c r="Q2957">
        <v>14.860999999999999</v>
      </c>
      <c r="R2957">
        <v>-1.5277207392197125E-2</v>
      </c>
      <c r="S2957">
        <v>-6.135923152E-3</v>
      </c>
      <c r="T2957">
        <v>0.11113019287586212</v>
      </c>
    </row>
    <row r="2958" spans="6:20" x14ac:dyDescent="0.25">
      <c r="F2958" s="1">
        <v>14.305000000000001</v>
      </c>
      <c r="G2958">
        <f>(0.0131868583162218*(-1))*-1</f>
        <v>1.3186858316221767E-2</v>
      </c>
      <c r="H2958">
        <v>-3.067961576E-3</v>
      </c>
      <c r="I2958">
        <v>0.59170877933502197</v>
      </c>
      <c r="Q2958">
        <v>14.866000000000001</v>
      </c>
      <c r="R2958">
        <v>-1.5277207392197125E-2</v>
      </c>
      <c r="S2958">
        <v>-7.6699039400000002E-3</v>
      </c>
      <c r="T2958">
        <v>0.37052139639854431</v>
      </c>
    </row>
    <row r="2959" spans="6:20" x14ac:dyDescent="0.25">
      <c r="F2959" s="1">
        <v>14.31</v>
      </c>
      <c r="G2959">
        <f>(0.0131868583162218*(-1))*-1</f>
        <v>1.3186858316221767E-2</v>
      </c>
      <c r="H2959">
        <v>-3.067961576E-3</v>
      </c>
      <c r="I2959">
        <v>0.5917050838470459</v>
      </c>
      <c r="Q2959">
        <v>14.871</v>
      </c>
      <c r="R2959">
        <v>-1.5277207392197125E-2</v>
      </c>
      <c r="S2959">
        <v>-7.6699039400000002E-3</v>
      </c>
      <c r="T2959">
        <v>0.3580930233001709</v>
      </c>
    </row>
    <row r="2960" spans="6:20" x14ac:dyDescent="0.25">
      <c r="F2960" s="1">
        <v>14.313999999999998</v>
      </c>
      <c r="G2960">
        <f>(0.0131868583162218*(-1))*-1</f>
        <v>1.3186858316221767E-2</v>
      </c>
      <c r="H2960">
        <v>-3.067961576E-3</v>
      </c>
      <c r="I2960">
        <v>0.59170067310333252</v>
      </c>
      <c r="Q2960">
        <v>14.877000000000001</v>
      </c>
      <c r="R2960">
        <v>-1.5260780287474332E-2</v>
      </c>
      <c r="S2960">
        <v>-7.6699039400000002E-3</v>
      </c>
      <c r="T2960">
        <v>0.34326553344726563</v>
      </c>
    </row>
    <row r="2961" spans="6:20" x14ac:dyDescent="0.25">
      <c r="F2961" s="1">
        <v>14.319000000000001</v>
      </c>
      <c r="G2961">
        <f>(0.0131868583162218*(-1))*-1</f>
        <v>1.3186858316221767E-2</v>
      </c>
      <c r="H2961">
        <v>-3.067961576E-3</v>
      </c>
      <c r="I2961">
        <v>0.59169650077819824</v>
      </c>
      <c r="Q2961">
        <v>14.882</v>
      </c>
      <c r="R2961">
        <v>-1.524435318275154E-2</v>
      </c>
      <c r="S2961">
        <v>-7.6699039400000002E-3</v>
      </c>
      <c r="T2961">
        <v>0.33777138590812683</v>
      </c>
    </row>
    <row r="2962" spans="6:20" x14ac:dyDescent="0.25">
      <c r="F2962" s="1">
        <v>14.324</v>
      </c>
      <c r="G2962">
        <f>(0.0131868583162218*(-1))*-1</f>
        <v>1.3186858316221767E-2</v>
      </c>
      <c r="H2962">
        <v>-3.067961576E-3</v>
      </c>
      <c r="I2962">
        <v>0.59169328212738037</v>
      </c>
      <c r="Q2962">
        <v>14.886000000000001</v>
      </c>
      <c r="R2962">
        <v>-1.522381930184805E-2</v>
      </c>
      <c r="S2962">
        <v>-7.6699039400000002E-3</v>
      </c>
      <c r="T2962">
        <v>0.33119738101959229</v>
      </c>
    </row>
    <row r="2963" spans="6:20" x14ac:dyDescent="0.25">
      <c r="F2963" s="1">
        <v>14.328000000000001</v>
      </c>
      <c r="G2963">
        <f>(0.0131868583162218*(-1))*-1</f>
        <v>1.3186858316221767E-2</v>
      </c>
      <c r="H2963">
        <v>-3.067961576E-3</v>
      </c>
      <c r="I2963">
        <v>0.59169018268585205</v>
      </c>
      <c r="Q2963">
        <v>14.891</v>
      </c>
      <c r="R2963">
        <v>-1.5211498973305955E-2</v>
      </c>
      <c r="S2963">
        <v>-7.6699039400000002E-3</v>
      </c>
      <c r="T2963">
        <v>0.32466158270835876</v>
      </c>
    </row>
    <row r="2964" spans="6:20" x14ac:dyDescent="0.25">
      <c r="F2964" s="1">
        <v>14.331999999999999</v>
      </c>
      <c r="G2964">
        <f>(0.0131868583162218*(-1))*-1</f>
        <v>1.3186858316221767E-2</v>
      </c>
      <c r="H2964">
        <v>-3.067961576E-3</v>
      </c>
      <c r="I2964">
        <v>0.59168726205825806</v>
      </c>
      <c r="Q2964">
        <v>14.898999999999999</v>
      </c>
      <c r="R2964">
        <v>-1.5190965092402465E-2</v>
      </c>
      <c r="S2964">
        <v>-7.6699039400000002E-3</v>
      </c>
      <c r="T2964">
        <v>0.31084966659545898</v>
      </c>
    </row>
    <row r="2965" spans="6:20" x14ac:dyDescent="0.25">
      <c r="F2965" s="1">
        <v>14.337999999999999</v>
      </c>
      <c r="G2965">
        <f>(0.0131868583162218*(-1))*-1</f>
        <v>1.3186858316221767E-2</v>
      </c>
      <c r="H2965">
        <v>-3.067961576E-3</v>
      </c>
      <c r="I2965">
        <v>0.591683030128479</v>
      </c>
      <c r="Q2965">
        <v>14.904000000000002</v>
      </c>
      <c r="R2965">
        <v>-1.5186858316221765E-2</v>
      </c>
      <c r="S2965">
        <v>-9.2038847279999995E-3</v>
      </c>
      <c r="T2965">
        <v>0.56497436761856079</v>
      </c>
    </row>
    <row r="2966" spans="6:20" x14ac:dyDescent="0.25">
      <c r="F2966" s="1">
        <v>14.342000000000001</v>
      </c>
      <c r="G2966">
        <f>(0.0131909650924025*(-1))*-1</f>
        <v>1.3190965092402465E-2</v>
      </c>
      <c r="H2966">
        <v>-3.067961576E-3</v>
      </c>
      <c r="I2966">
        <v>0.59297174215316772</v>
      </c>
      <c r="Q2966">
        <v>14.909999999999998</v>
      </c>
      <c r="R2966">
        <v>-1.5178644763860369E-2</v>
      </c>
      <c r="S2966">
        <v>-9.2038847279999995E-3</v>
      </c>
      <c r="T2966">
        <v>0.5447431206703186</v>
      </c>
    </row>
    <row r="2967" spans="6:20" x14ac:dyDescent="0.25">
      <c r="F2967" s="1">
        <v>14.345999999999998</v>
      </c>
      <c r="G2967">
        <f>(0.0131909650924025*(-1))*-1</f>
        <v>1.3190965092402465E-2</v>
      </c>
      <c r="H2967">
        <v>-3.067961576E-3</v>
      </c>
      <c r="I2967">
        <v>0.59292280673980713</v>
      </c>
      <c r="Q2967">
        <v>14.915999999999999</v>
      </c>
      <c r="R2967">
        <v>-1.515400410677618E-2</v>
      </c>
      <c r="S2967">
        <v>-9.2038847279999995E-3</v>
      </c>
      <c r="T2967">
        <v>0.53366130590438843</v>
      </c>
    </row>
    <row r="2968" spans="6:20" x14ac:dyDescent="0.25">
      <c r="F2968" s="1">
        <v>14.35</v>
      </c>
      <c r="G2968">
        <f>(0.0131909650924025*(-1))*-1</f>
        <v>1.3190965092402465E-2</v>
      </c>
      <c r="H2968">
        <v>-3.067961576E-3</v>
      </c>
      <c r="I2968">
        <v>0.59287583827972412</v>
      </c>
      <c r="Q2968">
        <v>14.921999999999999</v>
      </c>
      <c r="R2968">
        <v>-1.5117043121149898E-2</v>
      </c>
      <c r="S2968">
        <v>-9.2038847279999995E-3</v>
      </c>
      <c r="T2968">
        <v>0.5243149995803833</v>
      </c>
    </row>
    <row r="2969" spans="6:20" x14ac:dyDescent="0.25">
      <c r="F2969" s="1">
        <v>14.356</v>
      </c>
      <c r="G2969">
        <f>(0.0131909650924025*(-1))*-1</f>
        <v>1.3190965092402465E-2</v>
      </c>
      <c r="H2969">
        <v>-3.067961576E-3</v>
      </c>
      <c r="I2969">
        <v>0.59279805421829224</v>
      </c>
      <c r="Q2969">
        <v>14.927999999999999</v>
      </c>
      <c r="R2969">
        <v>-1.5059548254620123E-2</v>
      </c>
      <c r="S2969">
        <v>-9.2038847279999995E-3</v>
      </c>
      <c r="T2969">
        <v>0.52158427238464355</v>
      </c>
    </row>
    <row r="2970" spans="6:20" x14ac:dyDescent="0.25">
      <c r="F2970" s="1">
        <v>14.362</v>
      </c>
      <c r="G2970">
        <f>(0.0131909650924025*(-1))*-1</f>
        <v>1.3190965092402465E-2</v>
      </c>
      <c r="H2970">
        <v>-3.067961576E-3</v>
      </c>
      <c r="I2970">
        <v>0.59273558855056763</v>
      </c>
      <c r="Q2970">
        <v>14.933000000000002</v>
      </c>
      <c r="R2970">
        <v>-1.5026694045174538E-2</v>
      </c>
      <c r="S2970">
        <v>-9.2038847279999995E-3</v>
      </c>
      <c r="T2970">
        <v>0.51951873302459717</v>
      </c>
    </row>
    <row r="2971" spans="6:20" x14ac:dyDescent="0.25">
      <c r="F2971" s="1">
        <v>14.366999999999999</v>
      </c>
      <c r="G2971">
        <f>(0.0131909650924025*(-1))*-1</f>
        <v>1.3190965092402465E-2</v>
      </c>
      <c r="H2971">
        <v>-3.067961576E-3</v>
      </c>
      <c r="I2971">
        <v>0.59268635511398315</v>
      </c>
      <c r="Q2971">
        <v>14.936999999999999</v>
      </c>
      <c r="R2971">
        <v>-1.4985626283367557E-2</v>
      </c>
      <c r="S2971">
        <v>-9.2038847279999995E-3</v>
      </c>
      <c r="T2971">
        <v>0.51707875728607178</v>
      </c>
    </row>
    <row r="2972" spans="6:20" x14ac:dyDescent="0.25">
      <c r="F2972" s="1">
        <v>14.372000000000002</v>
      </c>
      <c r="G2972">
        <f>(0.0131909650924025*(-1))*-1</f>
        <v>1.3190965092402465E-2</v>
      </c>
      <c r="H2972">
        <v>-3.067961576E-3</v>
      </c>
      <c r="I2972">
        <v>0.59264868497848511</v>
      </c>
      <c r="Q2972">
        <v>14.941999999999998</v>
      </c>
      <c r="R2972">
        <v>-1.4952772073921971E-2</v>
      </c>
      <c r="S2972">
        <v>-9.2038847279999995E-3</v>
      </c>
      <c r="T2972">
        <v>0.51328814029693604</v>
      </c>
    </row>
    <row r="2973" spans="6:20" x14ac:dyDescent="0.25">
      <c r="F2973" s="1">
        <v>14.375999999999999</v>
      </c>
      <c r="G2973">
        <f>(0.0131909650924025*(-1))*-1</f>
        <v>1.3190965092402465E-2</v>
      </c>
      <c r="H2973">
        <v>-3.067961576E-3</v>
      </c>
      <c r="I2973">
        <v>0.59260368347167969</v>
      </c>
      <c r="Q2973">
        <v>14.946</v>
      </c>
      <c r="R2973">
        <v>-1.4928131416837782E-2</v>
      </c>
      <c r="S2973">
        <v>-1.0737865516000001E-2</v>
      </c>
      <c r="T2973">
        <v>0.77646958827972412</v>
      </c>
    </row>
    <row r="2974" spans="6:20" x14ac:dyDescent="0.25">
      <c r="F2974" s="1">
        <v>14.38</v>
      </c>
      <c r="G2974">
        <f>(0.0131909650924025*(-1))*-1</f>
        <v>1.3190965092402465E-2</v>
      </c>
      <c r="H2974">
        <v>-3.067961576E-3</v>
      </c>
      <c r="I2974">
        <v>0.59257775545120239</v>
      </c>
      <c r="Q2974">
        <v>14.950999999999999</v>
      </c>
      <c r="R2974">
        <v>-1.4895277207392197E-2</v>
      </c>
      <c r="S2974">
        <v>-1.0737865516000001E-2</v>
      </c>
      <c r="T2974">
        <v>0.76431620121002197</v>
      </c>
    </row>
    <row r="2975" spans="6:20" x14ac:dyDescent="0.25">
      <c r="F2975" s="1">
        <v>14.385</v>
      </c>
      <c r="G2975">
        <f>(0.0131909650924025*(-1))*-1</f>
        <v>1.3190965092402465E-2</v>
      </c>
      <c r="H2975">
        <v>-3.067961576E-3</v>
      </c>
      <c r="I2975">
        <v>0.59252822399139404</v>
      </c>
      <c r="Q2975">
        <v>14.956000000000001</v>
      </c>
      <c r="R2975">
        <v>-1.484188911704312E-2</v>
      </c>
      <c r="S2975">
        <v>-1.0737865516000001E-2</v>
      </c>
      <c r="T2975">
        <v>0.76165008544921875</v>
      </c>
    </row>
    <row r="2976" spans="6:20" x14ac:dyDescent="0.25">
      <c r="F2976" s="1">
        <v>14.389999999999999</v>
      </c>
      <c r="G2976">
        <f>(0.0131909650924025*(-1))*-1</f>
        <v>1.3190965092402465E-2</v>
      </c>
      <c r="H2976">
        <v>-3.067961576E-3</v>
      </c>
      <c r="I2976">
        <v>0.59249675273895264</v>
      </c>
      <c r="Q2976">
        <v>14.961</v>
      </c>
      <c r="R2976">
        <v>-1.4772073921971253E-2</v>
      </c>
      <c r="S2976">
        <v>-1.0737865516000001E-2</v>
      </c>
      <c r="T2976">
        <v>0.76379865407943726</v>
      </c>
    </row>
    <row r="2977" spans="6:20" x14ac:dyDescent="0.25">
      <c r="F2977" s="1">
        <v>14.394</v>
      </c>
      <c r="G2977">
        <f>(0.0131909650924025*(-1))*-1</f>
        <v>1.3190965092402465E-2</v>
      </c>
      <c r="H2977">
        <v>-3.067961576E-3</v>
      </c>
      <c r="I2977">
        <v>0.59245920181274414</v>
      </c>
      <c r="Q2977">
        <v>14.965000000000002</v>
      </c>
      <c r="R2977">
        <v>-1.4694045174537988E-2</v>
      </c>
      <c r="S2977">
        <v>-1.0737865516000001E-2</v>
      </c>
      <c r="T2977">
        <v>0.77332484722137451</v>
      </c>
    </row>
    <row r="2978" spans="6:20" x14ac:dyDescent="0.25">
      <c r="F2978" s="1">
        <v>14.4</v>
      </c>
      <c r="G2978">
        <f>(0.0131909650924025*(-1))*-1</f>
        <v>1.3190965092402465E-2</v>
      </c>
      <c r="H2978">
        <v>-3.067961576E-3</v>
      </c>
      <c r="I2978">
        <v>0.59242349863052368</v>
      </c>
      <c r="Q2978">
        <v>14.968999999999999</v>
      </c>
      <c r="R2978">
        <v>-1.4603696098562628E-2</v>
      </c>
      <c r="S2978">
        <v>-1.0737865516000001E-2</v>
      </c>
      <c r="T2978">
        <v>0.79262632131576538</v>
      </c>
    </row>
    <row r="2979" spans="6:20" x14ac:dyDescent="0.25">
      <c r="F2979" s="1">
        <v>14.404000000000002</v>
      </c>
      <c r="G2979">
        <f>(0.0131909650924025*(-1))*-1</f>
        <v>1.3190965092402465E-2</v>
      </c>
      <c r="H2979">
        <v>-3.067961576E-3</v>
      </c>
      <c r="I2979">
        <v>0.59238958358764648</v>
      </c>
      <c r="Q2979">
        <v>14.973000000000001</v>
      </c>
      <c r="R2979">
        <v>-1.4492813141683778E-2</v>
      </c>
      <c r="S2979">
        <v>-1.0737865516000001E-2</v>
      </c>
      <c r="T2979">
        <v>0.81462979316711426</v>
      </c>
    </row>
    <row r="2980" spans="6:20" x14ac:dyDescent="0.25">
      <c r="F2980" s="1">
        <v>14.407999999999999</v>
      </c>
      <c r="G2980">
        <f>(0.0131909650924025*(-1))*-1</f>
        <v>1.3190965092402465E-2</v>
      </c>
      <c r="H2980">
        <v>-3.067961576E-3</v>
      </c>
      <c r="I2980">
        <v>0.59236359596252441</v>
      </c>
      <c r="Q2980">
        <v>14.978</v>
      </c>
      <c r="R2980">
        <v>-1.4295687885010266E-2</v>
      </c>
      <c r="S2980">
        <v>-1.0737865516000001E-2</v>
      </c>
      <c r="T2980">
        <v>0.84851360321044922</v>
      </c>
    </row>
    <row r="2981" spans="6:20" x14ac:dyDescent="0.25">
      <c r="F2981" s="1">
        <v>14.415000000000001</v>
      </c>
      <c r="G2981">
        <f>(0.0131909650924025*(-1))*-1</f>
        <v>1.3190965092402465E-2</v>
      </c>
      <c r="H2981">
        <v>-3.067961576E-3</v>
      </c>
      <c r="I2981">
        <v>0.5923265814781189</v>
      </c>
      <c r="Q2981">
        <v>14.984</v>
      </c>
      <c r="R2981">
        <v>-1.411088295687885E-2</v>
      </c>
      <c r="S2981">
        <v>-9.2038847279999995E-3</v>
      </c>
      <c r="T2981">
        <v>0.63426530361175537</v>
      </c>
    </row>
    <row r="2982" spans="6:20" x14ac:dyDescent="0.25">
      <c r="F2982" s="1">
        <v>14.42</v>
      </c>
      <c r="G2982">
        <f>(0.0131909650924025*(-1))*-1</f>
        <v>1.3190965092402465E-2</v>
      </c>
      <c r="H2982">
        <v>-3.067961576E-3</v>
      </c>
      <c r="I2982">
        <v>0.59229171276092529</v>
      </c>
      <c r="Q2982">
        <v>14.988999999999999</v>
      </c>
      <c r="R2982">
        <v>-1.3909650924024641E-2</v>
      </c>
      <c r="S2982">
        <v>-9.2038847279999995E-3</v>
      </c>
      <c r="T2982">
        <v>0.68364197015762329</v>
      </c>
    </row>
    <row r="2983" spans="6:20" x14ac:dyDescent="0.25">
      <c r="F2983" s="1">
        <v>14.424999999999999</v>
      </c>
      <c r="G2983">
        <f>(0.0131909650924025*(-1))*-1</f>
        <v>1.3190965092402465E-2</v>
      </c>
      <c r="H2983">
        <v>-3.067961576E-3</v>
      </c>
      <c r="I2983">
        <v>0.59226959943771362</v>
      </c>
      <c r="Q2983">
        <v>14.993</v>
      </c>
      <c r="R2983">
        <v>-1.3720739219712525E-2</v>
      </c>
      <c r="S2983">
        <v>-9.2038847279999995E-3</v>
      </c>
      <c r="T2983">
        <v>0.71957617998123169</v>
      </c>
    </row>
    <row r="2984" spans="6:20" x14ac:dyDescent="0.25">
      <c r="F2984" s="1">
        <v>14.430999999999999</v>
      </c>
      <c r="G2984">
        <f>(0.0131909650924025*(-1))*-1</f>
        <v>1.3190965092402465E-2</v>
      </c>
      <c r="H2984">
        <v>-3.067961576E-3</v>
      </c>
      <c r="I2984">
        <v>0.59223806858062744</v>
      </c>
      <c r="Q2984">
        <v>14.997999999999999</v>
      </c>
      <c r="R2984">
        <v>-1.3564681724845996E-2</v>
      </c>
      <c r="S2984">
        <v>-9.2038847279999995E-3</v>
      </c>
      <c r="T2984">
        <v>0.76391291618347168</v>
      </c>
    </row>
    <row r="2985" spans="6:20" x14ac:dyDescent="0.25">
      <c r="F2985" s="1">
        <v>14.435</v>
      </c>
      <c r="G2985">
        <f>(0.0131909650924025*(-1))*-1</f>
        <v>1.3190965092402465E-2</v>
      </c>
      <c r="H2985">
        <v>-3.067961576E-3</v>
      </c>
      <c r="I2985">
        <v>0.5922132134437561</v>
      </c>
      <c r="Q2985">
        <v>15.003000000000002</v>
      </c>
      <c r="R2985">
        <v>-1.3367556468172484E-2</v>
      </c>
      <c r="S2985">
        <v>-7.6699039400000002E-3</v>
      </c>
      <c r="T2985">
        <v>0.53230267763137817</v>
      </c>
    </row>
    <row r="2986" spans="6:20" x14ac:dyDescent="0.25">
      <c r="F2986" s="1">
        <v>14.438999999999998</v>
      </c>
      <c r="G2986">
        <f>(0.0131909650924025*(-1))*-1</f>
        <v>1.3190965092402465E-2</v>
      </c>
      <c r="H2986">
        <v>-3.067961576E-3</v>
      </c>
      <c r="I2986">
        <v>0.59219419956207275</v>
      </c>
      <c r="Q2986">
        <v>15.007</v>
      </c>
      <c r="R2986">
        <v>-1.3162217659137576E-2</v>
      </c>
      <c r="S2986">
        <v>-7.6699039400000002E-3</v>
      </c>
      <c r="T2986">
        <v>0.58509707450866699</v>
      </c>
    </row>
    <row r="2987" spans="6:20" x14ac:dyDescent="0.25">
      <c r="F2987" s="1">
        <v>14.444000000000001</v>
      </c>
      <c r="G2987">
        <f>(0.0131909650924025*(-1))*-1</f>
        <v>1.3190965092402465E-2</v>
      </c>
      <c r="H2987">
        <v>-3.067961576E-3</v>
      </c>
      <c r="I2987">
        <v>0.59217590093612671</v>
      </c>
      <c r="Q2987">
        <v>15.011999999999999</v>
      </c>
      <c r="R2987">
        <v>-1.3018480492813142E-2</v>
      </c>
      <c r="S2987">
        <v>-7.6699039400000002E-3</v>
      </c>
      <c r="T2987">
        <v>0.61833584308624268</v>
      </c>
    </row>
    <row r="2988" spans="6:20" x14ac:dyDescent="0.25">
      <c r="F2988" s="1">
        <v>14.447999999999999</v>
      </c>
      <c r="G2988">
        <f>(0.0131909650924025*(-1))*-1</f>
        <v>1.3190965092402465E-2</v>
      </c>
      <c r="H2988">
        <v>-3.067961576E-3</v>
      </c>
      <c r="I2988">
        <v>0.59215837717056274</v>
      </c>
      <c r="Q2988">
        <v>15.016</v>
      </c>
      <c r="R2988">
        <v>-1.2887063655030801E-2</v>
      </c>
      <c r="S2988">
        <v>-7.6699039400000002E-3</v>
      </c>
      <c r="T2988">
        <v>0.65130865573883057</v>
      </c>
    </row>
    <row r="2989" spans="6:20" x14ac:dyDescent="0.25">
      <c r="F2989" s="1">
        <v>14.453999999999999</v>
      </c>
      <c r="G2989">
        <f>(0.0131909650924025*(-1))*-1</f>
        <v>1.3190965092402465E-2</v>
      </c>
      <c r="H2989">
        <v>-3.067961576E-3</v>
      </c>
      <c r="I2989">
        <v>0.59213334321975708</v>
      </c>
      <c r="Q2989">
        <v>15.020999999999999</v>
      </c>
      <c r="R2989">
        <v>-1.2735112936344968E-2</v>
      </c>
      <c r="S2989">
        <v>-7.6699039400000002E-3</v>
      </c>
      <c r="T2989">
        <v>0.68000650405883789</v>
      </c>
    </row>
    <row r="2990" spans="6:20" x14ac:dyDescent="0.25">
      <c r="F2990" s="1">
        <v>14.459999999999999</v>
      </c>
      <c r="G2990">
        <f>(0.0131909650924025*(-1))*-1</f>
        <v>1.3190965092402465E-2</v>
      </c>
      <c r="H2990">
        <v>-3.067961576E-3</v>
      </c>
      <c r="I2990">
        <v>0.5921097993850708</v>
      </c>
      <c r="Q2990">
        <v>15.025</v>
      </c>
      <c r="R2990">
        <v>-1.2611909650924024E-2</v>
      </c>
      <c r="S2990">
        <v>-7.6699039400000002E-3</v>
      </c>
      <c r="T2990">
        <v>0.70424216985702515</v>
      </c>
    </row>
    <row r="2991" spans="6:20" x14ac:dyDescent="0.25">
      <c r="F2991" s="1">
        <v>14.464</v>
      </c>
      <c r="G2991">
        <f>(0.0131909650924025*(-1))*-1</f>
        <v>1.3190965092402465E-2</v>
      </c>
      <c r="H2991">
        <v>-3.067961576E-3</v>
      </c>
      <c r="I2991">
        <v>0.59209120273590088</v>
      </c>
      <c r="Q2991">
        <v>15.029000000000002</v>
      </c>
      <c r="R2991">
        <v>-1.2451745379876797E-2</v>
      </c>
      <c r="S2991">
        <v>-7.6699039400000002E-3</v>
      </c>
      <c r="T2991">
        <v>0.7276877760887146</v>
      </c>
    </row>
    <row r="2992" spans="6:20" x14ac:dyDescent="0.25">
      <c r="F2992" s="1">
        <v>14.468999999999999</v>
      </c>
      <c r="G2992">
        <f>(0.0131909650924025*(-1))*-1</f>
        <v>1.3190965092402465E-2</v>
      </c>
      <c r="H2992">
        <v>-3.067961576E-3</v>
      </c>
      <c r="I2992">
        <v>0.59207355976104736</v>
      </c>
      <c r="Q2992">
        <v>15.032999999999999</v>
      </c>
      <c r="R2992">
        <v>-1.2353182751540041E-2</v>
      </c>
      <c r="S2992">
        <v>-7.6699039400000002E-3</v>
      </c>
      <c r="T2992">
        <v>0.75186276435852051</v>
      </c>
    </row>
    <row r="2993" spans="6:20" x14ac:dyDescent="0.25">
      <c r="F2993" s="1">
        <v>14.473000000000001</v>
      </c>
      <c r="G2993">
        <f>(0.0131909650924025*(-1))*-1</f>
        <v>1.3190965092402465E-2</v>
      </c>
      <c r="H2993">
        <v>-3.067961576E-3</v>
      </c>
      <c r="I2993">
        <v>0.59206002950668335</v>
      </c>
      <c r="Q2993">
        <v>15.037000000000001</v>
      </c>
      <c r="R2993">
        <v>-1.2180698151950718E-2</v>
      </c>
      <c r="S2993">
        <v>-7.6699039400000002E-3</v>
      </c>
      <c r="T2993">
        <v>0.77823364734649658</v>
      </c>
    </row>
    <row r="2994" spans="6:20" x14ac:dyDescent="0.25">
      <c r="F2994" s="1">
        <v>14.479000000000001</v>
      </c>
      <c r="G2994">
        <f>(0.0131909650924025*(-1))*-1</f>
        <v>1.3190965092402465E-2</v>
      </c>
      <c r="H2994">
        <v>-3.067961576E-3</v>
      </c>
      <c r="I2994">
        <v>0.5920407772064209</v>
      </c>
      <c r="Q2994">
        <v>15.042</v>
      </c>
      <c r="R2994">
        <v>-1.2049281314168377E-2</v>
      </c>
      <c r="S2994">
        <v>-7.6699039400000002E-3</v>
      </c>
      <c r="T2994">
        <v>0.80633145570755005</v>
      </c>
    </row>
    <row r="2995" spans="6:20" x14ac:dyDescent="0.25">
      <c r="F2995" s="1">
        <v>14.485000000000001</v>
      </c>
      <c r="G2995">
        <f>(0.0131909650924025*(-1))*-1</f>
        <v>1.3190965092402465E-2</v>
      </c>
      <c r="H2995">
        <v>-3.067961576E-3</v>
      </c>
      <c r="I2995">
        <v>0.59202557802200317</v>
      </c>
      <c r="Q2995">
        <v>15.046000000000001</v>
      </c>
      <c r="R2995">
        <v>-1.1917864476386037E-2</v>
      </c>
      <c r="S2995">
        <v>-6.135923152E-3</v>
      </c>
      <c r="T2995">
        <v>0.56317996978759766</v>
      </c>
    </row>
    <row r="2996" spans="6:20" x14ac:dyDescent="0.25">
      <c r="F2996" s="1">
        <v>14.49</v>
      </c>
      <c r="G2996">
        <f>(0.0131909650924025*(-1))*-1</f>
        <v>1.3190965092402465E-2</v>
      </c>
      <c r="H2996">
        <v>-3.067961576E-3</v>
      </c>
      <c r="I2996">
        <v>0.59201109409332275</v>
      </c>
      <c r="Q2996">
        <v>15.052000000000001</v>
      </c>
      <c r="R2996">
        <v>-1.1720739219712525E-2</v>
      </c>
      <c r="S2996">
        <v>-6.135923152E-3</v>
      </c>
      <c r="T2996">
        <v>0.6001284122467041</v>
      </c>
    </row>
    <row r="2997" spans="6:20" x14ac:dyDescent="0.25">
      <c r="F2997" s="1">
        <v>14.494999999999999</v>
      </c>
      <c r="G2997">
        <f>(0.0131909650924025*(-1))*-1</f>
        <v>1.3190965092402465E-2</v>
      </c>
      <c r="H2997">
        <v>-3.067961576E-3</v>
      </c>
      <c r="I2997">
        <v>0.59199470281600952</v>
      </c>
      <c r="Q2997">
        <v>15.057</v>
      </c>
      <c r="R2997">
        <v>-1.1572895277207392E-2</v>
      </c>
      <c r="S2997">
        <v>-6.135923152E-3</v>
      </c>
      <c r="T2997">
        <v>0.62132322788238525</v>
      </c>
    </row>
    <row r="2998" spans="6:20" x14ac:dyDescent="0.25">
      <c r="F2998" s="1">
        <v>14.500999999999999</v>
      </c>
      <c r="G2998">
        <f>(0.0131909650924025*(-1))*-1</f>
        <v>1.3190965092402465E-2</v>
      </c>
      <c r="H2998">
        <v>-3.067961576E-3</v>
      </c>
      <c r="I2998">
        <v>0.5919792652130127</v>
      </c>
      <c r="Q2998">
        <v>15.061999999999999</v>
      </c>
      <c r="R2998">
        <v>-1.1441478439425052E-2</v>
      </c>
      <c r="S2998">
        <v>-6.135923152E-3</v>
      </c>
      <c r="T2998">
        <v>0.64376425743103027</v>
      </c>
    </row>
    <row r="2999" spans="6:20" x14ac:dyDescent="0.25">
      <c r="F2999" s="1">
        <v>14.507</v>
      </c>
      <c r="G2999">
        <f>(0.0131909650924025*(-1))*-1</f>
        <v>1.3190965092402465E-2</v>
      </c>
      <c r="H2999">
        <v>-3.067961576E-3</v>
      </c>
      <c r="I2999">
        <v>0.5919647216796875</v>
      </c>
      <c r="Q2999">
        <v>15.066999999999998</v>
      </c>
      <c r="R2999">
        <v>-1.1322381930184805E-2</v>
      </c>
      <c r="S2999">
        <v>-6.135923152E-3</v>
      </c>
      <c r="T2999">
        <v>0.65475726127624512</v>
      </c>
    </row>
    <row r="3000" spans="6:20" x14ac:dyDescent="0.25">
      <c r="F3000" s="1">
        <v>14.511000000000001</v>
      </c>
      <c r="G3000">
        <f>(0.0131909650924025*(-1))*-1</f>
        <v>1.3190965092402465E-2</v>
      </c>
      <c r="H3000">
        <v>-3.067961576E-3</v>
      </c>
      <c r="I3000">
        <v>0.59195548295974731</v>
      </c>
      <c r="Q3000">
        <v>15.075999999999999</v>
      </c>
      <c r="R3000">
        <v>-1.1141683778234086E-2</v>
      </c>
      <c r="S3000">
        <v>-7.6699039400000002E-3</v>
      </c>
      <c r="T3000">
        <v>0.93185728788375854</v>
      </c>
    </row>
    <row r="3001" spans="6:20" x14ac:dyDescent="0.25">
      <c r="F3001" s="1">
        <v>14.517000000000001</v>
      </c>
      <c r="G3001">
        <f>(0.0131909650924025*(-1))*-1</f>
        <v>1.3190965092402465E-2</v>
      </c>
      <c r="H3001">
        <v>-3.067961576E-3</v>
      </c>
      <c r="I3001">
        <v>0.59194445610046387</v>
      </c>
      <c r="Q3001">
        <v>15.081000000000001</v>
      </c>
      <c r="R3001">
        <v>-1.1047227926078028E-2</v>
      </c>
      <c r="S3001">
        <v>-7.6699039400000002E-3</v>
      </c>
      <c r="T3001">
        <v>0.92922741174697876</v>
      </c>
    </row>
    <row r="3002" spans="6:20" x14ac:dyDescent="0.25">
      <c r="F3002" s="1">
        <v>14.523999999999999</v>
      </c>
      <c r="G3002">
        <f>(0.0131909650924025*(-1))*-1</f>
        <v>1.3190965092402465E-2</v>
      </c>
      <c r="H3002">
        <v>-3.067961576E-3</v>
      </c>
      <c r="I3002">
        <v>0.59192991256713867</v>
      </c>
      <c r="Q3002">
        <v>15.087999999999999</v>
      </c>
      <c r="R3002">
        <v>-1.0874743326488707E-2</v>
      </c>
      <c r="S3002">
        <v>-7.6699039400000002E-3</v>
      </c>
      <c r="T3002">
        <v>0.94024944305419922</v>
      </c>
    </row>
    <row r="3003" spans="6:20" x14ac:dyDescent="0.25">
      <c r="F3003" s="1">
        <v>14.526999999999999</v>
      </c>
      <c r="G3003">
        <f>(0.0131909650924025*(-1))*-1</f>
        <v>1.3190965092402465E-2</v>
      </c>
      <c r="H3003">
        <v>-3.067961576E-3</v>
      </c>
      <c r="I3003">
        <v>0.5919221043586731</v>
      </c>
      <c r="Q3003">
        <v>15.092000000000001</v>
      </c>
      <c r="R3003">
        <v>-1.0751540041067762E-2</v>
      </c>
      <c r="S3003">
        <v>-7.6699039400000002E-3</v>
      </c>
      <c r="T3003">
        <v>0.95972925424575806</v>
      </c>
    </row>
    <row r="3004" spans="6:20" x14ac:dyDescent="0.25">
      <c r="F3004" s="1">
        <v>14.531000000000001</v>
      </c>
      <c r="G3004">
        <f>(0.0131909650924025*(-1))*-1</f>
        <v>1.3190965092402465E-2</v>
      </c>
      <c r="H3004">
        <v>-3.067961576E-3</v>
      </c>
      <c r="I3004">
        <v>0.59191453456878662</v>
      </c>
      <c r="Q3004">
        <v>15.096000000000002</v>
      </c>
      <c r="R3004">
        <v>-1.0616016427104722E-2</v>
      </c>
      <c r="S3004">
        <v>-7.6699039400000002E-3</v>
      </c>
      <c r="T3004">
        <v>0.98013871908187866</v>
      </c>
    </row>
    <row r="3005" spans="6:20" x14ac:dyDescent="0.25">
      <c r="F3005" s="1">
        <v>14.542</v>
      </c>
      <c r="G3005">
        <f>(0.0131909650924025*(-1))*-1</f>
        <v>1.3190965092402465E-2</v>
      </c>
      <c r="H3005">
        <v>-3.067961576E-3</v>
      </c>
      <c r="I3005">
        <v>0.59189528226852417</v>
      </c>
      <c r="Q3005">
        <v>15.101000000000001</v>
      </c>
      <c r="R3005">
        <v>-1.042299794661191E-2</v>
      </c>
      <c r="S3005">
        <v>-7.6699039400000002E-3</v>
      </c>
      <c r="T3005">
        <v>1.0129295587539673</v>
      </c>
    </row>
    <row r="3006" spans="6:20" x14ac:dyDescent="0.25">
      <c r="F3006" s="1">
        <v>14.546999999999999</v>
      </c>
      <c r="G3006">
        <f>(0.0131909650924025*(-1))*-1</f>
        <v>1.3190965092402465E-2</v>
      </c>
      <c r="H3006">
        <v>-3.067961576E-3</v>
      </c>
      <c r="I3006">
        <v>0.59188723564147949</v>
      </c>
      <c r="Q3006">
        <v>15.106</v>
      </c>
      <c r="R3006">
        <v>-1.0217659137577002E-2</v>
      </c>
      <c r="S3006">
        <v>-7.6699039400000002E-3</v>
      </c>
      <c r="T3006">
        <v>1.0406243801116943</v>
      </c>
    </row>
    <row r="3007" spans="6:20" x14ac:dyDescent="0.25">
      <c r="F3007" s="1">
        <v>14.551</v>
      </c>
      <c r="G3007">
        <f>(0.0131909650924025*(-1))*-1</f>
        <v>1.3190965092402465E-2</v>
      </c>
      <c r="H3007">
        <v>-3.067961576E-3</v>
      </c>
      <c r="I3007">
        <v>0.59188109636306763</v>
      </c>
      <c r="Q3007">
        <v>15.110000000000001</v>
      </c>
      <c r="R3007">
        <v>-0.01</v>
      </c>
      <c r="S3007">
        <v>-7.6699039400000002E-3</v>
      </c>
      <c r="T3007">
        <v>1.0784891843795776</v>
      </c>
    </row>
    <row r="3008" spans="6:20" x14ac:dyDescent="0.25">
      <c r="F3008" s="1">
        <v>14.557</v>
      </c>
      <c r="G3008">
        <f>(0.0131909650924025*(-1))*-1</f>
        <v>1.3190965092402465E-2</v>
      </c>
      <c r="H3008">
        <v>-3.067961576E-3</v>
      </c>
      <c r="I3008">
        <v>0.59187370538711548</v>
      </c>
      <c r="Q3008">
        <v>15.115</v>
      </c>
      <c r="R3008">
        <v>-9.8028747433264885E-3</v>
      </c>
      <c r="S3008">
        <v>-6.135923152E-3</v>
      </c>
      <c r="T3008">
        <v>0.84968852996826172</v>
      </c>
    </row>
    <row r="3009" spans="6:20" x14ac:dyDescent="0.25">
      <c r="F3009" s="1">
        <v>14.561000000000002</v>
      </c>
      <c r="G3009">
        <f>(0.0131909650924025*(-1))*-1</f>
        <v>1.3190965092402465E-2</v>
      </c>
      <c r="H3009">
        <v>-3.067961576E-3</v>
      </c>
      <c r="I3009">
        <v>0.59186667203903198</v>
      </c>
      <c r="Q3009">
        <v>15.119000000000002</v>
      </c>
      <c r="R3009">
        <v>-9.5893223819301845E-3</v>
      </c>
      <c r="S3009">
        <v>-6.135923152E-3</v>
      </c>
      <c r="T3009">
        <v>0.90959972143173218</v>
      </c>
    </row>
    <row r="3010" spans="6:20" x14ac:dyDescent="0.25">
      <c r="F3010" s="1">
        <v>14.565</v>
      </c>
      <c r="G3010">
        <f>(0.0131909650924025*(-1))*-1</f>
        <v>1.3190965092402465E-2</v>
      </c>
      <c r="H3010">
        <v>-3.067961576E-3</v>
      </c>
      <c r="I3010">
        <v>0.5918613076210022</v>
      </c>
      <c r="Q3010">
        <v>15.124000000000001</v>
      </c>
      <c r="R3010">
        <v>-9.3223819301848053E-3</v>
      </c>
      <c r="S3010">
        <v>-6.135923152E-3</v>
      </c>
      <c r="T3010">
        <v>0.96707797050476074</v>
      </c>
    </row>
    <row r="3011" spans="6:20" x14ac:dyDescent="0.25">
      <c r="F3011" s="1">
        <v>14.571</v>
      </c>
      <c r="G3011">
        <f>(0.0131909650924025*(-1))*-1</f>
        <v>1.3190965092402465E-2</v>
      </c>
      <c r="H3011">
        <v>-3.067961576E-3</v>
      </c>
      <c r="I3011">
        <v>0.59185492992401123</v>
      </c>
      <c r="Q3011">
        <v>15.129</v>
      </c>
      <c r="R3011">
        <v>-9.0554414784394244E-3</v>
      </c>
      <c r="S3011">
        <v>-6.135923152E-3</v>
      </c>
      <c r="T3011">
        <v>1.0113900899887085</v>
      </c>
    </row>
    <row r="3012" spans="6:20" x14ac:dyDescent="0.25">
      <c r="F3012" s="1">
        <v>14.575000000000001</v>
      </c>
      <c r="G3012">
        <f>(0.0131909650924025*(-1))*-1</f>
        <v>1.3190965092402465E-2</v>
      </c>
      <c r="H3012">
        <v>-3.067961576E-3</v>
      </c>
      <c r="I3012">
        <v>0.59184885025024414</v>
      </c>
      <c r="Q3012">
        <v>15.133000000000001</v>
      </c>
      <c r="R3012">
        <v>-8.8295687885010261E-3</v>
      </c>
      <c r="S3012">
        <v>-4.6019423639999998E-3</v>
      </c>
      <c r="T3012">
        <v>0.80286645889282227</v>
      </c>
    </row>
    <row r="3013" spans="6:20" x14ac:dyDescent="0.25">
      <c r="F3013" s="1">
        <v>14.578999999999999</v>
      </c>
      <c r="G3013">
        <f>(0.0131909650924025*(-1))*-1</f>
        <v>1.3190965092402465E-2</v>
      </c>
      <c r="H3013">
        <v>-3.067961576E-3</v>
      </c>
      <c r="I3013">
        <v>0.59184420108795166</v>
      </c>
      <c r="Q3013">
        <v>15.138</v>
      </c>
      <c r="R3013">
        <v>-8.5174537987679679E-3</v>
      </c>
      <c r="S3013">
        <v>-4.6019423639999998E-3</v>
      </c>
      <c r="T3013">
        <v>0.86458098888397217</v>
      </c>
    </row>
    <row r="3014" spans="6:20" x14ac:dyDescent="0.25">
      <c r="F3014" s="1">
        <v>14.584000000000001</v>
      </c>
      <c r="G3014">
        <f>(0.0131909650924025*(-1))*-1</f>
        <v>1.3190965092402465E-2</v>
      </c>
      <c r="H3014">
        <v>-3.067961576E-3</v>
      </c>
      <c r="I3014">
        <v>0.59183973073959351</v>
      </c>
      <c r="Q3014">
        <v>15.142000000000001</v>
      </c>
      <c r="R3014">
        <v>-8.2628336755646813E-3</v>
      </c>
      <c r="S3014">
        <v>-4.6019423639999998E-3</v>
      </c>
      <c r="T3014">
        <v>0.93811804056167603</v>
      </c>
    </row>
    <row r="3015" spans="6:20" x14ac:dyDescent="0.25">
      <c r="F3015" s="1">
        <v>14.587999999999999</v>
      </c>
      <c r="G3015">
        <f>(0.0131909650924025*(-1))*-1</f>
        <v>1.3190965092402465E-2</v>
      </c>
      <c r="H3015">
        <v>-3.067961576E-3</v>
      </c>
      <c r="I3015">
        <v>0.59183436632156372</v>
      </c>
      <c r="Q3015">
        <v>15.145999999999999</v>
      </c>
      <c r="R3015">
        <v>-8.0123203285420944E-3</v>
      </c>
      <c r="S3015">
        <v>-4.6019423639999998E-3</v>
      </c>
      <c r="T3015">
        <v>0.99540990591049194</v>
      </c>
    </row>
    <row r="3016" spans="6:20" x14ac:dyDescent="0.25">
      <c r="F3016" s="1">
        <v>14.592000000000001</v>
      </c>
      <c r="G3016">
        <f>(0.0131909650924025*(-1))*-1</f>
        <v>1.3190965092402465E-2</v>
      </c>
      <c r="H3016">
        <v>-3.067961576E-3</v>
      </c>
      <c r="I3016">
        <v>0.59183031320571899</v>
      </c>
      <c r="Q3016">
        <v>15.151000000000002</v>
      </c>
      <c r="R3016">
        <v>-7.6960985626283365E-3</v>
      </c>
      <c r="S3016">
        <v>-3.067961576E-3</v>
      </c>
      <c r="T3016">
        <v>0.78449350595474243</v>
      </c>
    </row>
    <row r="3017" spans="6:20" x14ac:dyDescent="0.25">
      <c r="F3017" s="1">
        <v>14.595999999999998</v>
      </c>
      <c r="G3017">
        <f>(0.0131909650924025*(-1))*-1</f>
        <v>1.3190965092402465E-2</v>
      </c>
      <c r="H3017">
        <v>-3.067961576E-3</v>
      </c>
      <c r="I3017">
        <v>0.59182637929916382</v>
      </c>
      <c r="Q3017">
        <v>15.154999999999999</v>
      </c>
      <c r="R3017">
        <v>-7.4414784394250515E-3</v>
      </c>
      <c r="S3017">
        <v>-3.067961576E-3</v>
      </c>
      <c r="T3017">
        <v>0.85930436849594116</v>
      </c>
    </row>
    <row r="3018" spans="6:20" x14ac:dyDescent="0.25">
      <c r="F3018" s="1">
        <v>14.6</v>
      </c>
      <c r="G3018">
        <f>(0.0131909650924025*(-1))*-1</f>
        <v>1.3190965092402465E-2</v>
      </c>
      <c r="H3018">
        <v>-3.067961576E-3</v>
      </c>
      <c r="I3018">
        <v>0.59182256460189819</v>
      </c>
      <c r="Q3018">
        <v>15.159000000000001</v>
      </c>
      <c r="R3018">
        <v>-7.1252566735112936E-3</v>
      </c>
      <c r="S3018">
        <v>-3.067961576E-3</v>
      </c>
      <c r="T3018">
        <v>0.9148489236831665</v>
      </c>
    </row>
    <row r="3019" spans="6:20" x14ac:dyDescent="0.25">
      <c r="F3019" s="1">
        <v>14.604999999999999</v>
      </c>
      <c r="G3019">
        <f>(0.0131909650924025*(-1))*-1</f>
        <v>1.3190965092402465E-2</v>
      </c>
      <c r="H3019">
        <v>-3.067961576E-3</v>
      </c>
      <c r="I3019">
        <v>0.59181898832321167</v>
      </c>
      <c r="Q3019">
        <v>15.162999999999998</v>
      </c>
      <c r="R3019">
        <v>-6.940451745379877E-3</v>
      </c>
      <c r="S3019">
        <v>-1.533980788E-3</v>
      </c>
      <c r="T3019">
        <v>0.70077395439147949</v>
      </c>
    </row>
    <row r="3020" spans="6:20" x14ac:dyDescent="0.25">
      <c r="F3020" s="1">
        <v>14.609</v>
      </c>
      <c r="G3020">
        <f>(0.0131909650924025*(-1))*-1</f>
        <v>1.3190965092402465E-2</v>
      </c>
      <c r="H3020">
        <v>-3.067961576E-3</v>
      </c>
      <c r="I3020">
        <v>0.59181463718414307</v>
      </c>
      <c r="Q3020">
        <v>15.167</v>
      </c>
      <c r="R3020">
        <v>-6.6201232032854209E-3</v>
      </c>
      <c r="S3020">
        <v>-1.533980788E-3</v>
      </c>
      <c r="T3020">
        <v>0.76167041063308716</v>
      </c>
    </row>
    <row r="3021" spans="6:20" x14ac:dyDescent="0.25">
      <c r="F3021" s="1">
        <v>14.613999999999999</v>
      </c>
      <c r="G3021">
        <f>(0.0131909650924025*(-1))*-1</f>
        <v>1.3190965092402465E-2</v>
      </c>
      <c r="H3021">
        <v>-3.067961576E-3</v>
      </c>
      <c r="I3021">
        <v>0.59181135892868042</v>
      </c>
      <c r="Q3021">
        <v>15.171999999999999</v>
      </c>
      <c r="R3021">
        <v>-6.3737166324435322E-3</v>
      </c>
      <c r="S3021">
        <v>-1.533980788E-3</v>
      </c>
      <c r="T3021">
        <v>0.81613242626190186</v>
      </c>
    </row>
    <row r="3022" spans="6:20" x14ac:dyDescent="0.25">
      <c r="F3022" s="1">
        <v>14.618</v>
      </c>
      <c r="G3022">
        <f>(0.0131909650924025*(-1))*-1</f>
        <v>1.3190965092402465E-2</v>
      </c>
      <c r="H3022">
        <v>-3.067961576E-3</v>
      </c>
      <c r="I3022">
        <v>0.59180736541748047</v>
      </c>
      <c r="Q3022">
        <v>15.176</v>
      </c>
      <c r="R3022">
        <v>-6.1273100616016426E-3</v>
      </c>
      <c r="S3022">
        <v>0</v>
      </c>
      <c r="T3022">
        <v>0.61540853977203369</v>
      </c>
    </row>
    <row r="3023" spans="6:20" x14ac:dyDescent="0.25">
      <c r="F3023" s="1">
        <v>14.622999999999999</v>
      </c>
      <c r="G3023">
        <f>(0.0131909650924025*(-1))*-1</f>
        <v>1.3190965092402465E-2</v>
      </c>
      <c r="H3023">
        <v>-3.067961576E-3</v>
      </c>
      <c r="I3023">
        <v>0.5918043851852417</v>
      </c>
      <c r="Q3023">
        <v>15.180999999999999</v>
      </c>
      <c r="R3023">
        <v>-5.8275154004106778E-3</v>
      </c>
      <c r="S3023">
        <v>0</v>
      </c>
      <c r="T3023">
        <v>0.66887897253036499</v>
      </c>
    </row>
    <row r="3024" spans="6:20" x14ac:dyDescent="0.25">
      <c r="F3024" s="1">
        <v>14.627999999999998</v>
      </c>
      <c r="G3024">
        <f>(0.0131950718685832*(-1))*-1</f>
        <v>1.3195071868583163E-2</v>
      </c>
      <c r="H3024">
        <v>-3.067961576E-3</v>
      </c>
      <c r="I3024">
        <v>0.59308034181594849</v>
      </c>
      <c r="Q3024">
        <v>15.185</v>
      </c>
      <c r="R3024">
        <v>-5.6098562628336757E-3</v>
      </c>
      <c r="S3024">
        <v>0</v>
      </c>
      <c r="T3024">
        <v>0.7236906886100769</v>
      </c>
    </row>
    <row r="3025" spans="6:20" x14ac:dyDescent="0.25">
      <c r="F3025" s="1">
        <v>14.632</v>
      </c>
      <c r="G3025">
        <f>(0.0131950718685832*(-1))*-1</f>
        <v>1.3195071868583163E-2</v>
      </c>
      <c r="H3025">
        <v>-3.067961576E-3</v>
      </c>
      <c r="I3025">
        <v>0.59301984310150146</v>
      </c>
      <c r="Q3025">
        <v>15.189000000000002</v>
      </c>
      <c r="R3025">
        <v>-5.359342915811088E-3</v>
      </c>
      <c r="S3025">
        <v>0</v>
      </c>
      <c r="T3025">
        <v>0.75888580083847046</v>
      </c>
    </row>
    <row r="3026" spans="6:20" x14ac:dyDescent="0.25">
      <c r="F3026" s="1">
        <v>14.636999999999999</v>
      </c>
      <c r="G3026">
        <f>(0.0131950718685832*(-1))*-1</f>
        <v>1.3195071868583163E-2</v>
      </c>
      <c r="H3026">
        <v>-3.067961576E-3</v>
      </c>
      <c r="I3026">
        <v>0.59296232461929321</v>
      </c>
      <c r="Q3026">
        <v>15.194999999999999</v>
      </c>
      <c r="R3026">
        <v>-5.1334702258726897E-3</v>
      </c>
      <c r="S3026">
        <v>0</v>
      </c>
      <c r="T3026">
        <v>0.80087429285049438</v>
      </c>
    </row>
    <row r="3027" spans="6:20" x14ac:dyDescent="0.25">
      <c r="F3027" s="1">
        <v>14.642000000000001</v>
      </c>
      <c r="G3027">
        <f>(0.0131950718685832*(-1))*-1</f>
        <v>1.3195071868583163E-2</v>
      </c>
      <c r="H3027">
        <v>-3.067961576E-3</v>
      </c>
      <c r="I3027">
        <v>0.59291833639144897</v>
      </c>
      <c r="Q3027">
        <v>15.200999999999999</v>
      </c>
      <c r="R3027">
        <v>-4.8624229979466116E-3</v>
      </c>
      <c r="S3027">
        <v>0</v>
      </c>
      <c r="T3027">
        <v>0.83952945470809937</v>
      </c>
    </row>
    <row r="3028" spans="6:20" x14ac:dyDescent="0.25">
      <c r="F3028" s="1">
        <v>14.645999999999999</v>
      </c>
      <c r="G3028">
        <f>(0.0131950718685832*(-1))*-1</f>
        <v>1.3195071868583163E-2</v>
      </c>
      <c r="H3028">
        <v>-3.067961576E-3</v>
      </c>
      <c r="I3028">
        <v>0.59285563230514526</v>
      </c>
      <c r="Q3028">
        <v>15.205</v>
      </c>
      <c r="R3028">
        <v>-4.6940451745379873E-3</v>
      </c>
      <c r="S3028">
        <v>0</v>
      </c>
      <c r="T3028">
        <v>0.86242616176605225</v>
      </c>
    </row>
    <row r="3029" spans="6:20" x14ac:dyDescent="0.25">
      <c r="F3029" s="1">
        <v>14.651999999999999</v>
      </c>
      <c r="G3029">
        <f>(0.0131950718685832*(-1))*-1</f>
        <v>1.3195071868583163E-2</v>
      </c>
      <c r="H3029">
        <v>-3.067961576E-3</v>
      </c>
      <c r="I3029">
        <v>0.5928158164024353</v>
      </c>
      <c r="Q3029">
        <v>15.209000000000001</v>
      </c>
      <c r="R3029">
        <v>-4.5215605749486651E-3</v>
      </c>
      <c r="S3029">
        <v>0</v>
      </c>
      <c r="T3029">
        <v>0.88320064544677734</v>
      </c>
    </row>
    <row r="3030" spans="6:20" x14ac:dyDescent="0.25">
      <c r="F3030" s="1">
        <v>14.656000000000001</v>
      </c>
      <c r="G3030">
        <f>(0.0131950718685832*(-1))*-1</f>
        <v>1.3195071868583163E-2</v>
      </c>
      <c r="H3030">
        <v>-3.067961576E-3</v>
      </c>
      <c r="I3030">
        <v>0.59276831150054932</v>
      </c>
      <c r="Q3030">
        <v>15.214</v>
      </c>
      <c r="R3030">
        <v>-4.3203285420944561E-3</v>
      </c>
      <c r="S3030">
        <v>0</v>
      </c>
      <c r="T3030">
        <v>0.90046864748001099</v>
      </c>
    </row>
    <row r="3031" spans="6:20" x14ac:dyDescent="0.25">
      <c r="F3031" s="1">
        <v>14.661</v>
      </c>
      <c r="G3031">
        <f>(0.0131950718685832*(-1))*-1</f>
        <v>1.3195071868583163E-2</v>
      </c>
      <c r="H3031">
        <v>-3.067961576E-3</v>
      </c>
      <c r="I3031">
        <v>0.59273195266723633</v>
      </c>
      <c r="Q3031">
        <v>15.218999999999999</v>
      </c>
      <c r="R3031">
        <v>-4.1108829568788502E-3</v>
      </c>
      <c r="S3031">
        <v>1.533980788E-3</v>
      </c>
      <c r="T3031">
        <v>0.66290175914764404</v>
      </c>
    </row>
    <row r="3032" spans="6:20" x14ac:dyDescent="0.25">
      <c r="F3032" s="1">
        <v>14.665000000000001</v>
      </c>
      <c r="G3032">
        <f>(0.0131950718685832*(-1))*-1</f>
        <v>1.3195071868583163E-2</v>
      </c>
      <c r="H3032">
        <v>-3.067961576E-3</v>
      </c>
      <c r="I3032">
        <v>0.59268856048583984</v>
      </c>
      <c r="Q3032">
        <v>15.223999999999998</v>
      </c>
      <c r="R3032">
        <v>-3.88911704312115E-3</v>
      </c>
      <c r="S3032">
        <v>1.533980788E-3</v>
      </c>
      <c r="T3032">
        <v>0.6907806396484375</v>
      </c>
    </row>
    <row r="3033" spans="6:20" x14ac:dyDescent="0.25">
      <c r="F3033" s="1">
        <v>14.668999999999999</v>
      </c>
      <c r="G3033">
        <f>(0.0131950718685832*(-1))*-1</f>
        <v>1.3195071868583163E-2</v>
      </c>
      <c r="H3033">
        <v>-3.067961576E-3</v>
      </c>
      <c r="I3033">
        <v>0.59265536069869995</v>
      </c>
      <c r="Q3033">
        <v>15.229000000000001</v>
      </c>
      <c r="R3033">
        <v>-3.6755646817248459E-3</v>
      </c>
      <c r="S3033">
        <v>1.533980788E-3</v>
      </c>
      <c r="T3033">
        <v>0.72186505794525146</v>
      </c>
    </row>
    <row r="3034" spans="6:20" x14ac:dyDescent="0.25">
      <c r="F3034" s="1">
        <v>14.673</v>
      </c>
      <c r="G3034">
        <f>(0.0131950718685832*(-1))*-1</f>
        <v>1.3195071868583163E-2</v>
      </c>
      <c r="H3034">
        <v>-3.067961576E-3</v>
      </c>
      <c r="I3034">
        <v>0.59262347221374512</v>
      </c>
      <c r="Q3034">
        <v>15.232999999999999</v>
      </c>
      <c r="R3034">
        <v>-3.5236139630390145E-3</v>
      </c>
      <c r="S3034">
        <v>1.533980788E-3</v>
      </c>
      <c r="T3034">
        <v>0.74150347709655762</v>
      </c>
    </row>
    <row r="3035" spans="6:20" x14ac:dyDescent="0.25">
      <c r="F3035" s="1">
        <v>14.677999999999999</v>
      </c>
      <c r="G3035">
        <f>(0.0131950718685832*(-1))*-1</f>
        <v>1.3195071868583163E-2</v>
      </c>
      <c r="H3035">
        <v>-3.067961576E-3</v>
      </c>
      <c r="I3035">
        <v>0.59259283542633057</v>
      </c>
      <c r="Q3035">
        <v>15.238000000000001</v>
      </c>
      <c r="R3035">
        <v>-3.3511293634496918E-3</v>
      </c>
      <c r="S3035">
        <v>1.533980788E-3</v>
      </c>
      <c r="T3035">
        <v>0.7576412558555603</v>
      </c>
    </row>
    <row r="3036" spans="6:20" x14ac:dyDescent="0.25">
      <c r="F3036" s="1">
        <v>14.682</v>
      </c>
      <c r="G3036">
        <f>(0.0131950718685832*(-1))*-1</f>
        <v>1.3195071868583163E-2</v>
      </c>
      <c r="H3036">
        <v>-3.067961576E-3</v>
      </c>
      <c r="I3036">
        <v>0.59256339073181152</v>
      </c>
      <c r="Q3036">
        <v>15.243</v>
      </c>
      <c r="R3036">
        <v>-3.1704312114989733E-3</v>
      </c>
      <c r="S3036">
        <v>1.533980788E-3</v>
      </c>
      <c r="T3036">
        <v>0.77333110570907593</v>
      </c>
    </row>
    <row r="3037" spans="6:20" x14ac:dyDescent="0.25">
      <c r="F3037" s="1">
        <v>14.686000000000002</v>
      </c>
      <c r="G3037">
        <f>(0.0131950718685832*(-1))*-1</f>
        <v>1.3195071868583163E-2</v>
      </c>
      <c r="H3037">
        <v>-3.067961576E-3</v>
      </c>
      <c r="I3037">
        <v>0.59253513813018799</v>
      </c>
      <c r="Q3037">
        <v>15.247999999999999</v>
      </c>
      <c r="R3037">
        <v>-2.9938398357289529E-3</v>
      </c>
      <c r="S3037">
        <v>1.533980788E-3</v>
      </c>
      <c r="T3037">
        <v>0.78647202253341675</v>
      </c>
    </row>
    <row r="3038" spans="6:20" x14ac:dyDescent="0.25">
      <c r="F3038" s="1">
        <v>14.69</v>
      </c>
      <c r="G3038">
        <f>(0.0131950718685832*(-1))*-1</f>
        <v>1.3195071868583163E-2</v>
      </c>
      <c r="H3038">
        <v>-3.067961576E-3</v>
      </c>
      <c r="I3038">
        <v>0.59250140190124512</v>
      </c>
      <c r="Q3038">
        <v>15.252000000000001</v>
      </c>
      <c r="R3038">
        <v>-2.8172484599589321E-3</v>
      </c>
      <c r="S3038">
        <v>0</v>
      </c>
      <c r="T3038">
        <v>1.069209098815918</v>
      </c>
    </row>
    <row r="3039" spans="6:20" x14ac:dyDescent="0.25">
      <c r="F3039" s="1">
        <v>14.694000000000001</v>
      </c>
      <c r="G3039">
        <f>(0.0131950718685832*(-1))*-1</f>
        <v>1.3195071868583163E-2</v>
      </c>
      <c r="H3039">
        <v>-3.067961576E-3</v>
      </c>
      <c r="I3039">
        <v>0.59246927499771118</v>
      </c>
      <c r="Q3039">
        <v>15.258000000000001</v>
      </c>
      <c r="R3039">
        <v>-2.6036960985626285E-3</v>
      </c>
      <c r="S3039">
        <v>0</v>
      </c>
      <c r="T3039">
        <v>1.0784012079238892</v>
      </c>
    </row>
    <row r="3040" spans="6:20" x14ac:dyDescent="0.25">
      <c r="F3040" s="1">
        <v>14.700000000000001</v>
      </c>
      <c r="G3040">
        <f>(0.0131950718685832*(-1))*-1</f>
        <v>1.3195071868583163E-2</v>
      </c>
      <c r="H3040">
        <v>-3.067961576E-3</v>
      </c>
      <c r="I3040">
        <v>0.59244471788406372</v>
      </c>
      <c r="Q3040">
        <v>15.263</v>
      </c>
      <c r="R3040">
        <v>-2.4353182751540043E-3</v>
      </c>
      <c r="S3040">
        <v>0</v>
      </c>
      <c r="T3040">
        <v>1.0938936471939087</v>
      </c>
    </row>
    <row r="3041" spans="6:20" x14ac:dyDescent="0.25">
      <c r="F3041" s="1">
        <v>14.703999999999999</v>
      </c>
      <c r="G3041">
        <f>(0.0131950718685832*(-1))*-1</f>
        <v>1.3195071868583163E-2</v>
      </c>
      <c r="H3041">
        <v>-3.067961576E-3</v>
      </c>
      <c r="I3041">
        <v>0.59241539239883423</v>
      </c>
      <c r="Q3041">
        <v>15.267000000000001</v>
      </c>
      <c r="R3041">
        <v>-2.1930184804928132E-3</v>
      </c>
      <c r="S3041">
        <v>0</v>
      </c>
      <c r="T3041">
        <v>1.1242502927780151</v>
      </c>
    </row>
    <row r="3042" spans="6:20" x14ac:dyDescent="0.25">
      <c r="F3042" s="1">
        <v>14.709000000000001</v>
      </c>
      <c r="G3042">
        <f>(0.0131950718685832*(-1))*-1</f>
        <v>1.3195071868583163E-2</v>
      </c>
      <c r="H3042">
        <v>-3.067961576E-3</v>
      </c>
      <c r="I3042">
        <v>0.59238749742507935</v>
      </c>
      <c r="Q3042">
        <v>15.272</v>
      </c>
      <c r="R3042">
        <v>-1.9753593429158111E-3</v>
      </c>
      <c r="S3042">
        <v>1.533980788E-3</v>
      </c>
      <c r="T3042">
        <v>0.90199017524719238</v>
      </c>
    </row>
    <row r="3043" spans="6:20" x14ac:dyDescent="0.25">
      <c r="F3043" s="1">
        <v>14.714</v>
      </c>
      <c r="G3043">
        <f>(0.0131950718685832*(-1))*-1</f>
        <v>1.3195071868583163E-2</v>
      </c>
      <c r="H3043">
        <v>-3.067961576E-3</v>
      </c>
      <c r="I3043">
        <v>0.5923609733581543</v>
      </c>
      <c r="Q3043">
        <v>15.276000000000002</v>
      </c>
      <c r="R3043">
        <v>-1.6919917864476387E-3</v>
      </c>
      <c r="S3043">
        <v>1.533980788E-3</v>
      </c>
      <c r="T3043">
        <v>0.94159793853759766</v>
      </c>
    </row>
    <row r="3044" spans="6:20" x14ac:dyDescent="0.25">
      <c r="F3044" s="1">
        <v>14.717999999999998</v>
      </c>
      <c r="G3044">
        <f>(0.0131950718685832*(-1))*-1</f>
        <v>1.3195071868583163E-2</v>
      </c>
      <c r="H3044">
        <v>-3.067961576E-3</v>
      </c>
      <c r="I3044">
        <v>0.59234064817428589</v>
      </c>
      <c r="Q3044">
        <v>15.281000000000001</v>
      </c>
      <c r="R3044">
        <v>-1.4661190965092402E-3</v>
      </c>
      <c r="S3044">
        <v>1.533980788E-3</v>
      </c>
      <c r="T3044">
        <v>0.98982006311416626</v>
      </c>
    </row>
    <row r="3045" spans="6:20" x14ac:dyDescent="0.25">
      <c r="F3045" s="1">
        <v>14.722</v>
      </c>
      <c r="G3045">
        <f>(0.0131950718685832*(-1))*-1</f>
        <v>1.3195071868583163E-2</v>
      </c>
      <c r="H3045">
        <v>-3.067961576E-3</v>
      </c>
      <c r="I3045">
        <v>0.59232115745544434</v>
      </c>
      <c r="Q3045">
        <v>15.286</v>
      </c>
      <c r="R3045">
        <v>-1.1088295687885011E-3</v>
      </c>
      <c r="S3045">
        <v>1.533980788E-3</v>
      </c>
      <c r="T3045">
        <v>1.0421699285507202</v>
      </c>
    </row>
    <row r="3046" spans="6:20" x14ac:dyDescent="0.25">
      <c r="F3046" s="1">
        <v>14.726999999999999</v>
      </c>
      <c r="G3046">
        <f>(0.0131950718685832*(-1))*-1</f>
        <v>1.3195071868583163E-2</v>
      </c>
      <c r="H3046">
        <v>-3.067961576E-3</v>
      </c>
      <c r="I3046">
        <v>0.59229791164398193</v>
      </c>
      <c r="Q3046">
        <v>15.292</v>
      </c>
      <c r="R3046">
        <v>-7.8439425051334704E-4</v>
      </c>
      <c r="S3046">
        <v>3.067961576E-3</v>
      </c>
      <c r="T3046">
        <v>0.83802032470703125</v>
      </c>
    </row>
    <row r="3047" spans="6:20" x14ac:dyDescent="0.25">
      <c r="F3047" s="1">
        <v>14.731</v>
      </c>
      <c r="G3047">
        <f>(0.0131950718685832*(-1))*-1</f>
        <v>1.3195071868583163E-2</v>
      </c>
      <c r="H3047">
        <v>-3.067961576E-3</v>
      </c>
      <c r="I3047">
        <v>0.59228008985519409</v>
      </c>
      <c r="Q3047">
        <v>15.296000000000001</v>
      </c>
      <c r="R3047">
        <v>-5.2566735112936349E-4</v>
      </c>
      <c r="S3047">
        <v>3.067961576E-3</v>
      </c>
      <c r="T3047">
        <v>0.88918989896774292</v>
      </c>
    </row>
    <row r="3048" spans="6:20" x14ac:dyDescent="0.25">
      <c r="F3048" s="1">
        <v>14.735000000000001</v>
      </c>
      <c r="G3048">
        <f>(0.0131950718685832*(-1))*-1</f>
        <v>1.3195071868583163E-2</v>
      </c>
      <c r="H3048">
        <v>-3.067961576E-3</v>
      </c>
      <c r="I3048">
        <v>0.59226298332214355</v>
      </c>
      <c r="Q3048">
        <v>15.299999999999999</v>
      </c>
      <c r="R3048">
        <v>-2.7104722792607803E-4</v>
      </c>
      <c r="S3048">
        <v>3.067961576E-3</v>
      </c>
      <c r="T3048">
        <v>0.94832706451416016</v>
      </c>
    </row>
    <row r="3049" spans="6:20" x14ac:dyDescent="0.25">
      <c r="F3049" s="1">
        <v>14.738999999999999</v>
      </c>
      <c r="G3049">
        <f>(0.0131950718685832*(-1))*-1</f>
        <v>1.3195071868583163E-2</v>
      </c>
      <c r="H3049">
        <v>-3.067961576E-3</v>
      </c>
      <c r="I3049">
        <v>0.59224659204483032</v>
      </c>
      <c r="Q3049">
        <v>15.305000000000001</v>
      </c>
      <c r="R3049">
        <v>3.6960985626283367E-5</v>
      </c>
      <c r="S3049">
        <v>4.6019423639999998E-3</v>
      </c>
      <c r="T3049">
        <v>0.72528094053268433</v>
      </c>
    </row>
    <row r="3050" spans="6:20" x14ac:dyDescent="0.25">
      <c r="F3050" s="1">
        <v>14.744000000000002</v>
      </c>
      <c r="G3050">
        <f>(0.0131950718685832*(-1))*-1</f>
        <v>1.3195071868583163E-2</v>
      </c>
      <c r="H3050">
        <v>-3.067961576E-3</v>
      </c>
      <c r="I3050">
        <v>0.59222692251205444</v>
      </c>
      <c r="Q3050">
        <v>15.31</v>
      </c>
      <c r="R3050">
        <v>3.2854209445585213E-4</v>
      </c>
      <c r="S3050">
        <v>4.6019423639999998E-3</v>
      </c>
      <c r="T3050">
        <v>0.78767812252044678</v>
      </c>
    </row>
    <row r="3051" spans="6:20" x14ac:dyDescent="0.25">
      <c r="F3051" s="1">
        <v>14.747999999999999</v>
      </c>
      <c r="G3051">
        <f>(0.0131950718685832*(-1))*-1</f>
        <v>1.3195071868583163E-2</v>
      </c>
      <c r="H3051">
        <v>-3.067961576E-3</v>
      </c>
      <c r="I3051">
        <v>0.59221196174621582</v>
      </c>
      <c r="Q3051">
        <v>15.315</v>
      </c>
      <c r="R3051">
        <v>5.9548254620123207E-4</v>
      </c>
      <c r="S3051">
        <v>4.6019423639999998E-3</v>
      </c>
      <c r="T3051">
        <v>0.82180672883987427</v>
      </c>
    </row>
    <row r="3052" spans="6:20" x14ac:dyDescent="0.25">
      <c r="F3052" s="1">
        <v>14.752000000000001</v>
      </c>
      <c r="G3052">
        <f>(0.0131950718685832*(-1))*-1</f>
        <v>1.3195071868583163E-2</v>
      </c>
      <c r="H3052">
        <v>-3.067961576E-3</v>
      </c>
      <c r="I3052">
        <v>0.59219753742218018</v>
      </c>
      <c r="Q3052">
        <v>15.319999999999999</v>
      </c>
      <c r="R3052">
        <v>8.5010266940451743E-4</v>
      </c>
      <c r="S3052">
        <v>4.6019423639999998E-3</v>
      </c>
      <c r="T3052">
        <v>0.86672800779342651</v>
      </c>
    </row>
    <row r="3053" spans="6:20" x14ac:dyDescent="0.25">
      <c r="F3053" s="1">
        <v>14.755999999999998</v>
      </c>
      <c r="G3053">
        <f>(0.0131950718685832*(-1))*-1</f>
        <v>1.3195071868583163E-2</v>
      </c>
      <c r="H3053">
        <v>-3.067961576E-3</v>
      </c>
      <c r="I3053">
        <v>0.59218364953994751</v>
      </c>
      <c r="Q3053">
        <v>15.324</v>
      </c>
      <c r="R3053">
        <v>1.1047227926078028E-3</v>
      </c>
      <c r="S3053">
        <v>4.6019423639999998E-3</v>
      </c>
      <c r="T3053">
        <v>0.89416354894638062</v>
      </c>
    </row>
    <row r="3054" spans="6:20" x14ac:dyDescent="0.25">
      <c r="F3054" s="1">
        <v>14.76</v>
      </c>
      <c r="G3054">
        <f>(0.0131950718685832*(-1))*-1</f>
        <v>1.3195071868583163E-2</v>
      </c>
      <c r="H3054">
        <v>-3.067961576E-3</v>
      </c>
      <c r="I3054">
        <v>0.5921703577041626</v>
      </c>
      <c r="Q3054">
        <v>15.328999999999999</v>
      </c>
      <c r="R3054">
        <v>1.2977412731006159E-3</v>
      </c>
      <c r="S3054">
        <v>4.6019423639999998E-3</v>
      </c>
      <c r="T3054">
        <v>0.91785585880279541</v>
      </c>
    </row>
    <row r="3055" spans="6:20" x14ac:dyDescent="0.25">
      <c r="F3055" s="1">
        <v>14.764000000000001</v>
      </c>
      <c r="G3055">
        <f>(0.0131950718685832*(-1))*-1</f>
        <v>1.3195071868583163E-2</v>
      </c>
      <c r="H3055">
        <v>-3.067961576E-3</v>
      </c>
      <c r="I3055">
        <v>0.59215760231018066</v>
      </c>
      <c r="Q3055">
        <v>15.334000000000001</v>
      </c>
      <c r="R3055">
        <v>1.5441478439425051E-3</v>
      </c>
      <c r="S3055">
        <v>6.135923152E-3</v>
      </c>
      <c r="T3055">
        <v>0.68211114406585693</v>
      </c>
    </row>
    <row r="3056" spans="6:20" x14ac:dyDescent="0.25">
      <c r="F3056" s="1">
        <v>14.769</v>
      </c>
      <c r="G3056">
        <f>(0.0131950718685832*(-1))*-1</f>
        <v>1.3195071868583163E-2</v>
      </c>
      <c r="H3056">
        <v>-3.067961576E-3</v>
      </c>
      <c r="I3056">
        <v>0.59214532375335693</v>
      </c>
      <c r="Q3056">
        <v>15.339</v>
      </c>
      <c r="R3056">
        <v>1.7782340862422998E-3</v>
      </c>
      <c r="S3056">
        <v>6.135923152E-3</v>
      </c>
      <c r="T3056">
        <v>0.71452867984771729</v>
      </c>
    </row>
    <row r="3057" spans="6:20" x14ac:dyDescent="0.25">
      <c r="F3057" s="1">
        <v>14.773000000000001</v>
      </c>
      <c r="G3057">
        <f>(0.0131950718685832*(-1))*-1</f>
        <v>1.3195071868583163E-2</v>
      </c>
      <c r="H3057">
        <v>-3.067961576E-3</v>
      </c>
      <c r="I3057">
        <v>0.59213352203369141</v>
      </c>
      <c r="Q3057">
        <v>15.343000000000002</v>
      </c>
      <c r="R3057">
        <v>1.9507186858316221E-3</v>
      </c>
      <c r="S3057">
        <v>6.135923152E-3</v>
      </c>
      <c r="T3057">
        <v>0.73434126377105713</v>
      </c>
    </row>
    <row r="3058" spans="6:20" x14ac:dyDescent="0.25">
      <c r="F3058" s="1">
        <v>14.776999999999999</v>
      </c>
      <c r="G3058">
        <f>(0.0131950718685832*(-1))*-1</f>
        <v>1.3195071868583163E-2</v>
      </c>
      <c r="H3058">
        <v>-3.067961576E-3</v>
      </c>
      <c r="I3058">
        <v>0.59212219715118408</v>
      </c>
      <c r="Q3058">
        <v>15.348000000000001</v>
      </c>
      <c r="R3058">
        <v>2.1437371663244353E-3</v>
      </c>
      <c r="S3058">
        <v>6.135923152E-3</v>
      </c>
      <c r="T3058">
        <v>0.75028979778289795</v>
      </c>
    </row>
    <row r="3059" spans="6:20" x14ac:dyDescent="0.25">
      <c r="F3059" s="1">
        <v>14.781000000000001</v>
      </c>
      <c r="G3059">
        <f>(0.0131950718685832*(-1))*-1</f>
        <v>1.3195071868583163E-2</v>
      </c>
      <c r="H3059">
        <v>-3.067961576E-3</v>
      </c>
      <c r="I3059">
        <v>0.59211134910583496</v>
      </c>
      <c r="Q3059">
        <v>15.354000000000001</v>
      </c>
      <c r="R3059">
        <v>2.3531827515400412E-3</v>
      </c>
      <c r="S3059">
        <v>6.135923152E-3</v>
      </c>
      <c r="T3059">
        <v>0.76358604431152344</v>
      </c>
    </row>
    <row r="3060" spans="6:20" x14ac:dyDescent="0.25">
      <c r="F3060" s="1">
        <v>14.784999999999998</v>
      </c>
      <c r="G3060">
        <f>(0.0131950718685832*(-1))*-1</f>
        <v>1.3195071868583163E-2</v>
      </c>
      <c r="H3060">
        <v>-3.067961576E-3</v>
      </c>
      <c r="I3060">
        <v>0.59210085868835449</v>
      </c>
      <c r="Q3060">
        <v>15.359</v>
      </c>
      <c r="R3060">
        <v>2.5338809034907597E-3</v>
      </c>
      <c r="S3060">
        <v>6.135923152E-3</v>
      </c>
      <c r="T3060">
        <v>0.77213507890701294</v>
      </c>
    </row>
    <row r="3061" spans="6:20" x14ac:dyDescent="0.25">
      <c r="F3061" s="1">
        <v>14.789</v>
      </c>
      <c r="G3061">
        <f>(0.0131950718685832*(-1))*-1</f>
        <v>1.3195071868583163E-2</v>
      </c>
      <c r="H3061">
        <v>-3.067961576E-3</v>
      </c>
      <c r="I3061">
        <v>0.59209084510803223</v>
      </c>
      <c r="Q3061">
        <v>15.363000000000001</v>
      </c>
      <c r="R3061">
        <v>2.677618069815195E-3</v>
      </c>
      <c r="S3061">
        <v>6.135923152E-3</v>
      </c>
      <c r="T3061">
        <v>0.7830430269241333</v>
      </c>
    </row>
    <row r="3062" spans="6:20" x14ac:dyDescent="0.25">
      <c r="F3062" s="1">
        <v>14.793000000000001</v>
      </c>
      <c r="G3062">
        <f>(0.0131950718685832*(-1))*-1</f>
        <v>1.3195071868583163E-2</v>
      </c>
      <c r="H3062">
        <v>-3.067961576E-3</v>
      </c>
      <c r="I3062">
        <v>0.59208118915557861</v>
      </c>
      <c r="Q3062">
        <v>15.366999999999999</v>
      </c>
      <c r="R3062">
        <v>2.8624229979466119E-3</v>
      </c>
      <c r="S3062">
        <v>6.135923152E-3</v>
      </c>
      <c r="T3062">
        <v>0.79283750057220459</v>
      </c>
    </row>
    <row r="3063" spans="6:20" x14ac:dyDescent="0.25">
      <c r="F3063" s="1">
        <v>14.796999999999999</v>
      </c>
      <c r="G3063">
        <f>(0.0131950718685832*(-1))*-1</f>
        <v>1.3195071868583163E-2</v>
      </c>
      <c r="H3063">
        <v>-3.067961576E-3</v>
      </c>
      <c r="I3063">
        <v>0.59207195043563843</v>
      </c>
      <c r="Q3063">
        <v>15.372999999999999</v>
      </c>
      <c r="R3063">
        <v>3.0677618069815194E-3</v>
      </c>
      <c r="S3063">
        <v>6.135923152E-3</v>
      </c>
      <c r="T3063">
        <v>0.80141866207122803</v>
      </c>
    </row>
    <row r="3064" spans="6:20" x14ac:dyDescent="0.25">
      <c r="F3064" s="1">
        <v>14.801</v>
      </c>
      <c r="G3064">
        <f>(0.0131950718685832*(-1))*-1</f>
        <v>1.3195071868583163E-2</v>
      </c>
      <c r="H3064">
        <v>-3.067961576E-3</v>
      </c>
      <c r="I3064">
        <v>0.59206300973892212</v>
      </c>
      <c r="Q3064">
        <v>15.379</v>
      </c>
      <c r="R3064">
        <v>3.2320328542094455E-3</v>
      </c>
      <c r="S3064">
        <v>6.135923152E-3</v>
      </c>
      <c r="T3064">
        <v>0.80609357357025146</v>
      </c>
    </row>
    <row r="3065" spans="6:20" x14ac:dyDescent="0.25">
      <c r="F3065" s="1">
        <v>14.805999999999999</v>
      </c>
      <c r="G3065">
        <f>(0.0131950718685832*(-1))*-1</f>
        <v>1.3195071868583163E-2</v>
      </c>
      <c r="H3065">
        <v>-3.067961576E-3</v>
      </c>
      <c r="I3065">
        <v>0.59205031394958496</v>
      </c>
      <c r="Q3065">
        <v>15.385</v>
      </c>
      <c r="R3065">
        <v>3.4209445585215606E-3</v>
      </c>
      <c r="S3065">
        <v>4.6019423639999998E-3</v>
      </c>
      <c r="T3065">
        <v>1.0767881870269775</v>
      </c>
    </row>
    <row r="3066" spans="6:20" x14ac:dyDescent="0.25">
      <c r="F3066" s="1">
        <v>14.81</v>
      </c>
      <c r="G3066">
        <f>(0.0131950718685832*(-1))*-1</f>
        <v>1.3195071868583163E-2</v>
      </c>
      <c r="H3066">
        <v>-3.067961576E-3</v>
      </c>
      <c r="I3066">
        <v>0.59204226732254028</v>
      </c>
      <c r="Q3066">
        <v>15.389000000000001</v>
      </c>
      <c r="R3066">
        <v>3.5523613963039016E-3</v>
      </c>
      <c r="S3066">
        <v>4.6019423639999998E-3</v>
      </c>
      <c r="T3066">
        <v>1.0759621858596802</v>
      </c>
    </row>
    <row r="3067" spans="6:20" x14ac:dyDescent="0.25">
      <c r="F3067" s="1">
        <v>14.815</v>
      </c>
      <c r="G3067">
        <f>(0.0131950718685832*(-1))*-1</f>
        <v>1.3195071868583163E-2</v>
      </c>
      <c r="H3067">
        <v>-3.067961576E-3</v>
      </c>
      <c r="I3067">
        <v>0.59203267097473145</v>
      </c>
      <c r="Q3067">
        <v>15.394</v>
      </c>
      <c r="R3067">
        <v>3.7371663244353181E-3</v>
      </c>
      <c r="S3067">
        <v>4.6019423639999998E-3</v>
      </c>
      <c r="T3067">
        <v>1.0803040266036987</v>
      </c>
    </row>
    <row r="3068" spans="6:20" x14ac:dyDescent="0.25">
      <c r="F3068" s="1">
        <v>14.819999999999999</v>
      </c>
      <c r="G3068">
        <f>(0.0131950718685832*(-1))*-1</f>
        <v>1.3195071868583163E-2</v>
      </c>
      <c r="H3068">
        <v>-3.067961576E-3</v>
      </c>
      <c r="I3068">
        <v>0.59202355146408081</v>
      </c>
      <c r="Q3068">
        <v>15.398999999999999</v>
      </c>
      <c r="R3068">
        <v>3.9466119096509241E-3</v>
      </c>
      <c r="S3068">
        <v>6.135923152E-3</v>
      </c>
      <c r="T3068">
        <v>0.82533448934555054</v>
      </c>
    </row>
    <row r="3069" spans="6:20" x14ac:dyDescent="0.25">
      <c r="F3069" s="1">
        <v>14.825000000000001</v>
      </c>
      <c r="G3069">
        <f>(0.0131950718685832*(-1))*-1</f>
        <v>1.3195071868583163E-2</v>
      </c>
      <c r="H3069">
        <v>-3.067961576E-3</v>
      </c>
      <c r="I3069">
        <v>0.5920148491859436</v>
      </c>
      <c r="Q3069">
        <v>15.403</v>
      </c>
      <c r="R3069">
        <v>4.1437371663244349E-3</v>
      </c>
      <c r="S3069">
        <v>6.135923152E-3</v>
      </c>
      <c r="T3069">
        <v>0.86169403791427612</v>
      </c>
    </row>
    <row r="3070" spans="6:20" x14ac:dyDescent="0.25">
      <c r="F3070" s="1">
        <v>14.828999999999999</v>
      </c>
      <c r="G3070">
        <f>(0.0131950718685832*(-1))*-1</f>
        <v>1.3195071868583163E-2</v>
      </c>
      <c r="H3070">
        <v>-3.067961576E-3</v>
      </c>
      <c r="I3070">
        <v>0.59200817346572876</v>
      </c>
      <c r="Q3070">
        <v>15.407000000000002</v>
      </c>
      <c r="R3070">
        <v>4.414784394250513E-3</v>
      </c>
      <c r="S3070">
        <v>6.135923152E-3</v>
      </c>
      <c r="T3070">
        <v>0.89606881141662598</v>
      </c>
    </row>
    <row r="3071" spans="6:20" x14ac:dyDescent="0.25">
      <c r="F3071" s="1">
        <v>14.834999999999999</v>
      </c>
      <c r="G3071">
        <f>(0.0131950718685832*(-1))*-1</f>
        <v>1.3195071868583163E-2</v>
      </c>
      <c r="H3071">
        <v>-3.067961576E-3</v>
      </c>
      <c r="I3071">
        <v>0.59199869632720947</v>
      </c>
      <c r="Q3071">
        <v>15.412000000000001</v>
      </c>
      <c r="R3071">
        <v>4.6365503080082133E-3</v>
      </c>
      <c r="S3071">
        <v>6.135923152E-3</v>
      </c>
      <c r="T3071">
        <v>0.93093883991241455</v>
      </c>
    </row>
    <row r="3072" spans="6:20" x14ac:dyDescent="0.25">
      <c r="F3072" s="1">
        <v>14.840000000000002</v>
      </c>
      <c r="G3072">
        <f>(0.0131950718685832*(-1))*-1</f>
        <v>1.3195071868583163E-2</v>
      </c>
      <c r="H3072">
        <v>-3.067961576E-3</v>
      </c>
      <c r="I3072">
        <v>0.59199124574661255</v>
      </c>
      <c r="Q3072">
        <v>15.417</v>
      </c>
      <c r="R3072">
        <v>4.9774127310061598E-3</v>
      </c>
      <c r="S3072">
        <v>6.135923152E-3</v>
      </c>
      <c r="T3072">
        <v>0.98431462049484253</v>
      </c>
    </row>
    <row r="3073" spans="6:20" x14ac:dyDescent="0.25">
      <c r="F3073" s="1">
        <v>14.845000000000001</v>
      </c>
      <c r="G3073">
        <f>(0.0131950718685832*(-1))*-1</f>
        <v>1.3195071868583163E-2</v>
      </c>
      <c r="H3073">
        <v>-3.067961576E-3</v>
      </c>
      <c r="I3073">
        <v>0.59198552370071411</v>
      </c>
      <c r="Q3073">
        <v>15.421999999999999</v>
      </c>
      <c r="R3073">
        <v>5.2156057494866532E-3</v>
      </c>
      <c r="S3073">
        <v>7.6699039400000002E-3</v>
      </c>
      <c r="T3073">
        <v>0.76635676622390747</v>
      </c>
    </row>
    <row r="3074" spans="6:20" x14ac:dyDescent="0.25">
      <c r="F3074" s="1">
        <v>14.848999999999998</v>
      </c>
      <c r="G3074">
        <f>(0.0131950718685832*(-1))*-1</f>
        <v>1.3195071868583163E-2</v>
      </c>
      <c r="H3074">
        <v>-3.067961576E-3</v>
      </c>
      <c r="I3074">
        <v>0.59198004007339478</v>
      </c>
      <c r="Q3074">
        <v>15.426</v>
      </c>
      <c r="R3074">
        <v>5.4579055441478438E-3</v>
      </c>
      <c r="S3074">
        <v>7.6699039400000002E-3</v>
      </c>
      <c r="T3074">
        <v>0.80904203653335571</v>
      </c>
    </row>
    <row r="3075" spans="6:20" x14ac:dyDescent="0.25">
      <c r="F3075" s="1">
        <v>14.854000000000001</v>
      </c>
      <c r="G3075">
        <f>(0.0131950718685832*(-1))*-1</f>
        <v>1.3195071868583163E-2</v>
      </c>
      <c r="H3075">
        <v>-3.067961576E-3</v>
      </c>
      <c r="I3075">
        <v>0.59197348356246948</v>
      </c>
      <c r="Q3075">
        <v>15.430999999999999</v>
      </c>
      <c r="R3075">
        <v>5.7371663244353182E-3</v>
      </c>
      <c r="S3075">
        <v>7.6699039400000002E-3</v>
      </c>
      <c r="T3075">
        <v>0.8444896936416626</v>
      </c>
    </row>
    <row r="3076" spans="6:20" x14ac:dyDescent="0.25">
      <c r="F3076" s="1">
        <v>14.866000000000001</v>
      </c>
      <c r="G3076">
        <f>(0.0131950718685832*(-1))*-1</f>
        <v>1.3195071868583163E-2</v>
      </c>
      <c r="H3076">
        <v>-3.067961576E-3</v>
      </c>
      <c r="I3076">
        <v>0.59195786714553833</v>
      </c>
      <c r="Q3076">
        <v>15.436000000000002</v>
      </c>
      <c r="R3076">
        <v>6.0000000000000001E-3</v>
      </c>
      <c r="S3076">
        <v>7.6699039400000002E-3</v>
      </c>
      <c r="T3076">
        <v>0.8883553147315979</v>
      </c>
    </row>
    <row r="3077" spans="6:20" x14ac:dyDescent="0.25">
      <c r="F3077" s="1">
        <v>14.871</v>
      </c>
      <c r="G3077">
        <f>(0.0131950718685832*(-1))*-1</f>
        <v>1.3195071868583163E-2</v>
      </c>
      <c r="H3077">
        <v>-3.067961576E-3</v>
      </c>
      <c r="I3077">
        <v>0.59195345640182495</v>
      </c>
      <c r="Q3077">
        <v>15.441000000000001</v>
      </c>
      <c r="R3077">
        <v>6.2464065708418889E-3</v>
      </c>
      <c r="S3077">
        <v>9.2038847279999995E-3</v>
      </c>
      <c r="T3077">
        <v>0.65235376358032227</v>
      </c>
    </row>
    <row r="3078" spans="6:20" x14ac:dyDescent="0.25">
      <c r="F3078" s="1">
        <v>14.875999999999999</v>
      </c>
      <c r="G3078">
        <f>(0.0131950718685832*(-1))*-1</f>
        <v>1.3195071868583163E-2</v>
      </c>
      <c r="H3078">
        <v>-3.067961576E-3</v>
      </c>
      <c r="I3078">
        <v>0.59194719791412354</v>
      </c>
      <c r="Q3078">
        <v>15.444999999999999</v>
      </c>
      <c r="R3078">
        <v>6.4887063655030804E-3</v>
      </c>
      <c r="S3078">
        <v>9.2038847279999995E-3</v>
      </c>
      <c r="T3078">
        <v>0.68030405044555664</v>
      </c>
    </row>
    <row r="3079" spans="6:20" x14ac:dyDescent="0.25">
      <c r="F3079" s="1">
        <v>14.882</v>
      </c>
      <c r="G3079">
        <f>(0.0131950718685832*(-1))*-1</f>
        <v>1.3195071868583163E-2</v>
      </c>
      <c r="H3079">
        <v>-3.067961576E-3</v>
      </c>
      <c r="I3079">
        <v>0.591941237449646</v>
      </c>
      <c r="Q3079">
        <v>15.450000000000001</v>
      </c>
      <c r="R3079">
        <v>6.6529774127310065E-3</v>
      </c>
      <c r="S3079">
        <v>9.2038847279999995E-3</v>
      </c>
      <c r="T3079">
        <v>0.69975495338439941</v>
      </c>
    </row>
    <row r="3080" spans="6:20" x14ac:dyDescent="0.25">
      <c r="F3080" s="1">
        <v>14.888</v>
      </c>
      <c r="G3080">
        <f>(0.0131950718685832*(-1))*-1</f>
        <v>1.3195071868583163E-2</v>
      </c>
      <c r="H3080">
        <v>-3.067961576E-3</v>
      </c>
      <c r="I3080">
        <v>0.59193569421768188</v>
      </c>
      <c r="Q3080">
        <v>15.453999999999999</v>
      </c>
      <c r="R3080">
        <v>6.7967145790554413E-3</v>
      </c>
      <c r="S3080">
        <v>9.2038847279999995E-3</v>
      </c>
      <c r="T3080">
        <v>0.70722609758377075</v>
      </c>
    </row>
    <row r="3081" spans="6:20" x14ac:dyDescent="0.25">
      <c r="F3081" s="1">
        <v>14.892000000000001</v>
      </c>
      <c r="G3081">
        <f>(0.0131950718685832*(-1))*-1</f>
        <v>1.3195071868583163E-2</v>
      </c>
      <c r="H3081">
        <v>-3.067961576E-3</v>
      </c>
      <c r="I3081">
        <v>0.59193217754364014</v>
      </c>
      <c r="Q3081">
        <v>15.458</v>
      </c>
      <c r="R3081">
        <v>6.9527720739219713E-3</v>
      </c>
      <c r="S3081">
        <v>9.2038847279999995E-3</v>
      </c>
      <c r="T3081">
        <v>0.70871692895889282</v>
      </c>
    </row>
    <row r="3082" spans="6:20" x14ac:dyDescent="0.25">
      <c r="F3082" s="1">
        <v>14.895999999999999</v>
      </c>
      <c r="G3082">
        <f>(0.0131950718685832*(-1))*-1</f>
        <v>1.3195071868583163E-2</v>
      </c>
      <c r="H3082">
        <v>-3.067961576E-3</v>
      </c>
      <c r="I3082">
        <v>0.59192878007888794</v>
      </c>
      <c r="Q3082">
        <v>15.462999999999999</v>
      </c>
      <c r="R3082">
        <v>7.0636550308008214E-3</v>
      </c>
      <c r="S3082">
        <v>9.2038847279999995E-3</v>
      </c>
      <c r="T3082">
        <v>0.70595180988311768</v>
      </c>
    </row>
    <row r="3083" spans="6:20" x14ac:dyDescent="0.25">
      <c r="F3083" s="1">
        <v>14.901000000000002</v>
      </c>
      <c r="G3083">
        <f>(0.0131950718685832*(-1))*-1</f>
        <v>1.3195071868583163E-2</v>
      </c>
      <c r="H3083">
        <v>-3.067961576E-3</v>
      </c>
      <c r="I3083">
        <v>0.59192472696304321</v>
      </c>
      <c r="Q3083">
        <v>15.467000000000001</v>
      </c>
      <c r="R3083">
        <v>7.1950718685831619E-3</v>
      </c>
      <c r="S3083">
        <v>9.2038847279999995E-3</v>
      </c>
      <c r="T3083">
        <v>0.70029163360595703</v>
      </c>
    </row>
    <row r="3084" spans="6:20" x14ac:dyDescent="0.25">
      <c r="F3084" s="1">
        <v>14.904999999999999</v>
      </c>
      <c r="G3084">
        <f>(0.0131950718685832*(-1))*-1</f>
        <v>1.3195071868583163E-2</v>
      </c>
      <c r="H3084">
        <v>-3.067961576E-3</v>
      </c>
      <c r="I3084">
        <v>0.59192162752151489</v>
      </c>
      <c r="Q3084">
        <v>15.472</v>
      </c>
      <c r="R3084">
        <v>7.2895277207392197E-3</v>
      </c>
      <c r="S3084">
        <v>9.2038847279999995E-3</v>
      </c>
      <c r="T3084">
        <v>0.69234555959701538</v>
      </c>
    </row>
    <row r="3085" spans="6:20" x14ac:dyDescent="0.25">
      <c r="F3085" s="1">
        <v>14.909000000000001</v>
      </c>
      <c r="G3085">
        <f>(0.0131950718685832*(-1))*-1</f>
        <v>1.3195071868583163E-2</v>
      </c>
      <c r="H3085">
        <v>-3.067961576E-3</v>
      </c>
      <c r="I3085">
        <v>0.59191864728927612</v>
      </c>
      <c r="Q3085">
        <v>15.476000000000001</v>
      </c>
      <c r="R3085">
        <v>7.3798767967145793E-3</v>
      </c>
      <c r="S3085">
        <v>9.2038847279999995E-3</v>
      </c>
      <c r="T3085">
        <v>0.68198996782302856</v>
      </c>
    </row>
    <row r="3086" spans="6:20" x14ac:dyDescent="0.25">
      <c r="F3086" s="1">
        <v>14.914</v>
      </c>
      <c r="G3086">
        <f>(0.0131950718685832*(-1))*-1</f>
        <v>1.3195071868583163E-2</v>
      </c>
      <c r="H3086">
        <v>-3.067961576E-3</v>
      </c>
      <c r="I3086">
        <v>0.5919150710105896</v>
      </c>
      <c r="Q3086">
        <v>15.481</v>
      </c>
      <c r="R3086">
        <v>7.4825462012320333E-3</v>
      </c>
      <c r="S3086">
        <v>7.6699039400000002E-3</v>
      </c>
      <c r="T3086">
        <v>0.93408298492431641</v>
      </c>
    </row>
    <row r="3087" spans="6:20" x14ac:dyDescent="0.25">
      <c r="F3087" s="1">
        <v>14.92</v>
      </c>
      <c r="G3087">
        <f>(0.0131950718685832*(-1))*-1</f>
        <v>1.3195071868583163E-2</v>
      </c>
      <c r="H3087">
        <v>-3.067961576E-3</v>
      </c>
      <c r="I3087">
        <v>0.59191107749938965</v>
      </c>
      <c r="Q3087">
        <v>15.485000000000001</v>
      </c>
      <c r="R3087">
        <v>7.5605749486652978E-3</v>
      </c>
      <c r="S3087">
        <v>7.6699039400000002E-3</v>
      </c>
      <c r="T3087">
        <v>0.91617172956466675</v>
      </c>
    </row>
    <row r="3088" spans="6:20" x14ac:dyDescent="0.25">
      <c r="F3088" s="1">
        <v>14.924000000000001</v>
      </c>
      <c r="G3088">
        <f>(0.0131950718685832*(-1))*-1</f>
        <v>1.3195071868583163E-2</v>
      </c>
      <c r="H3088">
        <v>-3.067961576E-3</v>
      </c>
      <c r="I3088">
        <v>0.59190851449966431</v>
      </c>
      <c r="Q3088">
        <v>15.488999999999999</v>
      </c>
      <c r="R3088">
        <v>7.6468172484599585E-3</v>
      </c>
      <c r="S3088">
        <v>7.6699039400000002E-3</v>
      </c>
      <c r="T3088">
        <v>0.90205907821655273</v>
      </c>
    </row>
    <row r="3089" spans="6:20" x14ac:dyDescent="0.25">
      <c r="F3089" s="1">
        <v>14.927999999999999</v>
      </c>
      <c r="G3089">
        <f>(0.0131991786447639*(-1))*-1</f>
        <v>1.3199178644763861E-2</v>
      </c>
      <c r="H3089">
        <v>-3.067961576E-3</v>
      </c>
      <c r="I3089">
        <v>0.59319710731506348</v>
      </c>
      <c r="Q3089">
        <v>15.493</v>
      </c>
      <c r="R3089">
        <v>7.7371663244353182E-3</v>
      </c>
      <c r="S3089">
        <v>7.6699039400000002E-3</v>
      </c>
      <c r="T3089">
        <v>0.89013361930847168</v>
      </c>
    </row>
    <row r="3090" spans="6:20" x14ac:dyDescent="0.25">
      <c r="F3090" s="1">
        <v>14.935</v>
      </c>
      <c r="G3090">
        <f>(0.0131991786447639*(-1))*-1</f>
        <v>1.3199178644763861E-2</v>
      </c>
      <c r="H3090">
        <v>-3.067961576E-3</v>
      </c>
      <c r="I3090">
        <v>0.59312480688095093</v>
      </c>
      <c r="Q3090">
        <v>15.497000000000002</v>
      </c>
      <c r="R3090">
        <v>7.8398357289527713E-3</v>
      </c>
      <c r="S3090">
        <v>7.6699039400000002E-3</v>
      </c>
      <c r="T3090">
        <v>0.88276547193527222</v>
      </c>
    </row>
    <row r="3091" spans="6:20" x14ac:dyDescent="0.25">
      <c r="F3091" s="1">
        <v>14.938999999999998</v>
      </c>
      <c r="G3091">
        <f>(0.0131991786447639*(-1))*-1</f>
        <v>1.3199178644763861E-2</v>
      </c>
      <c r="H3091">
        <v>-3.067961576E-3</v>
      </c>
      <c r="I3091">
        <v>0.59307897090911865</v>
      </c>
      <c r="Q3091">
        <v>15.500999999999999</v>
      </c>
      <c r="R3091">
        <v>7.9466119096509233E-3</v>
      </c>
      <c r="S3091">
        <v>7.6699039400000002E-3</v>
      </c>
      <c r="T3091">
        <v>0.87793725728988647</v>
      </c>
    </row>
    <row r="3092" spans="6:20" x14ac:dyDescent="0.25">
      <c r="F3092" s="1">
        <v>14.944999999999999</v>
      </c>
      <c r="G3092">
        <f>(0.0131991786447639*(-1))*-1</f>
        <v>1.3199178644763861E-2</v>
      </c>
      <c r="H3092">
        <v>-3.067961576E-3</v>
      </c>
      <c r="I3092">
        <v>0.5930030345916748</v>
      </c>
      <c r="Q3092">
        <v>15.505000000000001</v>
      </c>
      <c r="R3092">
        <v>8.0657084188911696E-3</v>
      </c>
      <c r="S3092">
        <v>7.6699039400000002E-3</v>
      </c>
      <c r="T3092">
        <v>0.87941563129425049</v>
      </c>
    </row>
    <row r="3093" spans="6:20" x14ac:dyDescent="0.25">
      <c r="F3093" s="1">
        <v>14.950999999999999</v>
      </c>
      <c r="G3093">
        <f>(0.0131991786447639*(-1))*-1</f>
        <v>1.3199178644763861E-2</v>
      </c>
      <c r="H3093">
        <v>-3.067961576E-3</v>
      </c>
      <c r="I3093">
        <v>0.59294211864471436</v>
      </c>
      <c r="Q3093">
        <v>15.51</v>
      </c>
      <c r="R3093">
        <v>8.2299794661190966E-3</v>
      </c>
      <c r="S3093">
        <v>7.6699039400000002E-3</v>
      </c>
      <c r="T3093">
        <v>0.88400322198867798</v>
      </c>
    </row>
    <row r="3094" spans="6:20" x14ac:dyDescent="0.25">
      <c r="F3094" s="1">
        <v>14.955</v>
      </c>
      <c r="G3094">
        <f>(0.0131991786447639*(-1))*-1</f>
        <v>1.3199178644763861E-2</v>
      </c>
      <c r="H3094">
        <v>-3.067961576E-3</v>
      </c>
      <c r="I3094">
        <v>0.59291297197341919</v>
      </c>
      <c r="Q3094">
        <v>15.514000000000001</v>
      </c>
      <c r="R3094">
        <v>8.3696098562628333E-3</v>
      </c>
      <c r="S3094">
        <v>7.6699039400000002E-3</v>
      </c>
      <c r="T3094">
        <v>0.89160370826721191</v>
      </c>
    </row>
    <row r="3095" spans="6:20" x14ac:dyDescent="0.25">
      <c r="F3095" s="1">
        <v>14.959999999999999</v>
      </c>
      <c r="G3095">
        <f>(0.0131991786447639*(-1))*-1</f>
        <v>1.3199178644763861E-2</v>
      </c>
      <c r="H3095">
        <v>-3.067961576E-3</v>
      </c>
      <c r="I3095">
        <v>0.59285730123519897</v>
      </c>
      <c r="Q3095">
        <v>15.517999999999999</v>
      </c>
      <c r="R3095">
        <v>8.5133470225872698E-3</v>
      </c>
      <c r="S3095">
        <v>7.6699039400000002E-3</v>
      </c>
      <c r="T3095">
        <v>0.90325230360031128</v>
      </c>
    </row>
    <row r="3096" spans="6:20" x14ac:dyDescent="0.25">
      <c r="F3096" s="1">
        <v>14.965999999999999</v>
      </c>
      <c r="G3096">
        <f>(0.0131991786447639*(-1))*-1</f>
        <v>1.3199178644763861E-2</v>
      </c>
      <c r="H3096">
        <v>-3.067961576E-3</v>
      </c>
      <c r="I3096">
        <v>0.59281337261199951</v>
      </c>
      <c r="Q3096">
        <v>15.523000000000001</v>
      </c>
      <c r="R3096">
        <v>8.7022587268993836E-3</v>
      </c>
      <c r="S3096">
        <v>7.6699039400000002E-3</v>
      </c>
      <c r="T3096">
        <v>0.91914761066436768</v>
      </c>
    </row>
    <row r="3097" spans="6:20" x14ac:dyDescent="0.25">
      <c r="F3097" s="1">
        <v>14.970999999999998</v>
      </c>
      <c r="G3097">
        <f>(0.0131991786447639*(-1))*-1</f>
        <v>1.3199178644763861E-2</v>
      </c>
      <c r="H3097">
        <v>-3.067961576E-3</v>
      </c>
      <c r="I3097">
        <v>0.59276354312896729</v>
      </c>
      <c r="Q3097">
        <v>15.528</v>
      </c>
      <c r="R3097">
        <v>8.9075975359342915E-3</v>
      </c>
      <c r="S3097">
        <v>7.6699039400000002E-3</v>
      </c>
      <c r="T3097">
        <v>0.93909400701522827</v>
      </c>
    </row>
    <row r="3098" spans="6:20" x14ac:dyDescent="0.25">
      <c r="F3098" s="1">
        <v>14.976999999999999</v>
      </c>
      <c r="G3098">
        <f>(0.0131991786447639*(-1))*-1</f>
        <v>1.3199178644763861E-2</v>
      </c>
      <c r="H3098">
        <v>-3.067961576E-3</v>
      </c>
      <c r="I3098">
        <v>0.5927242636680603</v>
      </c>
      <c r="Q3098">
        <v>15.532000000000002</v>
      </c>
      <c r="R3098">
        <v>9.0800821355236146E-3</v>
      </c>
      <c r="S3098">
        <v>7.6699039400000002E-3</v>
      </c>
      <c r="T3098">
        <v>0.68974977731704712</v>
      </c>
    </row>
    <row r="3099" spans="6:20" x14ac:dyDescent="0.25">
      <c r="F3099" s="1">
        <v>14.987</v>
      </c>
      <c r="G3099">
        <f>(0.0131991786447639*(-1))*-1</f>
        <v>1.3199178644763861E-2</v>
      </c>
      <c r="H3099">
        <v>-3.067961576E-3</v>
      </c>
      <c r="I3099">
        <v>0.59265130758285522</v>
      </c>
      <c r="Q3099">
        <v>15.537000000000001</v>
      </c>
      <c r="R3099">
        <v>9.310061601642711E-3</v>
      </c>
      <c r="S3099">
        <v>9.2038847279999995E-3</v>
      </c>
      <c r="T3099">
        <v>0.72635525465011597</v>
      </c>
    </row>
    <row r="3100" spans="6:20" x14ac:dyDescent="0.25">
      <c r="F3100" s="1">
        <v>14.991999999999999</v>
      </c>
      <c r="G3100">
        <f>(0.0131991786447639*(-1))*-1</f>
        <v>1.3199178644763861E-2</v>
      </c>
      <c r="H3100">
        <v>-3.067961576E-3</v>
      </c>
      <c r="I3100">
        <v>0.59261095523834229</v>
      </c>
      <c r="Q3100">
        <v>15.540999999999999</v>
      </c>
      <c r="R3100">
        <v>9.4948665297741267E-3</v>
      </c>
      <c r="S3100">
        <v>9.2038847279999995E-3</v>
      </c>
      <c r="T3100">
        <v>0.75231468677520752</v>
      </c>
    </row>
    <row r="3101" spans="6:20" x14ac:dyDescent="0.25">
      <c r="F3101" s="1">
        <v>15.000999999999999</v>
      </c>
      <c r="G3101">
        <f>(0.0131991786447639*(-1))*-1</f>
        <v>1.3199178644763861E-2</v>
      </c>
      <c r="H3101">
        <v>-3.067961576E-3</v>
      </c>
      <c r="I3101">
        <v>0.59255480766296387</v>
      </c>
      <c r="Q3101">
        <v>15.546999999999999</v>
      </c>
      <c r="R3101">
        <v>9.7577002053388096E-3</v>
      </c>
      <c r="S3101">
        <v>9.2038847279999995E-3</v>
      </c>
      <c r="T3101">
        <v>0.78702110052108765</v>
      </c>
    </row>
    <row r="3102" spans="6:20" x14ac:dyDescent="0.25">
      <c r="F3102" s="1">
        <v>15.008999999999999</v>
      </c>
      <c r="G3102">
        <f>(0.0131991786447639*(-1))*-1</f>
        <v>1.3199178644763861E-2</v>
      </c>
      <c r="H3102">
        <v>-3.067961576E-3</v>
      </c>
      <c r="I3102">
        <v>0.59250897169113159</v>
      </c>
      <c r="Q3102">
        <v>15.552000000000001</v>
      </c>
      <c r="R3102">
        <v>9.9753593429158117E-3</v>
      </c>
      <c r="S3102">
        <v>9.2038847279999995E-3</v>
      </c>
      <c r="T3102">
        <v>0.81440585851669312</v>
      </c>
    </row>
    <row r="3103" spans="6:20" x14ac:dyDescent="0.25">
      <c r="F3103" s="1">
        <v>15.014999999999999</v>
      </c>
      <c r="G3103">
        <f>(0.0131991786447639*(-1))*-1</f>
        <v>1.3199178644763861E-2</v>
      </c>
      <c r="H3103">
        <v>-3.067961576E-3</v>
      </c>
      <c r="I3103">
        <v>0.59247690439224243</v>
      </c>
      <c r="Q3103">
        <v>15.555999999999999</v>
      </c>
      <c r="R3103">
        <v>1.0279260780287474E-2</v>
      </c>
      <c r="S3103">
        <v>1.0737865516000001E-2</v>
      </c>
      <c r="T3103">
        <v>0.5803493857383728</v>
      </c>
    </row>
    <row r="3104" spans="6:20" x14ac:dyDescent="0.25">
      <c r="F3104" s="1">
        <v>15.019</v>
      </c>
      <c r="G3104">
        <f>(0.0131991786447639*(-1))*-1</f>
        <v>1.3199178644763861E-2</v>
      </c>
      <c r="H3104">
        <v>-3.067961576E-3</v>
      </c>
      <c r="I3104">
        <v>0.59245657920837402</v>
      </c>
      <c r="Q3104">
        <v>15.563000000000001</v>
      </c>
      <c r="R3104">
        <v>1.0435318275154004E-2</v>
      </c>
      <c r="S3104">
        <v>1.0737865516000001E-2</v>
      </c>
      <c r="T3104">
        <v>0.60422205924987793</v>
      </c>
    </row>
    <row r="3105" spans="6:20" x14ac:dyDescent="0.25">
      <c r="F3105" s="1">
        <v>15.023999999999999</v>
      </c>
      <c r="G3105">
        <f>(0.0131991786447639*(-1))*-1</f>
        <v>1.3199178644763861E-2</v>
      </c>
      <c r="H3105">
        <v>-3.067961576E-3</v>
      </c>
      <c r="I3105">
        <v>0.59243232011795044</v>
      </c>
      <c r="Q3105">
        <v>15.566999999999998</v>
      </c>
      <c r="R3105">
        <v>1.0611909650924024E-2</v>
      </c>
      <c r="S3105">
        <v>1.0737865516000001E-2</v>
      </c>
      <c r="T3105">
        <v>0.61747628450393677</v>
      </c>
    </row>
    <row r="3106" spans="6:20" x14ac:dyDescent="0.25">
      <c r="F3106" s="1">
        <v>15.028</v>
      </c>
      <c r="G3106">
        <f>(0.0131991786447639*(-1))*-1</f>
        <v>1.3199178644763861E-2</v>
      </c>
      <c r="H3106">
        <v>-3.067961576E-3</v>
      </c>
      <c r="I3106">
        <v>0.592418372631073</v>
      </c>
      <c r="Q3106">
        <v>15.572000000000001</v>
      </c>
      <c r="R3106">
        <v>1.0735112936344968E-2</v>
      </c>
      <c r="S3106">
        <v>1.0737865516000001E-2</v>
      </c>
      <c r="T3106">
        <v>0.6245308518409729</v>
      </c>
    </row>
    <row r="3107" spans="6:20" x14ac:dyDescent="0.25">
      <c r="F3107" s="1">
        <v>15.031999999999998</v>
      </c>
      <c r="G3107">
        <f>(0.0131991786447639*(-1))*-1</f>
        <v>1.3199178644763861E-2</v>
      </c>
      <c r="H3107">
        <v>-3.067961576E-3</v>
      </c>
      <c r="I3107">
        <v>0.59240037202835083</v>
      </c>
      <c r="Q3107">
        <v>15.575999999999999</v>
      </c>
      <c r="R3107">
        <v>1.0845995893223818E-2</v>
      </c>
      <c r="S3107">
        <v>1.0737865516000001E-2</v>
      </c>
      <c r="T3107">
        <v>0.62662369012832642</v>
      </c>
    </row>
    <row r="3108" spans="6:20" x14ac:dyDescent="0.25">
      <c r="F3108" s="1">
        <v>15.036</v>
      </c>
      <c r="G3108">
        <f>(0.0131991786447639*(-1))*-1</f>
        <v>1.3199178644763861E-2</v>
      </c>
      <c r="H3108">
        <v>-3.067961576E-3</v>
      </c>
      <c r="I3108">
        <v>0.59238308668136597</v>
      </c>
      <c r="Q3108">
        <v>15.589</v>
      </c>
      <c r="R3108">
        <v>1.1125256673511294E-2</v>
      </c>
      <c r="S3108">
        <v>1.0737865516000001E-2</v>
      </c>
      <c r="T3108">
        <v>0.60290682315826416</v>
      </c>
    </row>
    <row r="3109" spans="6:20" x14ac:dyDescent="0.25">
      <c r="F3109" s="1">
        <v>15.040000000000001</v>
      </c>
      <c r="G3109">
        <f>(0.0131991786447639*(-1))*-1</f>
        <v>1.3199178644763861E-2</v>
      </c>
      <c r="H3109">
        <v>-3.067961576E-3</v>
      </c>
      <c r="I3109">
        <v>0.59236240386962891</v>
      </c>
      <c r="Q3109">
        <v>15.593999999999999</v>
      </c>
      <c r="R3109">
        <v>1.1190965092402465E-2</v>
      </c>
      <c r="S3109">
        <v>1.0737865516000001E-2</v>
      </c>
      <c r="T3109">
        <v>0.5819278359413147</v>
      </c>
    </row>
    <row r="3110" spans="6:20" x14ac:dyDescent="0.25">
      <c r="F3110" s="1">
        <v>15.043999999999999</v>
      </c>
      <c r="G3110">
        <f>(0.0131991786447639*(-1))*-1</f>
        <v>1.3199178644763861E-2</v>
      </c>
      <c r="H3110">
        <v>-3.067961576E-3</v>
      </c>
      <c r="I3110">
        <v>0.59234660863876343</v>
      </c>
      <c r="Q3110">
        <v>15.598999999999998</v>
      </c>
      <c r="R3110">
        <v>1.1236139630390144E-2</v>
      </c>
      <c r="S3110">
        <v>1.0737865516000001E-2</v>
      </c>
      <c r="T3110">
        <v>0.55891942977905273</v>
      </c>
    </row>
    <row r="3111" spans="6:20" x14ac:dyDescent="0.25">
      <c r="F3111" s="1">
        <v>15.048</v>
      </c>
      <c r="G3111">
        <f>(0.0131991786447639*(-1))*-1</f>
        <v>1.3199178644763861E-2</v>
      </c>
      <c r="H3111">
        <v>-3.067961576E-3</v>
      </c>
      <c r="I3111">
        <v>0.5923314094543457</v>
      </c>
      <c r="Q3111">
        <v>15.603</v>
      </c>
      <c r="R3111">
        <v>1.1260780287474332E-2</v>
      </c>
      <c r="S3111">
        <v>9.2038847279999995E-3</v>
      </c>
      <c r="T3111">
        <v>0.79042965173721313</v>
      </c>
    </row>
    <row r="3112" spans="6:20" x14ac:dyDescent="0.25">
      <c r="F3112" s="1">
        <v>15.054</v>
      </c>
      <c r="G3112">
        <f>(0.0131991786447639*(-1))*-1</f>
        <v>1.3199178644763861E-2</v>
      </c>
      <c r="H3112">
        <v>-3.067961576E-3</v>
      </c>
      <c r="I3112">
        <v>0.59230977296829224</v>
      </c>
      <c r="Q3112">
        <v>15.607000000000001</v>
      </c>
      <c r="R3112">
        <v>1.1273100616016427E-2</v>
      </c>
      <c r="S3112">
        <v>9.2038847279999995E-3</v>
      </c>
      <c r="T3112">
        <v>0.75658279657363892</v>
      </c>
    </row>
    <row r="3113" spans="6:20" x14ac:dyDescent="0.25">
      <c r="F3113" s="1">
        <v>15.058999999999999</v>
      </c>
      <c r="G3113">
        <f>(0.0131991786447639*(-1))*-1</f>
        <v>1.3199178644763861E-2</v>
      </c>
      <c r="H3113">
        <v>-3.067961576E-3</v>
      </c>
      <c r="I3113">
        <v>0.5922960638999939</v>
      </c>
      <c r="Q3113">
        <v>15.612</v>
      </c>
      <c r="R3113">
        <v>1.1285420944558521E-2</v>
      </c>
      <c r="S3113">
        <v>9.2038847279999995E-3</v>
      </c>
      <c r="T3113">
        <v>0.72412729263305664</v>
      </c>
    </row>
    <row r="3114" spans="6:20" x14ac:dyDescent="0.25">
      <c r="F3114" s="1">
        <v>15.063000000000001</v>
      </c>
      <c r="G3114">
        <f>(0.0131991786447639*(-1))*-1</f>
        <v>1.3199178644763861E-2</v>
      </c>
      <c r="H3114">
        <v>-3.067961576E-3</v>
      </c>
      <c r="I3114">
        <v>0.59227967262268066</v>
      </c>
      <c r="Q3114">
        <v>15.616000000000001</v>
      </c>
      <c r="R3114">
        <v>1.1297741273100617E-2</v>
      </c>
      <c r="S3114">
        <v>9.2038847279999995E-3</v>
      </c>
      <c r="T3114">
        <v>0.69299596548080444</v>
      </c>
    </row>
    <row r="3115" spans="6:20" x14ac:dyDescent="0.25">
      <c r="F3115" s="1">
        <v>15.069000000000001</v>
      </c>
      <c r="G3115">
        <f>(0.0131991786447639*(-1))*-1</f>
        <v>1.3199178644763861E-2</v>
      </c>
      <c r="H3115">
        <v>-3.067961576E-3</v>
      </c>
      <c r="I3115">
        <v>0.59226405620574951</v>
      </c>
      <c r="Q3115">
        <v>15.62</v>
      </c>
      <c r="R3115">
        <v>1.1305954825462013E-2</v>
      </c>
      <c r="S3115">
        <v>7.6699039400000002E-3</v>
      </c>
      <c r="T3115">
        <v>0.92411291599273682</v>
      </c>
    </row>
    <row r="3116" spans="6:20" x14ac:dyDescent="0.25">
      <c r="F3116" s="1">
        <v>15.072999999999999</v>
      </c>
      <c r="G3116">
        <f>(0.0131991786447639*(-1))*-1</f>
        <v>1.3199178644763861E-2</v>
      </c>
      <c r="H3116">
        <v>-3.067961576E-3</v>
      </c>
      <c r="I3116">
        <v>0.59224927425384521</v>
      </c>
      <c r="Q3116">
        <v>15.624000000000001</v>
      </c>
      <c r="R3116">
        <v>1.1314168377823409E-2</v>
      </c>
      <c r="S3116">
        <v>7.6699039400000002E-3</v>
      </c>
      <c r="T3116">
        <v>0.8868376612663269</v>
      </c>
    </row>
    <row r="3117" spans="6:20" x14ac:dyDescent="0.25">
      <c r="F3117" s="1">
        <v>15.077</v>
      </c>
      <c r="G3117">
        <f>(0.0131991786447639*(-1))*-1</f>
        <v>1.3199178644763861E-2</v>
      </c>
      <c r="H3117">
        <v>-3.067961576E-3</v>
      </c>
      <c r="I3117">
        <v>0.59223788976669312</v>
      </c>
      <c r="Q3117">
        <v>15.628000000000002</v>
      </c>
      <c r="R3117">
        <v>1.1322381930184805E-2</v>
      </c>
      <c r="S3117">
        <v>7.6699039400000002E-3</v>
      </c>
      <c r="T3117">
        <v>0.85256403684616089</v>
      </c>
    </row>
    <row r="3118" spans="6:20" x14ac:dyDescent="0.25">
      <c r="F3118" s="1">
        <v>15.083</v>
      </c>
      <c r="G3118">
        <f>(0.0131991786447639*(-1))*-1</f>
        <v>1.3199178644763861E-2</v>
      </c>
      <c r="H3118">
        <v>-3.067961576E-3</v>
      </c>
      <c r="I3118">
        <v>0.59222173690795898</v>
      </c>
      <c r="Q3118">
        <v>15.633000000000001</v>
      </c>
      <c r="R3118">
        <v>1.1338809034907598E-2</v>
      </c>
      <c r="S3118">
        <v>7.6699039400000002E-3</v>
      </c>
      <c r="T3118">
        <v>0.81533998250961304</v>
      </c>
    </row>
    <row r="3119" spans="6:20" x14ac:dyDescent="0.25">
      <c r="F3119" s="1">
        <v>15.089</v>
      </c>
      <c r="G3119">
        <f>(0.0131991786447639*(-1))*-1</f>
        <v>1.3199178644763861E-2</v>
      </c>
      <c r="H3119">
        <v>-3.067961576E-3</v>
      </c>
      <c r="I3119">
        <v>0.59220653772354126</v>
      </c>
      <c r="Q3119">
        <v>15.638</v>
      </c>
      <c r="R3119">
        <v>1.1363449691991786E-2</v>
      </c>
      <c r="S3119">
        <v>7.6699039400000002E-3</v>
      </c>
      <c r="T3119">
        <v>0.78842467069625854</v>
      </c>
    </row>
    <row r="3120" spans="6:20" x14ac:dyDescent="0.25">
      <c r="F3120" s="1">
        <v>15.093999999999999</v>
      </c>
      <c r="G3120">
        <f>(0.0131991786447639*(-1))*-1</f>
        <v>1.3199178644763861E-2</v>
      </c>
      <c r="H3120">
        <v>-3.067961576E-3</v>
      </c>
      <c r="I3120">
        <v>0.59219449758529663</v>
      </c>
      <c r="Q3120">
        <v>15.642000000000001</v>
      </c>
      <c r="R3120">
        <v>1.1383983572895277E-2</v>
      </c>
      <c r="S3120">
        <v>7.6699039400000002E-3</v>
      </c>
      <c r="T3120">
        <v>1.0253257751464844</v>
      </c>
    </row>
    <row r="3121" spans="6:20" x14ac:dyDescent="0.25">
      <c r="F3121" s="1">
        <v>15.1</v>
      </c>
      <c r="G3121">
        <f>(0.0131991786447639*(-1))*-1</f>
        <v>1.3199178644763861E-2</v>
      </c>
      <c r="H3121">
        <v>-3.067961576E-3</v>
      </c>
      <c r="I3121">
        <v>0.59218311309814453</v>
      </c>
      <c r="Q3121">
        <v>15.645999999999999</v>
      </c>
      <c r="R3121">
        <v>1.1404517453798769E-2</v>
      </c>
      <c r="S3121">
        <v>6.135923152E-3</v>
      </c>
      <c r="T3121">
        <v>0.9948958158493042</v>
      </c>
    </row>
    <row r="3122" spans="6:20" x14ac:dyDescent="0.25">
      <c r="F3122" s="1">
        <v>15.106</v>
      </c>
      <c r="G3122">
        <f>(0.0131991786447639*(-1))*-1</f>
        <v>1.3199178644763861E-2</v>
      </c>
      <c r="H3122">
        <v>-3.067961576E-3</v>
      </c>
      <c r="I3122">
        <v>0.59216803312301636</v>
      </c>
      <c r="Q3122">
        <v>15.65</v>
      </c>
      <c r="R3122">
        <v>1.1425051334702259E-2</v>
      </c>
      <c r="S3122">
        <v>6.135923152E-3</v>
      </c>
      <c r="T3122">
        <v>0.96721166372299194</v>
      </c>
    </row>
    <row r="3123" spans="6:20" x14ac:dyDescent="0.25">
      <c r="F3123" s="1">
        <v>15.110999999999999</v>
      </c>
      <c r="G3123">
        <f>(0.0131991786447639*(-1))*-1</f>
        <v>1.3199178644763861E-2</v>
      </c>
      <c r="H3123">
        <v>-3.067961576E-3</v>
      </c>
      <c r="I3123">
        <v>0.59215790033340454</v>
      </c>
      <c r="Q3123">
        <v>15.654000000000002</v>
      </c>
      <c r="R3123">
        <v>1.1462012320328542E-2</v>
      </c>
      <c r="S3123">
        <v>6.135923152E-3</v>
      </c>
      <c r="T3123">
        <v>0.94659680128097534</v>
      </c>
    </row>
    <row r="3124" spans="6:20" x14ac:dyDescent="0.25">
      <c r="F3124" s="1">
        <v>15.116999999999999</v>
      </c>
      <c r="G3124">
        <f>(0.0131991786447639*(-1))*-1</f>
        <v>1.3199178644763861E-2</v>
      </c>
      <c r="H3124">
        <v>-3.067961576E-3</v>
      </c>
      <c r="I3124">
        <v>0.59214639663696289</v>
      </c>
      <c r="Q3124">
        <v>15.659000000000001</v>
      </c>
      <c r="R3124">
        <v>1.1527720739219713E-2</v>
      </c>
      <c r="S3124">
        <v>6.135923152E-3</v>
      </c>
      <c r="T3124">
        <v>0.9313504695892334</v>
      </c>
    </row>
    <row r="3125" spans="6:20" x14ac:dyDescent="0.25">
      <c r="F3125" s="1">
        <v>15.122999999999999</v>
      </c>
      <c r="G3125">
        <f>(0.0131991786447639*(-1))*-1</f>
        <v>1.3199178644763861E-2</v>
      </c>
      <c r="H3125">
        <v>-3.067961576E-3</v>
      </c>
      <c r="I3125">
        <v>0.59213733673095703</v>
      </c>
      <c r="Q3125">
        <v>15.662999999999998</v>
      </c>
      <c r="R3125">
        <v>1.1593429158110883E-2</v>
      </c>
      <c r="S3125">
        <v>6.135923152E-3</v>
      </c>
      <c r="T3125">
        <v>0.92124170064926147</v>
      </c>
    </row>
    <row r="3126" spans="6:20" x14ac:dyDescent="0.25">
      <c r="F3126" s="1">
        <v>15.129</v>
      </c>
      <c r="G3126">
        <f>(0.0131991786447639*(-1))*-1</f>
        <v>1.3199178644763861E-2</v>
      </c>
      <c r="H3126">
        <v>-3.067961576E-3</v>
      </c>
      <c r="I3126">
        <v>0.59212541580200195</v>
      </c>
      <c r="Q3126">
        <v>15.667</v>
      </c>
      <c r="R3126">
        <v>1.166735112936345E-2</v>
      </c>
      <c r="S3126">
        <v>6.135923152E-3</v>
      </c>
      <c r="T3126">
        <v>0.91462630033493042</v>
      </c>
    </row>
    <row r="3127" spans="6:20" x14ac:dyDescent="0.25">
      <c r="F3127" s="1">
        <v>15.136000000000001</v>
      </c>
      <c r="G3127">
        <f>(0.0131991786447639*(-1))*-1</f>
        <v>1.3199178644763861E-2</v>
      </c>
      <c r="H3127">
        <v>-3.067961576E-3</v>
      </c>
      <c r="I3127">
        <v>0.59211426973342896</v>
      </c>
      <c r="Q3127">
        <v>15.671000000000001</v>
      </c>
      <c r="R3127">
        <v>1.1753593429158112E-2</v>
      </c>
      <c r="S3127">
        <v>6.135923152E-3</v>
      </c>
      <c r="T3127">
        <v>0.9135901927947998</v>
      </c>
    </row>
    <row r="3128" spans="6:20" x14ac:dyDescent="0.25">
      <c r="F3128" s="1">
        <v>15.139999999999999</v>
      </c>
      <c r="G3128">
        <f>(0.0131991786447639*(-1))*-1</f>
        <v>1.3199178644763861E-2</v>
      </c>
      <c r="H3128">
        <v>-3.067961576E-3</v>
      </c>
      <c r="I3128">
        <v>0.59210824966430664</v>
      </c>
      <c r="Q3128">
        <v>15.674999999999999</v>
      </c>
      <c r="R3128">
        <v>1.1848049281314168E-2</v>
      </c>
      <c r="S3128">
        <v>6.135923152E-3</v>
      </c>
      <c r="T3128">
        <v>0.91429460048675537</v>
      </c>
    </row>
    <row r="3129" spans="6:20" x14ac:dyDescent="0.25">
      <c r="F3129" s="1">
        <v>15.145000000000001</v>
      </c>
      <c r="G3129">
        <f>(0.0131991786447639*(-1))*-1</f>
        <v>1.3199178644763861E-2</v>
      </c>
      <c r="H3129">
        <v>-3.067961576E-3</v>
      </c>
      <c r="I3129">
        <v>0.59210246801376343</v>
      </c>
      <c r="Q3129">
        <v>15.680000000000001</v>
      </c>
      <c r="R3129">
        <v>1.2004106776180698E-2</v>
      </c>
      <c r="S3129">
        <v>6.135923152E-3</v>
      </c>
      <c r="T3129">
        <v>0.92182552814483643</v>
      </c>
    </row>
    <row r="3130" spans="6:20" x14ac:dyDescent="0.25">
      <c r="F3130" s="1">
        <v>15.148999999999999</v>
      </c>
      <c r="G3130">
        <f>(0.0131991786447639*(-1))*-1</f>
        <v>1.3199178644763861E-2</v>
      </c>
      <c r="H3130">
        <v>-3.067961576E-3</v>
      </c>
      <c r="I3130">
        <v>0.59209424257278442</v>
      </c>
      <c r="Q3130">
        <v>15.703999999999999</v>
      </c>
      <c r="R3130">
        <v>1.2652977412731007E-2</v>
      </c>
      <c r="S3130">
        <v>7.6699039400000002E-3</v>
      </c>
      <c r="T3130">
        <v>0.71475303173065186</v>
      </c>
    </row>
    <row r="3131" spans="6:20" x14ac:dyDescent="0.25">
      <c r="F3131" s="1">
        <v>15.154000000000002</v>
      </c>
      <c r="G3131">
        <f>(0.0131991786447639*(-1))*-1</f>
        <v>1.3199178644763861E-2</v>
      </c>
      <c r="H3131">
        <v>-3.067961576E-3</v>
      </c>
      <c r="I3131">
        <v>0.59208899736404419</v>
      </c>
      <c r="Q3131">
        <v>15.709000000000001</v>
      </c>
      <c r="R3131">
        <v>1.2763860369609857E-2</v>
      </c>
      <c r="S3131">
        <v>7.6699039400000002E-3</v>
      </c>
      <c r="T3131">
        <v>0.7204325795173645</v>
      </c>
    </row>
    <row r="3132" spans="6:20" x14ac:dyDescent="0.25">
      <c r="F3132" s="1">
        <v>15.157999999999999</v>
      </c>
      <c r="G3132">
        <f>(0.0131991786447639*(-1))*-1</f>
        <v>1.3199178644763861E-2</v>
      </c>
      <c r="H3132">
        <v>-3.067961576E-3</v>
      </c>
      <c r="I3132">
        <v>0.59208399057388306</v>
      </c>
      <c r="Q3132">
        <v>15.715000000000002</v>
      </c>
      <c r="R3132">
        <v>1.2874743326488707E-2</v>
      </c>
      <c r="S3132">
        <v>7.6699039400000002E-3</v>
      </c>
      <c r="T3132">
        <v>0.71588325500488281</v>
      </c>
    </row>
    <row r="3133" spans="6:20" x14ac:dyDescent="0.25">
      <c r="F3133" s="1">
        <v>15.162999999999998</v>
      </c>
      <c r="G3133">
        <f>(0.0131991786447639*(-1))*-1</f>
        <v>1.3199178644763861E-2</v>
      </c>
      <c r="H3133">
        <v>-3.067961576E-3</v>
      </c>
      <c r="I3133">
        <v>0.59207916259765625</v>
      </c>
      <c r="Q3133">
        <v>15.721000000000002</v>
      </c>
      <c r="R3133">
        <v>1.2956878850102669E-2</v>
      </c>
      <c r="S3133">
        <v>7.6699039400000002E-3</v>
      </c>
      <c r="T3133">
        <v>0.70689177513122559</v>
      </c>
    </row>
    <row r="3134" spans="6:20" x14ac:dyDescent="0.25">
      <c r="F3134" s="1">
        <v>15.167</v>
      </c>
      <c r="G3134">
        <f>(0.0131991786447639*(-1))*-1</f>
        <v>1.3199178644763861E-2</v>
      </c>
      <c r="H3134">
        <v>-3.067961576E-3</v>
      </c>
      <c r="I3134">
        <v>0.59207338094711304</v>
      </c>
      <c r="Q3134">
        <v>15.726000000000001</v>
      </c>
      <c r="R3134">
        <v>1.3006160164271047E-2</v>
      </c>
      <c r="S3134">
        <v>7.6699039400000002E-3</v>
      </c>
      <c r="T3134">
        <v>0.68754333257675171</v>
      </c>
    </row>
    <row r="3135" spans="6:20" x14ac:dyDescent="0.25">
      <c r="F3135" s="1">
        <v>15.173</v>
      </c>
      <c r="G3135">
        <f>(0.0131991786447639*(-1))*-1</f>
        <v>1.3199178644763861E-2</v>
      </c>
      <c r="H3135">
        <v>-3.067961576E-3</v>
      </c>
      <c r="I3135">
        <v>0.5920678973197937</v>
      </c>
      <c r="Q3135">
        <v>15.731</v>
      </c>
      <c r="R3135">
        <v>1.3039014373716632E-2</v>
      </c>
      <c r="S3135">
        <v>7.6699039400000002E-3</v>
      </c>
      <c r="T3135">
        <v>0.6704477071762085</v>
      </c>
    </row>
    <row r="3136" spans="6:20" x14ac:dyDescent="0.25">
      <c r="F3136" s="1">
        <v>15.177000000000001</v>
      </c>
      <c r="G3136">
        <f>(0.0131991786447639*(-1))*-1</f>
        <v>1.3199178644763861E-2</v>
      </c>
      <c r="H3136">
        <v>-3.067961576E-3</v>
      </c>
      <c r="I3136">
        <v>0.59206271171569824</v>
      </c>
      <c r="Q3136">
        <v>15.735000000000001</v>
      </c>
      <c r="R3136">
        <v>1.3055441478439424E-2</v>
      </c>
      <c r="S3136">
        <v>7.6699039400000002E-3</v>
      </c>
      <c r="T3136">
        <v>0.64494568109512329</v>
      </c>
    </row>
    <row r="3137" spans="6:20" x14ac:dyDescent="0.25">
      <c r="F3137" s="1">
        <v>15.180999999999999</v>
      </c>
      <c r="G3137">
        <f>(0.0131991786447639*(-1))*-1</f>
        <v>1.3199178644763861E-2</v>
      </c>
      <c r="H3137">
        <v>-3.067961576E-3</v>
      </c>
      <c r="I3137">
        <v>0.59205871820449829</v>
      </c>
      <c r="Q3137">
        <v>15.74</v>
      </c>
      <c r="R3137">
        <v>1.3063655030800821E-2</v>
      </c>
      <c r="S3137">
        <v>6.135923152E-3</v>
      </c>
      <c r="T3137">
        <v>0.88718807697296143</v>
      </c>
    </row>
    <row r="3138" spans="6:20" x14ac:dyDescent="0.25">
      <c r="F3138" s="1">
        <v>15.185</v>
      </c>
      <c r="G3138">
        <f>(0.0131991786447639*(-1))*-1</f>
        <v>1.3199178644763861E-2</v>
      </c>
      <c r="H3138">
        <v>-3.067961576E-3</v>
      </c>
      <c r="I3138">
        <v>0.59205490350723267</v>
      </c>
      <c r="Q3138">
        <v>15.746</v>
      </c>
      <c r="R3138">
        <v>1.3063655030800821E-2</v>
      </c>
      <c r="S3138">
        <v>6.135923152E-3</v>
      </c>
      <c r="T3138">
        <v>0.83030354976654053</v>
      </c>
    </row>
    <row r="3139" spans="6:20" x14ac:dyDescent="0.25">
      <c r="F3139" s="1">
        <v>15.19</v>
      </c>
      <c r="G3139">
        <f>(0.0131991786447639*(-1))*-1</f>
        <v>1.3199178644763861E-2</v>
      </c>
      <c r="H3139">
        <v>-3.067961576E-3</v>
      </c>
      <c r="I3139">
        <v>0.59205031394958496</v>
      </c>
      <c r="Q3139">
        <v>15.754</v>
      </c>
      <c r="R3139">
        <v>1.3075975359342917E-2</v>
      </c>
      <c r="S3139">
        <v>6.135923152E-3</v>
      </c>
      <c r="T3139">
        <v>0.80147457122802734</v>
      </c>
    </row>
    <row r="3140" spans="6:20" x14ac:dyDescent="0.25">
      <c r="F3140" s="1">
        <v>15.194000000000001</v>
      </c>
      <c r="G3140">
        <f>(0.0131991786447639*(-1))*-1</f>
        <v>1.3199178644763861E-2</v>
      </c>
      <c r="H3140">
        <v>-3.067961576E-3</v>
      </c>
      <c r="I3140">
        <v>0.59204679727554321</v>
      </c>
      <c r="Q3140">
        <v>15.758999999999999</v>
      </c>
      <c r="R3140">
        <v>1.3088295687885011E-2</v>
      </c>
      <c r="S3140">
        <v>6.135923152E-3</v>
      </c>
      <c r="T3140">
        <v>0.76798427104949951</v>
      </c>
    </row>
    <row r="3141" spans="6:20" x14ac:dyDescent="0.25">
      <c r="F3141" s="1">
        <v>15.199</v>
      </c>
      <c r="G3141">
        <f>(0.0131991786447639*(-1))*-1</f>
        <v>1.3199178644763861E-2</v>
      </c>
      <c r="H3141">
        <v>-3.067961576E-3</v>
      </c>
      <c r="I3141">
        <v>0.59204262495040894</v>
      </c>
      <c r="Q3141">
        <v>15.767999999999999</v>
      </c>
      <c r="R3141">
        <v>1.3096509240246407E-2</v>
      </c>
      <c r="S3141">
        <v>6.135923152E-3</v>
      </c>
      <c r="T3141">
        <v>0.72358083724975586</v>
      </c>
    </row>
    <row r="3142" spans="6:20" x14ac:dyDescent="0.25">
      <c r="F3142" s="1">
        <v>15.203999999999999</v>
      </c>
      <c r="G3142">
        <f>(0.0131991786447639*(-1))*-1</f>
        <v>1.3199178644763861E-2</v>
      </c>
      <c r="H3142">
        <v>-3.067961576E-3</v>
      </c>
      <c r="I3142">
        <v>0.59203940629959106</v>
      </c>
      <c r="Q3142">
        <v>15.772</v>
      </c>
      <c r="R3142">
        <v>1.3096509240246407E-2</v>
      </c>
      <c r="S3142">
        <v>6.135923152E-3</v>
      </c>
      <c r="T3142">
        <v>0.69580692052841187</v>
      </c>
    </row>
    <row r="3143" spans="6:20" x14ac:dyDescent="0.25">
      <c r="F3143" s="1">
        <v>15.209999999999999</v>
      </c>
      <c r="G3143">
        <f>(0.0131991786447639*(-1))*-1</f>
        <v>1.3199178644763861E-2</v>
      </c>
      <c r="H3143">
        <v>-3.067961576E-3</v>
      </c>
      <c r="I3143">
        <v>0.59203416109085083</v>
      </c>
      <c r="Q3143">
        <v>15.778</v>
      </c>
      <c r="R3143">
        <v>1.3096509240246407E-2</v>
      </c>
      <c r="S3143">
        <v>4.6019423639999998E-3</v>
      </c>
      <c r="T3143">
        <v>0.93282210826873779</v>
      </c>
    </row>
    <row r="3144" spans="6:20" x14ac:dyDescent="0.25">
      <c r="F3144" s="1">
        <v>15.215999999999999</v>
      </c>
      <c r="G3144">
        <f>(0.0131991786447639*(-1))*-1</f>
        <v>1.3199178644763861E-2</v>
      </c>
      <c r="H3144">
        <v>-3.067961576E-3</v>
      </c>
      <c r="I3144">
        <v>0.592029869556427</v>
      </c>
      <c r="Q3144">
        <v>15.782999999999999</v>
      </c>
      <c r="R3144">
        <v>1.3104722792607803E-2</v>
      </c>
      <c r="S3144">
        <v>4.6019423639999998E-3</v>
      </c>
      <c r="T3144">
        <v>0.89885473251342773</v>
      </c>
    </row>
    <row r="3145" spans="6:20" x14ac:dyDescent="0.25">
      <c r="F3145" s="1">
        <v>15.228</v>
      </c>
      <c r="G3145">
        <f>(0.0131991786447639*(-1))*-1</f>
        <v>1.3199178644763861E-2</v>
      </c>
      <c r="H3145">
        <v>-3.067961576E-3</v>
      </c>
      <c r="I3145">
        <v>0.5920221209526062</v>
      </c>
      <c r="Q3145">
        <v>15.787000000000001</v>
      </c>
      <c r="R3145">
        <v>1.3121149897330596E-2</v>
      </c>
      <c r="S3145">
        <v>4.6019423639999998E-3</v>
      </c>
      <c r="T3145">
        <v>0.87881803512573242</v>
      </c>
    </row>
    <row r="3146" spans="6:20" x14ac:dyDescent="0.25">
      <c r="F3146" s="1">
        <v>15.232999999999999</v>
      </c>
      <c r="G3146">
        <f>(0.0131991786447639*(-1))*-1</f>
        <v>1.3199178644763861E-2</v>
      </c>
      <c r="H3146">
        <v>-3.067961576E-3</v>
      </c>
      <c r="I3146">
        <v>0.59201914072036743</v>
      </c>
      <c r="Q3146">
        <v>15.792</v>
      </c>
      <c r="R3146">
        <v>1.3141683778234086E-2</v>
      </c>
      <c r="S3146">
        <v>4.6019423639999998E-3</v>
      </c>
      <c r="T3146">
        <v>0.86258339881896973</v>
      </c>
    </row>
    <row r="3147" spans="6:20" x14ac:dyDescent="0.25">
      <c r="F3147" s="1">
        <v>15.238999999999999</v>
      </c>
      <c r="G3147">
        <f>(0.0132032854209446*(-1))*-1</f>
        <v>1.3203285420944559E-2</v>
      </c>
      <c r="H3147">
        <v>-3.067961576E-3</v>
      </c>
      <c r="I3147">
        <v>0.59330767393112183</v>
      </c>
      <c r="Q3147">
        <v>15.799000000000001</v>
      </c>
      <c r="R3147">
        <v>1.3178644763860369E-2</v>
      </c>
      <c r="S3147">
        <v>4.6019423639999998E-3</v>
      </c>
      <c r="T3147">
        <v>0.83624762296676636</v>
      </c>
    </row>
    <row r="3148" spans="6:20" x14ac:dyDescent="0.25">
      <c r="F3148" s="1">
        <v>15.244999999999999</v>
      </c>
      <c r="G3148">
        <f>(0.0132032854209446*(-1))*-1</f>
        <v>1.3203285420944559E-2</v>
      </c>
      <c r="H3148">
        <v>-3.067961576E-3</v>
      </c>
      <c r="I3148">
        <v>0.59323567152023315</v>
      </c>
      <c r="Q3148">
        <v>15.802999999999999</v>
      </c>
      <c r="R3148">
        <v>1.3199178644763861E-2</v>
      </c>
      <c r="S3148">
        <v>4.6019423639999998E-3</v>
      </c>
      <c r="T3148">
        <v>0.81800544261932373</v>
      </c>
    </row>
    <row r="3149" spans="6:20" x14ac:dyDescent="0.25">
      <c r="F3149" s="1">
        <v>15.249000000000001</v>
      </c>
      <c r="G3149">
        <f>(0.0132032854209446*(-1))*-1</f>
        <v>1.3203285420944559E-2</v>
      </c>
      <c r="H3149">
        <v>-3.067961576E-3</v>
      </c>
      <c r="I3149">
        <v>0.59319001436233521</v>
      </c>
      <c r="Q3149">
        <v>15.808000000000002</v>
      </c>
      <c r="R3149">
        <v>1.322381930184805E-2</v>
      </c>
      <c r="S3149">
        <v>4.6019423639999998E-3</v>
      </c>
      <c r="T3149">
        <v>0.80442893505096436</v>
      </c>
    </row>
    <row r="3150" spans="6:20" x14ac:dyDescent="0.25">
      <c r="F3150" s="1">
        <v>15.254</v>
      </c>
      <c r="G3150">
        <f>(0.0132032854209446*(-1))*-1</f>
        <v>1.3203285420944559E-2</v>
      </c>
      <c r="H3150">
        <v>-3.067961576E-3</v>
      </c>
      <c r="I3150">
        <v>0.59313547611236572</v>
      </c>
      <c r="Q3150">
        <v>15.811999999999999</v>
      </c>
      <c r="R3150">
        <v>1.3248459958932238E-2</v>
      </c>
      <c r="S3150">
        <v>4.6019423639999998E-3</v>
      </c>
      <c r="T3150">
        <v>0.78794515132904053</v>
      </c>
    </row>
    <row r="3151" spans="6:20" x14ac:dyDescent="0.25">
      <c r="F3151" s="1">
        <v>15.258000000000001</v>
      </c>
      <c r="G3151">
        <f>(0.0132032854209446*(-1))*-1</f>
        <v>1.3203285420944559E-2</v>
      </c>
      <c r="H3151">
        <v>-3.067961576E-3</v>
      </c>
      <c r="I3151">
        <v>0.59308356046676636</v>
      </c>
      <c r="Q3151">
        <v>15.816000000000001</v>
      </c>
      <c r="R3151">
        <v>1.326488706365503E-2</v>
      </c>
      <c r="S3151">
        <v>4.6019423639999998E-3</v>
      </c>
      <c r="T3151">
        <v>0.77420347929000854</v>
      </c>
    </row>
    <row r="3152" spans="6:20" x14ac:dyDescent="0.25">
      <c r="F3152" s="1">
        <v>15.264000000000001</v>
      </c>
      <c r="G3152">
        <f>(0.0132032854209446*(-1))*-1</f>
        <v>1.3203285420944559E-2</v>
      </c>
      <c r="H3152">
        <v>-3.067961576E-3</v>
      </c>
      <c r="I3152">
        <v>0.59303426742553711</v>
      </c>
      <c r="Q3152">
        <v>15.821</v>
      </c>
      <c r="R3152">
        <v>1.3285420944558521E-2</v>
      </c>
      <c r="S3152">
        <v>4.6019423639999998E-3</v>
      </c>
      <c r="T3152">
        <v>0.75935214757919312</v>
      </c>
    </row>
    <row r="3153" spans="6:20" x14ac:dyDescent="0.25">
      <c r="F3153" s="1">
        <v>15.267999999999999</v>
      </c>
      <c r="G3153">
        <f>(0.0132032854209446*(-1))*-1</f>
        <v>1.3203285420944559E-2</v>
      </c>
      <c r="H3153">
        <v>-3.067961576E-3</v>
      </c>
      <c r="I3153">
        <v>0.59299653768539429</v>
      </c>
      <c r="Q3153">
        <v>15.825000000000001</v>
      </c>
      <c r="R3153">
        <v>1.3301848049281315E-2</v>
      </c>
      <c r="S3153">
        <v>3.067961576E-3</v>
      </c>
      <c r="T3153">
        <v>1.016236424446106</v>
      </c>
    </row>
    <row r="3154" spans="6:20" x14ac:dyDescent="0.25">
      <c r="F3154" s="1">
        <v>15.272</v>
      </c>
      <c r="G3154">
        <f>(0.0132032854209446*(-1))*-1</f>
        <v>1.3203285420944559E-2</v>
      </c>
      <c r="H3154">
        <v>-3.067961576E-3</v>
      </c>
      <c r="I3154">
        <v>0.59295147657394409</v>
      </c>
      <c r="Q3154">
        <v>15.831000000000001</v>
      </c>
      <c r="R3154">
        <v>1.33347022587269E-2</v>
      </c>
      <c r="S3154">
        <v>3.067961576E-3</v>
      </c>
      <c r="T3154">
        <v>0.9940718412399292</v>
      </c>
    </row>
    <row r="3155" spans="6:20" x14ac:dyDescent="0.25">
      <c r="F3155" s="1">
        <v>15.276000000000002</v>
      </c>
      <c r="G3155">
        <f>(0.0132032854209446*(-1))*-1</f>
        <v>1.3203285420944559E-2</v>
      </c>
      <c r="H3155">
        <v>-3.067961576E-3</v>
      </c>
      <c r="I3155">
        <v>0.59291702508926392</v>
      </c>
      <c r="Q3155">
        <v>15.834999999999999</v>
      </c>
      <c r="R3155">
        <v>1.3383983572895277E-2</v>
      </c>
      <c r="S3155">
        <v>3.067961576E-3</v>
      </c>
      <c r="T3155">
        <v>0.9860464334487915</v>
      </c>
    </row>
    <row r="3156" spans="6:20" x14ac:dyDescent="0.25">
      <c r="F3156" s="1">
        <v>15.28</v>
      </c>
      <c r="G3156">
        <f>(0.0132032854209446*(-1))*-1</f>
        <v>1.3203285420944559E-2</v>
      </c>
      <c r="H3156">
        <v>-3.067961576E-3</v>
      </c>
      <c r="I3156">
        <v>0.5928838849067688</v>
      </c>
      <c r="Q3156">
        <v>15.840000000000002</v>
      </c>
      <c r="R3156">
        <v>1.344558521560575E-2</v>
      </c>
      <c r="S3156">
        <v>4.6019423639999998E-3</v>
      </c>
      <c r="T3156">
        <v>0.71830815076828003</v>
      </c>
    </row>
    <row r="3157" spans="6:20" x14ac:dyDescent="0.25">
      <c r="F3157" s="1">
        <v>15.284999999999998</v>
      </c>
      <c r="G3157">
        <f>(0.0132032854209446*(-1))*-1</f>
        <v>1.3203285420944559E-2</v>
      </c>
      <c r="H3157">
        <v>-3.067961576E-3</v>
      </c>
      <c r="I3157">
        <v>0.59285211563110352</v>
      </c>
      <c r="Q3157">
        <v>15.845000000000001</v>
      </c>
      <c r="R3157">
        <v>1.3552361396303902E-2</v>
      </c>
      <c r="S3157">
        <v>4.6019423639999998E-3</v>
      </c>
      <c r="T3157">
        <v>0.7378239631652832</v>
      </c>
    </row>
    <row r="3158" spans="6:20" x14ac:dyDescent="0.25">
      <c r="F3158" s="1">
        <v>15.289</v>
      </c>
      <c r="G3158">
        <f>(0.0132032854209446*(-1))*-1</f>
        <v>1.3203285420944559E-2</v>
      </c>
      <c r="H3158">
        <v>-3.067961576E-3</v>
      </c>
      <c r="I3158">
        <v>0.59282153844833374</v>
      </c>
      <c r="Q3158">
        <v>15.85</v>
      </c>
      <c r="R3158">
        <v>1.3679671457905544E-2</v>
      </c>
      <c r="S3158">
        <v>4.6019423639999998E-3</v>
      </c>
      <c r="T3158">
        <v>0.75792616605758667</v>
      </c>
    </row>
    <row r="3159" spans="6:20" x14ac:dyDescent="0.25">
      <c r="F3159" s="1">
        <v>15.293000000000001</v>
      </c>
      <c r="G3159">
        <f>(0.0132032854209446*(-1))*-1</f>
        <v>1.3203285420944559E-2</v>
      </c>
      <c r="H3159">
        <v>-3.067961576E-3</v>
      </c>
      <c r="I3159">
        <v>0.5927850604057312</v>
      </c>
      <c r="Q3159">
        <v>15.854000000000001</v>
      </c>
      <c r="R3159">
        <v>1.37782340862423E-2</v>
      </c>
      <c r="S3159">
        <v>4.6019423639999998E-3</v>
      </c>
      <c r="T3159">
        <v>0.78039944171905518</v>
      </c>
    </row>
    <row r="3160" spans="6:20" x14ac:dyDescent="0.25">
      <c r="F3160" s="1">
        <v>15.296999999999999</v>
      </c>
      <c r="G3160">
        <f>(0.0132032854209446*(-1))*-1</f>
        <v>1.3203285420944559E-2</v>
      </c>
      <c r="H3160">
        <v>-3.067961576E-3</v>
      </c>
      <c r="I3160">
        <v>0.59275716543197632</v>
      </c>
      <c r="Q3160">
        <v>15.859</v>
      </c>
      <c r="R3160">
        <v>1.3893223819301848E-2</v>
      </c>
      <c r="S3160">
        <v>4.6019423639999998E-3</v>
      </c>
      <c r="T3160">
        <v>0.79483199119567871</v>
      </c>
    </row>
    <row r="3161" spans="6:20" x14ac:dyDescent="0.25">
      <c r="F3161" s="1">
        <v>15.301</v>
      </c>
      <c r="G3161">
        <f>(0.0132032854209446*(-1))*-1</f>
        <v>1.3203285420944559E-2</v>
      </c>
      <c r="H3161">
        <v>-3.067961576E-3</v>
      </c>
      <c r="I3161">
        <v>0.59273034334182739</v>
      </c>
      <c r="Q3161">
        <v>15.865</v>
      </c>
      <c r="R3161">
        <v>1.4016427104722793E-2</v>
      </c>
      <c r="S3161">
        <v>4.6019423639999998E-3</v>
      </c>
      <c r="T3161">
        <v>0.81131857633590698</v>
      </c>
    </row>
    <row r="3162" spans="6:20" x14ac:dyDescent="0.25">
      <c r="F3162" s="1">
        <v>15.305000000000001</v>
      </c>
      <c r="G3162">
        <f>(0.0132032854209446*(-1))*-1</f>
        <v>1.3203285420944559E-2</v>
      </c>
      <c r="H3162">
        <v>-3.067961576E-3</v>
      </c>
      <c r="I3162">
        <v>0.59270459413528442</v>
      </c>
      <c r="Q3162">
        <v>15.87</v>
      </c>
      <c r="R3162">
        <v>1.411088295687885E-2</v>
      </c>
      <c r="S3162">
        <v>6.135923152E-3</v>
      </c>
      <c r="T3162">
        <v>0.56085556745529175</v>
      </c>
    </row>
    <row r="3163" spans="6:20" x14ac:dyDescent="0.25">
      <c r="F3163" s="1">
        <v>15.308999999999999</v>
      </c>
      <c r="G3163">
        <f>(0.0132032854209446*(-1))*-1</f>
        <v>1.3203285420944559E-2</v>
      </c>
      <c r="H3163">
        <v>-3.067961576E-3</v>
      </c>
      <c r="I3163">
        <v>0.59267985820770264</v>
      </c>
      <c r="Q3163">
        <v>15.874000000000001</v>
      </c>
      <c r="R3163">
        <v>1.4168377823408624E-2</v>
      </c>
      <c r="S3163">
        <v>6.135923152E-3</v>
      </c>
      <c r="T3163">
        <v>0.56660246849060059</v>
      </c>
    </row>
    <row r="3164" spans="6:20" x14ac:dyDescent="0.25">
      <c r="F3164" s="1">
        <v>15.313000000000001</v>
      </c>
      <c r="G3164">
        <f>(0.0132032854209446*(-1))*-1</f>
        <v>1.3203285420944559E-2</v>
      </c>
      <c r="H3164">
        <v>-3.067961576E-3</v>
      </c>
      <c r="I3164">
        <v>0.59265613555908203</v>
      </c>
      <c r="Q3164">
        <v>15.88</v>
      </c>
      <c r="R3164">
        <v>1.4221765913757701E-2</v>
      </c>
      <c r="S3164">
        <v>6.135923152E-3</v>
      </c>
      <c r="T3164">
        <v>0.56439930200576782</v>
      </c>
    </row>
    <row r="3165" spans="6:20" x14ac:dyDescent="0.25">
      <c r="F3165" s="1">
        <v>15.319999999999999</v>
      </c>
      <c r="G3165">
        <f>(0.0132032854209446*(-1))*-1</f>
        <v>1.3203285420944559E-2</v>
      </c>
      <c r="H3165">
        <v>-3.067961576E-3</v>
      </c>
      <c r="I3165">
        <v>0.59262222051620483</v>
      </c>
      <c r="Q3165">
        <v>15.888</v>
      </c>
      <c r="R3165">
        <v>1.4238193018480493E-2</v>
      </c>
      <c r="S3165">
        <v>6.135923152E-3</v>
      </c>
      <c r="T3165">
        <v>0.5438692569732666</v>
      </c>
    </row>
    <row r="3166" spans="6:20" x14ac:dyDescent="0.25">
      <c r="F3166" s="1">
        <v>15.324</v>
      </c>
      <c r="G3166">
        <f>(0.0132032854209446*(-1))*-1</f>
        <v>1.3203285420944559E-2</v>
      </c>
      <c r="H3166">
        <v>-3.067961576E-3</v>
      </c>
      <c r="I3166">
        <v>0.59259551763534546</v>
      </c>
      <c r="Q3166">
        <v>15.892000000000001</v>
      </c>
      <c r="R3166">
        <v>1.4242299794661191E-2</v>
      </c>
      <c r="S3166">
        <v>6.135923152E-3</v>
      </c>
      <c r="T3166">
        <v>0.52374082803726196</v>
      </c>
    </row>
    <row r="3167" spans="6:20" x14ac:dyDescent="0.25">
      <c r="F3167" s="1">
        <v>15.328000000000001</v>
      </c>
      <c r="G3167">
        <f>(0.0132032854209446*(-1))*-1</f>
        <v>1.3203285420944559E-2</v>
      </c>
      <c r="H3167">
        <v>-3.067961576E-3</v>
      </c>
      <c r="I3167">
        <v>0.5925750732421875</v>
      </c>
      <c r="Q3167">
        <v>15.898999999999999</v>
      </c>
      <c r="R3167">
        <v>1.4242299794661191E-2</v>
      </c>
      <c r="S3167">
        <v>4.6019423639999998E-3</v>
      </c>
      <c r="T3167">
        <v>0.77842777967453003</v>
      </c>
    </row>
    <row r="3168" spans="6:20" x14ac:dyDescent="0.25">
      <c r="F3168" s="1">
        <v>15.334000000000001</v>
      </c>
      <c r="G3168">
        <f>(0.0132032854209446*(-1))*-1</f>
        <v>1.3203285420944559E-2</v>
      </c>
      <c r="H3168">
        <v>-3.067961576E-3</v>
      </c>
      <c r="I3168">
        <v>0.59255063533782959</v>
      </c>
      <c r="Q3168">
        <v>15.903</v>
      </c>
      <c r="R3168">
        <v>1.4242299794661191E-2</v>
      </c>
      <c r="S3168">
        <v>4.6019423639999998E-3</v>
      </c>
      <c r="T3168">
        <v>0.75724846124649048</v>
      </c>
    </row>
    <row r="3169" spans="6:20" x14ac:dyDescent="0.25">
      <c r="F3169" s="1">
        <v>15.337999999999999</v>
      </c>
      <c r="G3169">
        <f>(0.0132032854209446*(-1))*-1</f>
        <v>1.3203285420944559E-2</v>
      </c>
      <c r="H3169">
        <v>-3.067961576E-3</v>
      </c>
      <c r="I3169">
        <v>0.59252744913101196</v>
      </c>
      <c r="Q3169">
        <v>15.907000000000002</v>
      </c>
      <c r="R3169">
        <v>1.4250513347022587E-2</v>
      </c>
      <c r="S3169">
        <v>4.6019423639999998E-3</v>
      </c>
      <c r="T3169">
        <v>0.74405312538146973</v>
      </c>
    </row>
    <row r="3170" spans="6:20" x14ac:dyDescent="0.25">
      <c r="F3170" s="1">
        <v>15.343999999999999</v>
      </c>
      <c r="G3170">
        <f>(0.0132032854209446*(-1))*-1</f>
        <v>1.3203285420944559E-2</v>
      </c>
      <c r="H3170">
        <v>-3.067961576E-3</v>
      </c>
      <c r="I3170">
        <v>0.59250539541244507</v>
      </c>
      <c r="Q3170">
        <v>15.911</v>
      </c>
      <c r="R3170">
        <v>1.4262833675564681E-2</v>
      </c>
      <c r="S3170">
        <v>4.6019423639999998E-3</v>
      </c>
      <c r="T3170">
        <v>0.73289781808853149</v>
      </c>
    </row>
    <row r="3171" spans="6:20" x14ac:dyDescent="0.25">
      <c r="F3171" s="1">
        <v>15.348000000000001</v>
      </c>
      <c r="G3171">
        <f>(0.0132032854209446*(-1))*-1</f>
        <v>1.3203285420944559E-2</v>
      </c>
      <c r="H3171">
        <v>-3.067961576E-3</v>
      </c>
      <c r="I3171">
        <v>0.59248435497283936</v>
      </c>
      <c r="Q3171">
        <v>15.915000000000001</v>
      </c>
      <c r="R3171">
        <v>1.4279260780287474E-2</v>
      </c>
      <c r="S3171">
        <v>4.6019423639999998E-3</v>
      </c>
      <c r="T3171">
        <v>0.72372174263000488</v>
      </c>
    </row>
    <row r="3172" spans="6:20" x14ac:dyDescent="0.25">
      <c r="F3172" s="1">
        <v>15.351999999999999</v>
      </c>
      <c r="G3172">
        <f>(0.0132032854209446*(-1))*-1</f>
        <v>1.3203285420944559E-2</v>
      </c>
      <c r="H3172">
        <v>-3.067961576E-3</v>
      </c>
      <c r="I3172">
        <v>0.59246832132339478</v>
      </c>
      <c r="Q3172">
        <v>15.92</v>
      </c>
      <c r="R3172">
        <v>1.4295687885010266E-2</v>
      </c>
      <c r="S3172">
        <v>4.6019423639999998E-3</v>
      </c>
      <c r="T3172">
        <v>0.71496498584747314</v>
      </c>
    </row>
    <row r="3173" spans="6:20" x14ac:dyDescent="0.25">
      <c r="F3173" s="1">
        <v>15.356</v>
      </c>
      <c r="G3173">
        <f>(0.0132032854209446*(-1))*-1</f>
        <v>1.3203285420944559E-2</v>
      </c>
      <c r="H3173">
        <v>-3.067961576E-3</v>
      </c>
      <c r="I3173">
        <v>0.59245288372039795</v>
      </c>
      <c r="Q3173">
        <v>15.924000000000001</v>
      </c>
      <c r="R3173">
        <v>1.4316221765913758E-2</v>
      </c>
      <c r="S3173">
        <v>4.6019423639999998E-3</v>
      </c>
      <c r="T3173">
        <v>0.70458424091339111</v>
      </c>
    </row>
    <row r="3174" spans="6:20" x14ac:dyDescent="0.25">
      <c r="F3174" s="1">
        <v>15.360000000000001</v>
      </c>
      <c r="G3174">
        <f>(0.0132032854209446*(-1))*-1</f>
        <v>1.3203285420944559E-2</v>
      </c>
      <c r="H3174">
        <v>-3.067961576E-3</v>
      </c>
      <c r="I3174">
        <v>0.59243810176849365</v>
      </c>
      <c r="Q3174">
        <v>15.929</v>
      </c>
      <c r="R3174">
        <v>1.4332648870636551E-2</v>
      </c>
      <c r="S3174">
        <v>4.6019423639999998E-3</v>
      </c>
      <c r="T3174">
        <v>0.69630426168441772</v>
      </c>
    </row>
    <row r="3175" spans="6:20" x14ac:dyDescent="0.25">
      <c r="F3175" s="1">
        <v>15.365</v>
      </c>
      <c r="G3175">
        <f>(0.0132032854209446*(-1))*-1</f>
        <v>1.3203285420944559E-2</v>
      </c>
      <c r="H3175">
        <v>-3.067961576E-3</v>
      </c>
      <c r="I3175">
        <v>0.59242385625839233</v>
      </c>
      <c r="Q3175">
        <v>15.933000000000002</v>
      </c>
      <c r="R3175">
        <v>1.4357289527720739E-2</v>
      </c>
      <c r="S3175">
        <v>4.6019423639999998E-3</v>
      </c>
      <c r="T3175">
        <v>0.68883788585662842</v>
      </c>
    </row>
    <row r="3176" spans="6:20" x14ac:dyDescent="0.25">
      <c r="F3176" s="1">
        <v>15.369000000000002</v>
      </c>
      <c r="G3176">
        <f>(0.0132032854209446*(-1))*-1</f>
        <v>1.3203285420944559E-2</v>
      </c>
      <c r="H3176">
        <v>-3.067961576E-3</v>
      </c>
      <c r="I3176">
        <v>0.59241020679473877</v>
      </c>
      <c r="Q3176">
        <v>15.94</v>
      </c>
      <c r="R3176">
        <v>1.4390143737166324E-2</v>
      </c>
      <c r="S3176">
        <v>4.6019423639999998E-3</v>
      </c>
      <c r="T3176">
        <v>0.6812322735786438</v>
      </c>
    </row>
    <row r="3177" spans="6:20" x14ac:dyDescent="0.25">
      <c r="F3177" s="1">
        <v>15.372999999999999</v>
      </c>
      <c r="G3177">
        <f>(0.0132032854209446*(-1))*-1</f>
        <v>1.3203285420944559E-2</v>
      </c>
      <c r="H3177">
        <v>-3.067961576E-3</v>
      </c>
      <c r="I3177">
        <v>0.59239703416824341</v>
      </c>
      <c r="Q3177">
        <v>15.944000000000001</v>
      </c>
      <c r="R3177">
        <v>1.4414784394250514E-2</v>
      </c>
      <c r="S3177">
        <v>4.6019423639999998E-3</v>
      </c>
      <c r="T3177">
        <v>0.67731702327728271</v>
      </c>
    </row>
    <row r="3178" spans="6:20" x14ac:dyDescent="0.25">
      <c r="F3178" s="1">
        <v>15.377000000000001</v>
      </c>
      <c r="G3178">
        <f>(0.0132032854209446*(-1))*-1</f>
        <v>1.3203285420944559E-2</v>
      </c>
      <c r="H3178">
        <v>-3.067961576E-3</v>
      </c>
      <c r="I3178">
        <v>0.59238135814666748</v>
      </c>
      <c r="Q3178">
        <v>15.949</v>
      </c>
      <c r="R3178">
        <v>1.4447638603696099E-2</v>
      </c>
      <c r="S3178">
        <v>4.6019423639999998E-3</v>
      </c>
      <c r="T3178">
        <v>0.67381405830383301</v>
      </c>
    </row>
    <row r="3179" spans="6:20" x14ac:dyDescent="0.25">
      <c r="F3179" s="1">
        <v>15.382</v>
      </c>
      <c r="G3179">
        <f>(0.0132032854209446*(-1))*-1</f>
        <v>1.3203285420944559E-2</v>
      </c>
      <c r="H3179">
        <v>-3.067961576E-3</v>
      </c>
      <c r="I3179">
        <v>0.59236645698547363</v>
      </c>
      <c r="Q3179">
        <v>15.953000000000001</v>
      </c>
      <c r="R3179">
        <v>1.4480492813141684E-2</v>
      </c>
      <c r="S3179">
        <v>4.6019423639999998E-3</v>
      </c>
      <c r="T3179">
        <v>0.670440673828125</v>
      </c>
    </row>
    <row r="3180" spans="6:20" x14ac:dyDescent="0.25">
      <c r="F3180" s="1">
        <v>15.386999999999999</v>
      </c>
      <c r="G3180">
        <f>(0.0132032854209446*(-1))*-1</f>
        <v>1.3203285420944559E-2</v>
      </c>
      <c r="H3180">
        <v>-3.067961576E-3</v>
      </c>
      <c r="I3180">
        <v>0.59235227108001709</v>
      </c>
      <c r="Q3180">
        <v>15.958</v>
      </c>
      <c r="R3180">
        <v>1.4513347022587268E-2</v>
      </c>
      <c r="S3180">
        <v>4.6019423639999998E-3</v>
      </c>
      <c r="T3180">
        <v>0.66734826564788818</v>
      </c>
    </row>
    <row r="3181" spans="6:20" x14ac:dyDescent="0.25">
      <c r="F3181" s="1">
        <v>15.391</v>
      </c>
      <c r="G3181">
        <f>(0.0132032854209446*(-1))*-1</f>
        <v>1.3203285420944559E-2</v>
      </c>
      <c r="H3181">
        <v>-3.067961576E-3</v>
      </c>
      <c r="I3181">
        <v>0.59234142303466797</v>
      </c>
      <c r="Q3181">
        <v>15.964</v>
      </c>
      <c r="R3181">
        <v>1.4546201232032855E-2</v>
      </c>
      <c r="S3181">
        <v>4.6019423639999998E-3</v>
      </c>
      <c r="T3181">
        <v>0.66454964876174927</v>
      </c>
    </row>
    <row r="3182" spans="6:20" x14ac:dyDescent="0.25">
      <c r="F3182" s="1">
        <v>15.397</v>
      </c>
      <c r="G3182">
        <f>(0.0132032854209446*(-1))*-1</f>
        <v>1.3203285420944559E-2</v>
      </c>
      <c r="H3182">
        <v>-3.067961576E-3</v>
      </c>
      <c r="I3182">
        <v>0.59232842922210693</v>
      </c>
      <c r="Q3182">
        <v>15.968999999999999</v>
      </c>
      <c r="R3182">
        <v>1.4574948665297741E-2</v>
      </c>
      <c r="S3182">
        <v>4.6019423639999998E-3</v>
      </c>
      <c r="T3182">
        <v>0.66052865982055664</v>
      </c>
    </row>
    <row r="3183" spans="6:20" x14ac:dyDescent="0.25">
      <c r="F3183" s="1">
        <v>15.401000000000002</v>
      </c>
      <c r="G3183">
        <f>(0.0132032854209446*(-1))*-1</f>
        <v>1.3203285420944559E-2</v>
      </c>
      <c r="H3183">
        <v>-3.067961576E-3</v>
      </c>
      <c r="I3183">
        <v>0.5923161506652832</v>
      </c>
      <c r="Q3183">
        <v>15.973000000000001</v>
      </c>
      <c r="R3183">
        <v>1.459958932238193E-2</v>
      </c>
      <c r="S3183">
        <v>4.6019423639999998E-3</v>
      </c>
      <c r="T3183">
        <v>0.65678632259368896</v>
      </c>
    </row>
    <row r="3184" spans="6:20" x14ac:dyDescent="0.25">
      <c r="F3184" s="1">
        <v>15.404999999999999</v>
      </c>
      <c r="G3184">
        <f>(0.0132032854209446*(-1))*-1</f>
        <v>1.3203285420944559E-2</v>
      </c>
      <c r="H3184">
        <v>-3.067961576E-3</v>
      </c>
      <c r="I3184">
        <v>0.59230667352676392</v>
      </c>
      <c r="Q3184">
        <v>15.978</v>
      </c>
      <c r="R3184">
        <v>1.4624229979466118E-2</v>
      </c>
      <c r="S3184">
        <v>4.6019423639999998E-3</v>
      </c>
      <c r="T3184">
        <v>0.65336209535598755</v>
      </c>
    </row>
    <row r="3185" spans="6:20" x14ac:dyDescent="0.25">
      <c r="F3185" s="1">
        <v>15.409000000000001</v>
      </c>
      <c r="G3185">
        <f>(0.0132032854209446*(-1))*-1</f>
        <v>1.3203285420944559E-2</v>
      </c>
      <c r="H3185">
        <v>-3.067961576E-3</v>
      </c>
      <c r="I3185">
        <v>0.59229767322540283</v>
      </c>
      <c r="Q3185">
        <v>15.982000000000001</v>
      </c>
      <c r="R3185">
        <v>1.4644763860369611E-2</v>
      </c>
      <c r="S3185">
        <v>4.6019423639999998E-3</v>
      </c>
      <c r="T3185">
        <v>0.6499524712562561</v>
      </c>
    </row>
    <row r="3186" spans="6:20" x14ac:dyDescent="0.25">
      <c r="F3186" s="1">
        <v>15.414</v>
      </c>
      <c r="G3186">
        <f>(0.0132032854209446*(-1))*-1</f>
        <v>1.3203285420944559E-2</v>
      </c>
      <c r="H3186">
        <v>-3.067961576E-3</v>
      </c>
      <c r="I3186">
        <v>0.59228897094726563</v>
      </c>
      <c r="Q3186">
        <v>15.987</v>
      </c>
      <c r="R3186">
        <v>1.4669404517453799E-2</v>
      </c>
      <c r="S3186">
        <v>4.6019423639999998E-3</v>
      </c>
      <c r="T3186">
        <v>0.64410191774368286</v>
      </c>
    </row>
    <row r="3187" spans="6:20" x14ac:dyDescent="0.25">
      <c r="F3187" s="1">
        <v>15.417</v>
      </c>
      <c r="G3187">
        <f>(0.0132032854209446*(-1))*-1</f>
        <v>1.3203285420944559E-2</v>
      </c>
      <c r="H3187">
        <v>-3.067961576E-3</v>
      </c>
      <c r="I3187">
        <v>0.59228056669235229</v>
      </c>
      <c r="Q3187">
        <v>15.991000000000001</v>
      </c>
      <c r="R3187">
        <v>1.4685831622176591E-2</v>
      </c>
      <c r="S3187">
        <v>4.6019423639999998E-3</v>
      </c>
      <c r="T3187">
        <v>0.6396946907043457</v>
      </c>
    </row>
    <row r="3188" spans="6:20" x14ac:dyDescent="0.25">
      <c r="F3188" s="1">
        <v>15.423</v>
      </c>
      <c r="G3188">
        <f>(0.0132032854209446*(-1))*-1</f>
        <v>1.3203285420944559E-2</v>
      </c>
      <c r="H3188">
        <v>-3.067961576E-3</v>
      </c>
      <c r="I3188">
        <v>0.59226870536804199</v>
      </c>
      <c r="Q3188">
        <v>15.994999999999999</v>
      </c>
      <c r="R3188">
        <v>1.4702258726899384E-2</v>
      </c>
      <c r="S3188">
        <v>4.6019423639999998E-3</v>
      </c>
      <c r="T3188">
        <v>0.63552039861679077</v>
      </c>
    </row>
    <row r="3189" spans="6:20" x14ac:dyDescent="0.25">
      <c r="F3189" s="1">
        <v>15.429</v>
      </c>
      <c r="G3189">
        <f>(0.0132032854209446*(-1))*-1</f>
        <v>1.3203285420944559E-2</v>
      </c>
      <c r="H3189">
        <v>-3.067961576E-3</v>
      </c>
      <c r="I3189">
        <v>0.59225744009017944</v>
      </c>
      <c r="Q3189">
        <v>15.999000000000001</v>
      </c>
      <c r="R3189">
        <v>1.4718685831622176E-2</v>
      </c>
      <c r="S3189">
        <v>4.6019423639999998E-3</v>
      </c>
      <c r="T3189">
        <v>0.63009446859359741</v>
      </c>
    </row>
    <row r="3190" spans="6:20" x14ac:dyDescent="0.25">
      <c r="F3190" s="1">
        <v>15.433000000000002</v>
      </c>
      <c r="G3190">
        <f>(0.0132032854209446*(-1))*-1</f>
        <v>1.3203285420944559E-2</v>
      </c>
      <c r="H3190">
        <v>-3.067961576E-3</v>
      </c>
      <c r="I3190">
        <v>0.59225034713745117</v>
      </c>
      <c r="Q3190">
        <v>16.003999999999998</v>
      </c>
      <c r="R3190">
        <v>1.4726899383983572E-2</v>
      </c>
      <c r="S3190">
        <v>6.135923152E-3</v>
      </c>
      <c r="T3190">
        <v>0.35711455345153809</v>
      </c>
    </row>
    <row r="3191" spans="6:20" x14ac:dyDescent="0.25">
      <c r="F3191" s="1">
        <v>15.436999999999999</v>
      </c>
      <c r="G3191">
        <f>(0.0132032854209446*(-1))*-1</f>
        <v>1.3203285420944559E-2</v>
      </c>
      <c r="H3191">
        <v>-3.067961576E-3</v>
      </c>
      <c r="I3191">
        <v>0.592243492603302</v>
      </c>
      <c r="Q3191">
        <v>16.009</v>
      </c>
      <c r="R3191">
        <v>1.473100616016427E-2</v>
      </c>
      <c r="S3191">
        <v>6.135923152E-3</v>
      </c>
      <c r="T3191">
        <v>0.35430380702018738</v>
      </c>
    </row>
    <row r="3192" spans="6:20" x14ac:dyDescent="0.25">
      <c r="F3192" s="1">
        <v>15.443</v>
      </c>
      <c r="G3192">
        <f>(0.0132032854209446*(-1))*-1</f>
        <v>1.3203285420944559E-2</v>
      </c>
      <c r="H3192">
        <v>-3.067961576E-3</v>
      </c>
      <c r="I3192">
        <v>0.59223377704620361</v>
      </c>
      <c r="Q3192">
        <v>16.012999999999998</v>
      </c>
      <c r="R3192">
        <v>1.473100616016427E-2</v>
      </c>
      <c r="S3192">
        <v>4.6019423639999998E-3</v>
      </c>
      <c r="T3192">
        <v>0.6158791184425354</v>
      </c>
    </row>
    <row r="3193" spans="6:20" x14ac:dyDescent="0.25">
      <c r="F3193" s="1">
        <v>15.447000000000001</v>
      </c>
      <c r="G3193">
        <f>(0.0132032854209446*(-1))*-1</f>
        <v>1.3203285420944559E-2</v>
      </c>
      <c r="H3193">
        <v>-3.067961576E-3</v>
      </c>
      <c r="I3193">
        <v>0.59222757816314697</v>
      </c>
      <c r="Q3193">
        <v>16.017000000000003</v>
      </c>
      <c r="R3193">
        <v>1.473100616016427E-2</v>
      </c>
      <c r="S3193">
        <v>4.6019423639999998E-3</v>
      </c>
      <c r="T3193">
        <v>0.60478264093399048</v>
      </c>
    </row>
    <row r="3194" spans="6:20" x14ac:dyDescent="0.25">
      <c r="F3194" s="1">
        <v>15.450999999999999</v>
      </c>
      <c r="G3194">
        <f>(0.0132032854209446*(-1))*-1</f>
        <v>1.3203285420944559E-2</v>
      </c>
      <c r="H3194">
        <v>-3.067961576E-3</v>
      </c>
      <c r="I3194">
        <v>0.59222167730331421</v>
      </c>
      <c r="Q3194">
        <v>16.021000000000001</v>
      </c>
      <c r="R3194">
        <v>1.473100616016427E-2</v>
      </c>
      <c r="S3194">
        <v>4.6019423639999998E-3</v>
      </c>
      <c r="T3194">
        <v>0.59633481502532959</v>
      </c>
    </row>
    <row r="3195" spans="6:20" x14ac:dyDescent="0.25">
      <c r="F3195" s="1">
        <v>15.455</v>
      </c>
      <c r="G3195">
        <f>(0.0132032854209446*(-1))*-1</f>
        <v>1.3203285420944559E-2</v>
      </c>
      <c r="H3195">
        <v>-3.067961576E-3</v>
      </c>
      <c r="I3195">
        <v>0.59221595525741577</v>
      </c>
      <c r="Q3195">
        <v>16.027000000000001</v>
      </c>
      <c r="R3195">
        <v>1.473100616016427E-2</v>
      </c>
      <c r="S3195">
        <v>4.6019423639999998E-3</v>
      </c>
      <c r="T3195">
        <v>0.58434367179870605</v>
      </c>
    </row>
    <row r="3196" spans="6:20" x14ac:dyDescent="0.25">
      <c r="F3196" s="1">
        <v>15.459000000000001</v>
      </c>
      <c r="G3196">
        <f>(0.0132032854209446*(-1))*-1</f>
        <v>1.3203285420944559E-2</v>
      </c>
      <c r="H3196">
        <v>-3.067961576E-3</v>
      </c>
      <c r="I3196">
        <v>0.59221047163009644</v>
      </c>
      <c r="Q3196">
        <v>16.030999999999999</v>
      </c>
      <c r="R3196">
        <v>1.473100616016427E-2</v>
      </c>
      <c r="S3196">
        <v>4.6019423639999998E-3</v>
      </c>
      <c r="T3196">
        <v>0.5767824649810791</v>
      </c>
    </row>
    <row r="3197" spans="6:20" x14ac:dyDescent="0.25">
      <c r="F3197" s="1">
        <v>15.465000000000002</v>
      </c>
      <c r="G3197">
        <f>(0.0132032854209446*(-1))*-1</f>
        <v>1.3203285420944559E-2</v>
      </c>
      <c r="H3197">
        <v>-3.067961576E-3</v>
      </c>
      <c r="I3197">
        <v>0.59220391511917114</v>
      </c>
      <c r="Q3197">
        <v>16.037999999999997</v>
      </c>
      <c r="R3197">
        <v>1.473100616016427E-2</v>
      </c>
      <c r="S3197">
        <v>4.6019423639999998E-3</v>
      </c>
      <c r="T3197">
        <v>0.56433773040771484</v>
      </c>
    </row>
    <row r="3198" spans="6:20" x14ac:dyDescent="0.25">
      <c r="F3198" s="1">
        <v>15.47</v>
      </c>
      <c r="G3198">
        <f>(0.0132032854209446*(-1))*-1</f>
        <v>1.3203285420944559E-2</v>
      </c>
      <c r="H3198">
        <v>-3.067961576E-3</v>
      </c>
      <c r="I3198">
        <v>0.59219652414321899</v>
      </c>
      <c r="Q3198">
        <v>16.042999999999999</v>
      </c>
      <c r="R3198">
        <v>1.473100616016427E-2</v>
      </c>
      <c r="S3198">
        <v>4.6019423639999998E-3</v>
      </c>
      <c r="T3198">
        <v>0.55603009462356567</v>
      </c>
    </row>
    <row r="3199" spans="6:20" x14ac:dyDescent="0.25">
      <c r="F3199" s="1">
        <v>15.475</v>
      </c>
      <c r="G3199">
        <f>(0.0132032854209446*(-1))*-1</f>
        <v>1.3203285420944559E-2</v>
      </c>
      <c r="H3199">
        <v>-3.067961576E-3</v>
      </c>
      <c r="I3199">
        <v>0.59219062328338623</v>
      </c>
      <c r="Q3199">
        <v>16.048000000000002</v>
      </c>
      <c r="R3199">
        <v>1.473100616016427E-2</v>
      </c>
      <c r="S3199">
        <v>4.6019423639999998E-3</v>
      </c>
      <c r="T3199">
        <v>0.54971456527709961</v>
      </c>
    </row>
    <row r="3200" spans="6:20" x14ac:dyDescent="0.25">
      <c r="F3200" s="1">
        <v>15.479999999999999</v>
      </c>
      <c r="G3200">
        <f>(0.0132032854209446*(-1))*-1</f>
        <v>1.3203285420944559E-2</v>
      </c>
      <c r="H3200">
        <v>-3.067961576E-3</v>
      </c>
      <c r="I3200">
        <v>0.59218615293502808</v>
      </c>
      <c r="Q3200">
        <v>16.052</v>
      </c>
      <c r="R3200">
        <v>1.473100616016427E-2</v>
      </c>
      <c r="S3200">
        <v>4.6019423639999998E-3</v>
      </c>
      <c r="T3200">
        <v>0.54221457242965698</v>
      </c>
    </row>
    <row r="3201" spans="6:20" x14ac:dyDescent="0.25">
      <c r="F3201" s="1">
        <v>15.485000000000001</v>
      </c>
      <c r="G3201">
        <f>(0.0132032854209446*(-1))*-1</f>
        <v>1.3203285420944559E-2</v>
      </c>
      <c r="H3201">
        <v>-3.067961576E-3</v>
      </c>
      <c r="I3201">
        <v>0.59217977523803711</v>
      </c>
      <c r="Q3201">
        <v>16.057000000000002</v>
      </c>
      <c r="R3201">
        <v>1.473100616016427E-2</v>
      </c>
      <c r="S3201">
        <v>4.6019423639999998E-3</v>
      </c>
      <c r="T3201">
        <v>0.53651660680770874</v>
      </c>
    </row>
    <row r="3202" spans="6:20" x14ac:dyDescent="0.25">
      <c r="F3202" s="1">
        <v>15.491000000000001</v>
      </c>
      <c r="G3202">
        <f>(0.0132032854209446*(-1))*-1</f>
        <v>1.3203285420944559E-2</v>
      </c>
      <c r="H3202">
        <v>-3.067961576E-3</v>
      </c>
      <c r="I3202">
        <v>0.5921747088432312</v>
      </c>
      <c r="Q3202">
        <v>16.061</v>
      </c>
      <c r="R3202">
        <v>1.473100616016427E-2</v>
      </c>
      <c r="S3202">
        <v>4.6019423639999998E-3</v>
      </c>
      <c r="T3202">
        <v>0.5297544002532959</v>
      </c>
    </row>
    <row r="3203" spans="6:20" x14ac:dyDescent="0.25">
      <c r="F3203" s="1">
        <v>15.494999999999999</v>
      </c>
      <c r="G3203">
        <f>(0.0132032854209446*(-1))*-1</f>
        <v>1.3203285420944559E-2</v>
      </c>
      <c r="H3203">
        <v>-3.067961576E-3</v>
      </c>
      <c r="I3203">
        <v>0.59216994047164917</v>
      </c>
      <c r="Q3203">
        <v>16.067</v>
      </c>
      <c r="R3203">
        <v>1.473100616016427E-2</v>
      </c>
      <c r="S3203">
        <v>4.6019423639999998E-3</v>
      </c>
      <c r="T3203">
        <v>0.52214229106903076</v>
      </c>
    </row>
    <row r="3204" spans="6:20" x14ac:dyDescent="0.25">
      <c r="F3204" s="1">
        <v>15.499000000000001</v>
      </c>
      <c r="G3204">
        <f>(0.0132032854209446*(-1))*-1</f>
        <v>1.3203285420944559E-2</v>
      </c>
      <c r="H3204">
        <v>-3.067961576E-3</v>
      </c>
      <c r="I3204">
        <v>0.59216630458831787</v>
      </c>
      <c r="Q3204">
        <v>16.072000000000003</v>
      </c>
      <c r="R3204">
        <v>1.473100616016427E-2</v>
      </c>
      <c r="S3204">
        <v>4.6019423639999998E-3</v>
      </c>
      <c r="T3204">
        <v>0.51619571447372437</v>
      </c>
    </row>
    <row r="3205" spans="6:20" x14ac:dyDescent="0.25">
      <c r="F3205" s="1">
        <v>15.502999999999998</v>
      </c>
      <c r="G3205">
        <f>(0.0132032854209446*(-1))*-1</f>
        <v>1.3203285420944559E-2</v>
      </c>
      <c r="H3205">
        <v>-3.067961576E-3</v>
      </c>
      <c r="I3205">
        <v>0.59216272830963135</v>
      </c>
      <c r="Q3205">
        <v>16.076000000000001</v>
      </c>
      <c r="R3205">
        <v>1.473100616016427E-2</v>
      </c>
      <c r="S3205">
        <v>4.6019423639999998E-3</v>
      </c>
      <c r="T3205">
        <v>0.51168555021286011</v>
      </c>
    </row>
    <row r="3206" spans="6:20" x14ac:dyDescent="0.25">
      <c r="F3206" s="1">
        <v>15.508999999999999</v>
      </c>
      <c r="G3206">
        <f>(0.0132032854209446*(-1))*-1</f>
        <v>1.3203285420944559E-2</v>
      </c>
      <c r="H3206">
        <v>-3.067961576E-3</v>
      </c>
      <c r="I3206">
        <v>0.59215855598449707</v>
      </c>
      <c r="Q3206">
        <v>16.081000000000003</v>
      </c>
      <c r="R3206">
        <v>1.473100616016427E-2</v>
      </c>
      <c r="S3206">
        <v>4.6019423639999998E-3</v>
      </c>
      <c r="T3206">
        <v>0.50738561153411865</v>
      </c>
    </row>
    <row r="3207" spans="6:20" x14ac:dyDescent="0.25">
      <c r="F3207" s="1">
        <v>15.513</v>
      </c>
      <c r="G3207">
        <f>(0.0132032854209446*(-1))*-1</f>
        <v>1.3203285420944559E-2</v>
      </c>
      <c r="H3207">
        <v>-3.067961576E-3</v>
      </c>
      <c r="I3207">
        <v>0.59215456247329712</v>
      </c>
      <c r="Q3207">
        <v>16.085000000000001</v>
      </c>
      <c r="R3207">
        <v>1.473100616016427E-2</v>
      </c>
      <c r="S3207">
        <v>4.6019423639999998E-3</v>
      </c>
      <c r="T3207">
        <v>0.50229364633560181</v>
      </c>
    </row>
    <row r="3208" spans="6:20" x14ac:dyDescent="0.25">
      <c r="F3208" s="1">
        <v>15.517000000000001</v>
      </c>
      <c r="G3208">
        <f>(0.0132032854209446*(-1))*-1</f>
        <v>1.3203285420944559E-2</v>
      </c>
      <c r="H3208">
        <v>-3.067961576E-3</v>
      </c>
      <c r="I3208">
        <v>0.59215152263641357</v>
      </c>
      <c r="Q3208">
        <v>16.088999999999999</v>
      </c>
      <c r="R3208">
        <v>1.473100616016427E-2</v>
      </c>
      <c r="S3208">
        <v>4.6019423639999998E-3</v>
      </c>
      <c r="T3208">
        <v>0.49843689799308777</v>
      </c>
    </row>
    <row r="3209" spans="6:20" x14ac:dyDescent="0.25">
      <c r="F3209" s="1">
        <v>15.520999999999999</v>
      </c>
      <c r="G3209">
        <f>(0.0132032854209446*(-1))*-1</f>
        <v>1.3203285420944559E-2</v>
      </c>
      <c r="H3209">
        <v>-3.067961576E-3</v>
      </c>
      <c r="I3209">
        <v>0.5921471118927002</v>
      </c>
      <c r="Q3209">
        <v>16.093000000000004</v>
      </c>
      <c r="R3209">
        <v>1.473100616016427E-2</v>
      </c>
      <c r="S3209">
        <v>4.6019423639999998E-3</v>
      </c>
      <c r="T3209">
        <v>0.49626627564430237</v>
      </c>
    </row>
    <row r="3210" spans="6:20" x14ac:dyDescent="0.25">
      <c r="F3210" s="1">
        <v>15.526999999999999</v>
      </c>
      <c r="G3210">
        <f>(0.0132032854209446*(-1))*-1</f>
        <v>1.3203285420944559E-2</v>
      </c>
      <c r="H3210">
        <v>-3.067961576E-3</v>
      </c>
      <c r="I3210">
        <v>0.59214437007904053</v>
      </c>
      <c r="Q3210">
        <v>16.097999999999999</v>
      </c>
      <c r="R3210">
        <v>1.4735112936344968E-2</v>
      </c>
      <c r="S3210">
        <v>4.6019423639999998E-3</v>
      </c>
      <c r="T3210">
        <v>0.49271869659423828</v>
      </c>
    </row>
    <row r="3211" spans="6:20" x14ac:dyDescent="0.25">
      <c r="F3211" s="1">
        <v>15.531000000000001</v>
      </c>
      <c r="G3211">
        <f>(0.0132032854209446*(-1))*-1</f>
        <v>1.3203285420944559E-2</v>
      </c>
      <c r="H3211">
        <v>-3.067961576E-3</v>
      </c>
      <c r="I3211">
        <v>0.59214168787002563</v>
      </c>
      <c r="Q3211">
        <v>16.101999999999997</v>
      </c>
      <c r="R3211">
        <v>1.4735112936344968E-2</v>
      </c>
      <c r="S3211">
        <v>4.6019423639999998E-3</v>
      </c>
      <c r="T3211">
        <v>0.48852574825286865</v>
      </c>
    </row>
    <row r="3212" spans="6:20" x14ac:dyDescent="0.25">
      <c r="F3212" s="1">
        <v>15.536</v>
      </c>
      <c r="G3212">
        <f>(0.0132032854209446*(-1))*-1</f>
        <v>1.3203285420944559E-2</v>
      </c>
      <c r="H3212">
        <v>-3.067961576E-3</v>
      </c>
      <c r="I3212">
        <v>0.59213852882385254</v>
      </c>
      <c r="Q3212">
        <v>16.106000000000002</v>
      </c>
      <c r="R3212">
        <v>1.4735112936344968E-2</v>
      </c>
      <c r="S3212">
        <v>4.6019423639999998E-3</v>
      </c>
      <c r="T3212">
        <v>0.48535636067390442</v>
      </c>
    </row>
    <row r="3213" spans="6:20" x14ac:dyDescent="0.25">
      <c r="F3213" s="1">
        <v>15.540000000000001</v>
      </c>
      <c r="G3213">
        <f>(0.0132032854209446*(-1))*-1</f>
        <v>1.3203285420944559E-2</v>
      </c>
      <c r="H3213">
        <v>-3.067961576E-3</v>
      </c>
      <c r="I3213">
        <v>0.59213608503341675</v>
      </c>
      <c r="Q3213">
        <v>16.110999999999997</v>
      </c>
      <c r="R3213">
        <v>1.4735112936344968E-2</v>
      </c>
      <c r="S3213">
        <v>4.6019423639999998E-3</v>
      </c>
      <c r="T3213">
        <v>0.48161521553993225</v>
      </c>
    </row>
    <row r="3214" spans="6:20" x14ac:dyDescent="0.25">
      <c r="F3214" s="1">
        <v>15.545</v>
      </c>
      <c r="G3214">
        <f>(0.0132032854209446*(-1))*-1</f>
        <v>1.3203285420944559E-2</v>
      </c>
      <c r="H3214">
        <v>-3.067961576E-3</v>
      </c>
      <c r="I3214">
        <v>0.59213322401046753</v>
      </c>
      <c r="Q3214">
        <v>16.116</v>
      </c>
      <c r="R3214">
        <v>1.4735112936344968E-2</v>
      </c>
      <c r="S3214">
        <v>4.6019423639999998E-3</v>
      </c>
      <c r="T3214">
        <v>0.4781079888343811</v>
      </c>
    </row>
    <row r="3215" spans="6:20" x14ac:dyDescent="0.25">
      <c r="F3215" s="1">
        <v>15.551</v>
      </c>
      <c r="G3215">
        <f>(0.0132073921971253*(-1))*-1</f>
        <v>1.3207392197125257E-2</v>
      </c>
      <c r="H3215">
        <v>-3.067961576E-3</v>
      </c>
      <c r="I3215">
        <v>0.59340977668762207</v>
      </c>
      <c r="Q3215">
        <v>16.119999999999997</v>
      </c>
      <c r="R3215">
        <v>1.4735112936344968E-2</v>
      </c>
      <c r="S3215">
        <v>6.135923152E-3</v>
      </c>
      <c r="T3215">
        <v>0.20911796391010284</v>
      </c>
    </row>
    <row r="3216" spans="6:20" x14ac:dyDescent="0.25">
      <c r="F3216" s="1">
        <v>15.555999999999999</v>
      </c>
      <c r="G3216">
        <f>(0.0132073921971253*(-1))*-1</f>
        <v>1.3207392197125257E-2</v>
      </c>
      <c r="H3216">
        <v>-3.067961576E-3</v>
      </c>
      <c r="I3216">
        <v>0.59333854913711548</v>
      </c>
      <c r="Q3216">
        <v>16.124000000000002</v>
      </c>
      <c r="R3216">
        <v>1.4735112936344968E-2</v>
      </c>
      <c r="S3216">
        <v>6.135923152E-3</v>
      </c>
      <c r="T3216">
        <v>0.21247456967830658</v>
      </c>
    </row>
    <row r="3217" spans="6:20" x14ac:dyDescent="0.25">
      <c r="F3217" s="1">
        <v>15.561000000000002</v>
      </c>
      <c r="G3217">
        <f>(0.0132073921971253*(-1))*-1</f>
        <v>1.3207392197125257E-2</v>
      </c>
      <c r="H3217">
        <v>-3.067961576E-3</v>
      </c>
      <c r="I3217">
        <v>0.59328234195709229</v>
      </c>
      <c r="Q3217">
        <v>16.128999999999998</v>
      </c>
      <c r="R3217">
        <v>1.4735112936344968E-2</v>
      </c>
      <c r="S3217">
        <v>6.135923152E-3</v>
      </c>
      <c r="T3217">
        <v>0.21573145687580109</v>
      </c>
    </row>
    <row r="3218" spans="6:20" x14ac:dyDescent="0.25">
      <c r="F3218" s="1">
        <v>15.566999999999998</v>
      </c>
      <c r="G3218">
        <f>(0.0132073921971253*(-1))*-1</f>
        <v>1.3207392197125257E-2</v>
      </c>
      <c r="H3218">
        <v>-3.067961576E-3</v>
      </c>
      <c r="I3218">
        <v>0.59321856498718262</v>
      </c>
      <c r="Q3218">
        <v>16.133000000000003</v>
      </c>
      <c r="R3218">
        <v>1.4735112936344968E-2</v>
      </c>
      <c r="S3218">
        <v>6.135923152E-3</v>
      </c>
      <c r="T3218">
        <v>0.21966825425624847</v>
      </c>
    </row>
    <row r="3219" spans="6:20" x14ac:dyDescent="0.25">
      <c r="F3219" s="1">
        <v>15.572000000000001</v>
      </c>
      <c r="G3219">
        <f>(0.0132073921971253*(-1))*-1</f>
        <v>1.3207392197125257E-2</v>
      </c>
      <c r="H3219">
        <v>-3.067961576E-3</v>
      </c>
      <c r="I3219">
        <v>0.59316825866699219</v>
      </c>
      <c r="Q3219">
        <v>16.137</v>
      </c>
      <c r="R3219">
        <v>1.4735112936344968E-2</v>
      </c>
      <c r="S3219">
        <v>6.135923152E-3</v>
      </c>
      <c r="T3219">
        <v>0.22271482646465302</v>
      </c>
    </row>
    <row r="3220" spans="6:20" x14ac:dyDescent="0.25">
      <c r="F3220" s="1">
        <v>15.578999999999999</v>
      </c>
      <c r="G3220">
        <f>(0.0132073921971253*(-1))*-1</f>
        <v>1.3207392197125257E-2</v>
      </c>
      <c r="H3220">
        <v>-3.067961576E-3</v>
      </c>
      <c r="I3220">
        <v>0.59311115741729736</v>
      </c>
      <c r="Q3220">
        <v>16.142000000000003</v>
      </c>
      <c r="R3220">
        <v>1.4735112936344968E-2</v>
      </c>
      <c r="S3220">
        <v>6.135923152E-3</v>
      </c>
      <c r="T3220">
        <v>0.22640036046504974</v>
      </c>
    </row>
    <row r="3221" spans="6:20" x14ac:dyDescent="0.25">
      <c r="F3221" s="1">
        <v>15.584000000000001</v>
      </c>
      <c r="G3221">
        <f>(0.0132073921971253*(-1))*-1</f>
        <v>1.3207392197125257E-2</v>
      </c>
      <c r="H3221">
        <v>-3.067961576E-3</v>
      </c>
      <c r="I3221">
        <v>0.59305739402770996</v>
      </c>
      <c r="Q3221">
        <v>16.146999999999998</v>
      </c>
      <c r="R3221">
        <v>1.4735112936344968E-2</v>
      </c>
      <c r="S3221">
        <v>6.135923152E-3</v>
      </c>
      <c r="T3221">
        <v>0.22995579242706299</v>
      </c>
    </row>
    <row r="3222" spans="6:20" x14ac:dyDescent="0.25">
      <c r="F3222" s="1">
        <v>15.590000000000002</v>
      </c>
      <c r="G3222">
        <f>(0.0132073921971253*(-1))*-1</f>
        <v>1.3207392197125257E-2</v>
      </c>
      <c r="H3222">
        <v>-3.067961576E-3</v>
      </c>
      <c r="I3222">
        <v>0.59301501512527466</v>
      </c>
      <c r="Q3222">
        <v>16.151000000000003</v>
      </c>
      <c r="R3222">
        <v>1.4735112936344968E-2</v>
      </c>
      <c r="S3222">
        <v>6.135923152E-3</v>
      </c>
      <c r="T3222">
        <v>0.23271080851554871</v>
      </c>
    </row>
    <row r="3223" spans="6:20" x14ac:dyDescent="0.25">
      <c r="F3223" s="1">
        <v>15.595000000000001</v>
      </c>
      <c r="G3223">
        <f>(0.0132073921971253*(-1))*-1</f>
        <v>1.3207392197125257E-2</v>
      </c>
      <c r="H3223">
        <v>-3.067961576E-3</v>
      </c>
      <c r="I3223">
        <v>0.59296685457229614</v>
      </c>
      <c r="Q3223">
        <v>16.158000000000001</v>
      </c>
      <c r="R3223">
        <v>1.4735112936344968E-2</v>
      </c>
      <c r="S3223">
        <v>6.135923152E-3</v>
      </c>
      <c r="T3223">
        <v>0.23670166730880737</v>
      </c>
    </row>
    <row r="3224" spans="6:20" x14ac:dyDescent="0.25">
      <c r="F3224" s="1">
        <v>15.6</v>
      </c>
      <c r="G3224">
        <f>(0.0132073921971253*(-1))*-1</f>
        <v>1.3207392197125257E-2</v>
      </c>
      <c r="H3224">
        <v>-3.067961576E-3</v>
      </c>
      <c r="I3224">
        <v>0.59292888641357422</v>
      </c>
      <c r="Q3224">
        <v>16.161999999999999</v>
      </c>
      <c r="R3224">
        <v>1.4735112936344968E-2</v>
      </c>
      <c r="S3224">
        <v>6.135923152E-3</v>
      </c>
      <c r="T3224">
        <v>0.23990391194820404</v>
      </c>
    </row>
    <row r="3225" spans="6:20" x14ac:dyDescent="0.25">
      <c r="F3225" s="1">
        <v>15.606</v>
      </c>
      <c r="G3225">
        <f>(0.0132073921971253*(-1))*-1</f>
        <v>1.3207392197125257E-2</v>
      </c>
      <c r="H3225">
        <v>-3.067961576E-3</v>
      </c>
      <c r="I3225">
        <v>0.59289282560348511</v>
      </c>
      <c r="Q3225">
        <v>16.167000000000002</v>
      </c>
      <c r="R3225">
        <v>1.4735112936344968E-2</v>
      </c>
      <c r="S3225">
        <v>6.135923152E-3</v>
      </c>
      <c r="T3225">
        <v>0.24299977719783783</v>
      </c>
    </row>
    <row r="3226" spans="6:20" x14ac:dyDescent="0.25">
      <c r="F3226" s="1">
        <v>15.610999999999999</v>
      </c>
      <c r="G3226">
        <f>(0.0132073921971253*(-1))*-1</f>
        <v>1.3207392197125257E-2</v>
      </c>
      <c r="H3226">
        <v>-3.067961576E-3</v>
      </c>
      <c r="I3226">
        <v>0.59285181760787964</v>
      </c>
      <c r="Q3226">
        <v>16.171999999999997</v>
      </c>
      <c r="R3226">
        <v>1.4735112936344968E-2</v>
      </c>
      <c r="S3226">
        <v>6.135923152E-3</v>
      </c>
      <c r="T3226">
        <v>0.24599446356296539</v>
      </c>
    </row>
    <row r="3227" spans="6:20" x14ac:dyDescent="0.25">
      <c r="F3227" s="1">
        <v>15.616000000000001</v>
      </c>
      <c r="G3227">
        <f>(0.0132073921971253*(-1))*-1</f>
        <v>1.3207392197125257E-2</v>
      </c>
      <c r="H3227">
        <v>-3.067961576E-3</v>
      </c>
      <c r="I3227">
        <v>0.59281951189041138</v>
      </c>
      <c r="Q3227">
        <v>16.177999999999997</v>
      </c>
      <c r="R3227">
        <v>1.4735112936344968E-2</v>
      </c>
      <c r="S3227">
        <v>6.135923152E-3</v>
      </c>
      <c r="T3227">
        <v>0.24946148693561554</v>
      </c>
    </row>
    <row r="3228" spans="6:20" x14ac:dyDescent="0.25">
      <c r="F3228" s="1">
        <v>15.622000000000002</v>
      </c>
      <c r="G3228">
        <f>(0.0132073921971253*(-1))*-1</f>
        <v>1.3207392197125257E-2</v>
      </c>
      <c r="H3228">
        <v>-3.067961576E-3</v>
      </c>
      <c r="I3228">
        <v>0.59278279542922974</v>
      </c>
      <c r="Q3228">
        <v>16.182000000000002</v>
      </c>
      <c r="R3228">
        <v>1.4735112936344968E-2</v>
      </c>
      <c r="S3228">
        <v>6.135923152E-3</v>
      </c>
      <c r="T3228">
        <v>0.25169989466667175</v>
      </c>
    </row>
    <row r="3229" spans="6:20" x14ac:dyDescent="0.25">
      <c r="F3229" s="1">
        <v>15.627000000000001</v>
      </c>
      <c r="G3229">
        <f>(0.0132073921971253*(-1))*-1</f>
        <v>1.3207392197125257E-2</v>
      </c>
      <c r="H3229">
        <v>-3.067961576E-3</v>
      </c>
      <c r="I3229">
        <v>0.5927538275718689</v>
      </c>
      <c r="Q3229">
        <v>16.186</v>
      </c>
      <c r="R3229">
        <v>1.4735112936344968E-2</v>
      </c>
      <c r="S3229">
        <v>6.135923152E-3</v>
      </c>
      <c r="T3229">
        <v>0.25388258695602417</v>
      </c>
    </row>
    <row r="3230" spans="6:20" x14ac:dyDescent="0.25">
      <c r="F3230" s="1">
        <v>15.630999999999998</v>
      </c>
      <c r="G3230">
        <f>(0.0132073921971253*(-1))*-1</f>
        <v>1.3207392197125257E-2</v>
      </c>
      <c r="H3230">
        <v>-3.067961576E-3</v>
      </c>
      <c r="I3230">
        <v>0.59273171424865723</v>
      </c>
      <c r="Q3230">
        <v>16.191000000000003</v>
      </c>
      <c r="R3230">
        <v>1.4735112936344968E-2</v>
      </c>
      <c r="S3230">
        <v>6.135923152E-3</v>
      </c>
      <c r="T3230">
        <v>0.25705701112747192</v>
      </c>
    </row>
    <row r="3231" spans="6:20" x14ac:dyDescent="0.25">
      <c r="F3231" s="1">
        <v>15.636999999999999</v>
      </c>
      <c r="G3231">
        <f>(0.0132073921971253*(-1))*-1</f>
        <v>1.3207392197125257E-2</v>
      </c>
      <c r="H3231">
        <v>-3.067961576E-3</v>
      </c>
      <c r="I3231">
        <v>0.59270530939102173</v>
      </c>
      <c r="Q3231">
        <v>16.197000000000003</v>
      </c>
      <c r="R3231">
        <v>1.4735112936344968E-2</v>
      </c>
      <c r="S3231">
        <v>6.135923152E-3</v>
      </c>
      <c r="T3231">
        <v>0.25961551070213318</v>
      </c>
    </row>
    <row r="3232" spans="6:20" x14ac:dyDescent="0.25">
      <c r="F3232" s="1">
        <v>15.641</v>
      </c>
      <c r="G3232">
        <f>(0.0132073921971253*(-1))*-1</f>
        <v>1.3207392197125257E-2</v>
      </c>
      <c r="H3232">
        <v>-3.067961576E-3</v>
      </c>
      <c r="I3232">
        <v>0.59268510341644287</v>
      </c>
      <c r="Q3232">
        <v>16.201000000000001</v>
      </c>
      <c r="R3232">
        <v>1.4735112936344968E-2</v>
      </c>
      <c r="S3232">
        <v>6.135923152E-3</v>
      </c>
      <c r="T3232">
        <v>0.26160824298858643</v>
      </c>
    </row>
    <row r="3233" spans="6:20" x14ac:dyDescent="0.25">
      <c r="F3233" s="1">
        <v>15.645000000000001</v>
      </c>
      <c r="G3233">
        <f>(0.0132073921971253*(-1))*-1</f>
        <v>1.3207392197125257E-2</v>
      </c>
      <c r="H3233">
        <v>-3.067961576E-3</v>
      </c>
      <c r="I3233">
        <v>0.59266567230224609</v>
      </c>
      <c r="Q3233">
        <v>16.206000000000003</v>
      </c>
      <c r="R3233">
        <v>1.4735112936344968E-2</v>
      </c>
      <c r="S3233">
        <v>6.135923152E-3</v>
      </c>
      <c r="T3233">
        <v>0.26355496048927307</v>
      </c>
    </row>
    <row r="3234" spans="6:20" x14ac:dyDescent="0.25">
      <c r="F3234" s="1">
        <v>15.651000000000002</v>
      </c>
      <c r="G3234">
        <f>(0.0132073921971253*(-1))*-1</f>
        <v>1.3207392197125257E-2</v>
      </c>
      <c r="H3234">
        <v>-3.067961576E-3</v>
      </c>
      <c r="I3234">
        <v>0.59263348579406738</v>
      </c>
      <c r="Q3234">
        <v>16.21</v>
      </c>
      <c r="R3234">
        <v>1.4735112936344968E-2</v>
      </c>
      <c r="S3234">
        <v>6.135923152E-3</v>
      </c>
      <c r="T3234">
        <v>0.26592645049095154</v>
      </c>
    </row>
    <row r="3235" spans="6:20" x14ac:dyDescent="0.25">
      <c r="F3235" s="1">
        <v>15.654999999999999</v>
      </c>
      <c r="G3235">
        <f>(0.0132073921971253*(-1))*-1</f>
        <v>1.3207392197125257E-2</v>
      </c>
      <c r="H3235">
        <v>-3.067961576E-3</v>
      </c>
      <c r="I3235">
        <v>0.59261614084243774</v>
      </c>
      <c r="Q3235">
        <v>16.215000000000003</v>
      </c>
      <c r="R3235">
        <v>1.4735112936344968E-2</v>
      </c>
      <c r="S3235">
        <v>6.135923152E-3</v>
      </c>
      <c r="T3235">
        <v>0.26777616143226624</v>
      </c>
    </row>
    <row r="3236" spans="6:20" x14ac:dyDescent="0.25">
      <c r="F3236" s="1">
        <v>15.659000000000001</v>
      </c>
      <c r="G3236">
        <f>(0.0132073921971253*(-1))*-1</f>
        <v>1.3207392197125257E-2</v>
      </c>
      <c r="H3236">
        <v>-3.067961576E-3</v>
      </c>
      <c r="I3236">
        <v>0.59259945154190063</v>
      </c>
      <c r="Q3236">
        <v>16.219000000000001</v>
      </c>
      <c r="R3236">
        <v>1.4735112936344968E-2</v>
      </c>
      <c r="S3236">
        <v>7.6699039400000002E-3</v>
      </c>
      <c r="T3236">
        <v>2.1833754144608974E-3</v>
      </c>
    </row>
    <row r="3237" spans="6:20" x14ac:dyDescent="0.25">
      <c r="F3237" s="1">
        <v>15.664</v>
      </c>
      <c r="G3237">
        <f>(0.0132073921971253*(-1))*-1</f>
        <v>1.3207392197125257E-2</v>
      </c>
      <c r="H3237">
        <v>-3.067961576E-3</v>
      </c>
      <c r="I3237">
        <v>0.59257948398590088</v>
      </c>
      <c r="Q3237">
        <v>16.222999999999999</v>
      </c>
      <c r="R3237">
        <v>1.4735112936344968E-2</v>
      </c>
      <c r="S3237">
        <v>7.6699039400000002E-3</v>
      </c>
      <c r="T3237">
        <v>9.8687298595905304E-3</v>
      </c>
    </row>
    <row r="3238" spans="6:20" x14ac:dyDescent="0.25">
      <c r="F3238" s="1">
        <v>15.668999999999999</v>
      </c>
      <c r="G3238">
        <f>(0.0132073921971253*(-1))*-1</f>
        <v>1.3207392197125257E-2</v>
      </c>
      <c r="H3238">
        <v>-3.067961576E-3</v>
      </c>
      <c r="I3238">
        <v>0.5925605297088623</v>
      </c>
      <c r="Q3238">
        <v>16.228000000000002</v>
      </c>
      <c r="R3238">
        <v>1.473100616016427E-2</v>
      </c>
      <c r="S3238">
        <v>7.6699039400000002E-3</v>
      </c>
      <c r="T3238">
        <v>1.5821700915694237E-2</v>
      </c>
    </row>
    <row r="3239" spans="6:20" x14ac:dyDescent="0.25">
      <c r="F3239" s="1">
        <v>15.673</v>
      </c>
      <c r="G3239">
        <f>(0.0132073921971253*(-1))*-1</f>
        <v>1.3207392197125257E-2</v>
      </c>
      <c r="H3239">
        <v>-3.067961576E-3</v>
      </c>
      <c r="I3239">
        <v>0.59254598617553711</v>
      </c>
      <c r="Q3239">
        <v>16.232999999999997</v>
      </c>
      <c r="R3239">
        <v>1.473100616016427E-2</v>
      </c>
      <c r="S3239">
        <v>7.6699039400000002E-3</v>
      </c>
      <c r="T3239">
        <v>2.6536194607615471E-2</v>
      </c>
    </row>
    <row r="3240" spans="6:20" x14ac:dyDescent="0.25">
      <c r="F3240" s="1">
        <v>15.677000000000001</v>
      </c>
      <c r="G3240">
        <f>(0.0132073921971253*(-1))*-1</f>
        <v>1.3207392197125257E-2</v>
      </c>
      <c r="H3240">
        <v>-3.067961576E-3</v>
      </c>
      <c r="I3240">
        <v>0.59253203868865967</v>
      </c>
      <c r="Q3240">
        <v>16.238</v>
      </c>
      <c r="R3240">
        <v>1.4726899383983572E-2</v>
      </c>
      <c r="S3240">
        <v>7.6699039400000002E-3</v>
      </c>
      <c r="T3240">
        <v>3.3591184765100479E-2</v>
      </c>
    </row>
    <row r="3241" spans="6:20" x14ac:dyDescent="0.25">
      <c r="F3241" s="1">
        <v>15.680999999999999</v>
      </c>
      <c r="G3241">
        <f>(0.0132073921971253*(-1))*-1</f>
        <v>1.3207392197125257E-2</v>
      </c>
      <c r="H3241">
        <v>-3.067961576E-3</v>
      </c>
      <c r="I3241">
        <v>0.59251868724822998</v>
      </c>
      <c r="Q3241">
        <v>16.244</v>
      </c>
      <c r="R3241">
        <v>1.4726899383983572E-2</v>
      </c>
      <c r="S3241">
        <v>7.6699039400000002E-3</v>
      </c>
      <c r="T3241">
        <v>4.1791435331106186E-2</v>
      </c>
    </row>
    <row r="3242" spans="6:20" x14ac:dyDescent="0.25">
      <c r="F3242" s="1">
        <v>15.685</v>
      </c>
      <c r="G3242">
        <f>(0.0132073921971253*(-1))*-1</f>
        <v>1.3207392197125257E-2</v>
      </c>
      <c r="H3242">
        <v>-3.067961576E-3</v>
      </c>
      <c r="I3242">
        <v>0.5925058126449585</v>
      </c>
      <c r="Q3242">
        <v>16.247999999999998</v>
      </c>
      <c r="R3242">
        <v>1.4726899383983572E-2</v>
      </c>
      <c r="S3242">
        <v>7.6699039400000002E-3</v>
      </c>
      <c r="T3242">
        <v>4.9640294164419174E-2</v>
      </c>
    </row>
    <row r="3243" spans="6:20" x14ac:dyDescent="0.25">
      <c r="F3243" s="1">
        <v>15.688999999999998</v>
      </c>
      <c r="G3243">
        <f>(0.0132073921971253*(-1))*-1</f>
        <v>1.3207392197125257E-2</v>
      </c>
      <c r="H3243">
        <v>-3.067961576E-3</v>
      </c>
      <c r="I3243">
        <v>0.59249347448348999</v>
      </c>
      <c r="Q3243">
        <v>16.253</v>
      </c>
      <c r="R3243">
        <v>1.4726899383983572E-2</v>
      </c>
      <c r="S3243">
        <v>7.6699039400000002E-3</v>
      </c>
      <c r="T3243">
        <v>5.5677998811006546E-2</v>
      </c>
    </row>
    <row r="3244" spans="6:20" x14ac:dyDescent="0.25">
      <c r="F3244" s="1">
        <v>15.693</v>
      </c>
      <c r="G3244">
        <f>(0.0132073921971253*(-1))*-1</f>
        <v>1.3207392197125257E-2</v>
      </c>
      <c r="H3244">
        <v>-3.067961576E-3</v>
      </c>
      <c r="I3244">
        <v>0.59248161315917969</v>
      </c>
      <c r="Q3244">
        <v>16.259</v>
      </c>
      <c r="R3244">
        <v>1.4726899383983572E-2</v>
      </c>
      <c r="S3244">
        <v>7.6699039400000002E-3</v>
      </c>
      <c r="T3244">
        <v>6.4351946115493774E-2</v>
      </c>
    </row>
    <row r="3245" spans="6:20" x14ac:dyDescent="0.25">
      <c r="F3245" s="1">
        <v>15.699</v>
      </c>
      <c r="G3245">
        <f>(0.0132073921971253*(-1))*-1</f>
        <v>1.3207392197125257E-2</v>
      </c>
      <c r="H3245">
        <v>-3.067961576E-3</v>
      </c>
      <c r="I3245">
        <v>0.59246742725372314</v>
      </c>
      <c r="Q3245">
        <v>16.262999999999998</v>
      </c>
      <c r="R3245">
        <v>1.4726899383983572E-2</v>
      </c>
      <c r="S3245">
        <v>7.6699039400000002E-3</v>
      </c>
      <c r="T3245">
        <v>7.1246683597564697E-2</v>
      </c>
    </row>
    <row r="3246" spans="6:20" x14ac:dyDescent="0.25">
      <c r="F3246" s="1">
        <v>15.703999999999999</v>
      </c>
      <c r="G3246">
        <f>(0.0132073921971253*(-1))*-1</f>
        <v>1.3207392197125257E-2</v>
      </c>
      <c r="H3246">
        <v>-3.067961576E-3</v>
      </c>
      <c r="I3246">
        <v>0.59245133399963379</v>
      </c>
      <c r="Q3246">
        <v>16.268000000000001</v>
      </c>
      <c r="R3246">
        <v>1.4726899383983572E-2</v>
      </c>
      <c r="S3246">
        <v>7.6699039400000002E-3</v>
      </c>
      <c r="T3246">
        <v>7.6554872095584869E-2</v>
      </c>
    </row>
    <row r="3247" spans="6:20" x14ac:dyDescent="0.25">
      <c r="F3247" s="1">
        <v>15.709999999999999</v>
      </c>
      <c r="G3247">
        <f>(0.0132073921971253*(-1))*-1</f>
        <v>1.3207392197125257E-2</v>
      </c>
      <c r="H3247">
        <v>-3.067961576E-3</v>
      </c>
      <c r="I3247">
        <v>0.59243863821029663</v>
      </c>
      <c r="Q3247">
        <v>16.271999999999998</v>
      </c>
      <c r="R3247">
        <v>1.4726899383983572E-2</v>
      </c>
      <c r="S3247">
        <v>7.6699039400000002E-3</v>
      </c>
      <c r="T3247">
        <v>8.2942500710487366E-2</v>
      </c>
    </row>
    <row r="3248" spans="6:20" x14ac:dyDescent="0.25">
      <c r="F3248" s="1">
        <v>15.717000000000001</v>
      </c>
      <c r="G3248">
        <f>(0.0132073921971253*(-1))*-1</f>
        <v>1.3207392197125257E-2</v>
      </c>
      <c r="H3248">
        <v>-3.067961576E-3</v>
      </c>
      <c r="I3248">
        <v>0.59241962432861328</v>
      </c>
      <c r="Q3248">
        <v>16.276000000000003</v>
      </c>
      <c r="R3248">
        <v>1.4726899383983572E-2</v>
      </c>
      <c r="S3248">
        <v>9.2038847279999995E-3</v>
      </c>
      <c r="T3248">
        <v>-0.17431533336639404</v>
      </c>
    </row>
    <row r="3249" spans="6:20" x14ac:dyDescent="0.25">
      <c r="F3249" s="1">
        <v>15.722</v>
      </c>
      <c r="G3249">
        <f>(0.0132073921971253*(-1))*-1</f>
        <v>1.3207392197125257E-2</v>
      </c>
      <c r="H3249">
        <v>-3.067961576E-3</v>
      </c>
      <c r="I3249">
        <v>0.59241068363189697</v>
      </c>
      <c r="Q3249">
        <v>16.280999999999999</v>
      </c>
      <c r="R3249">
        <v>1.4722792607802874E-2</v>
      </c>
      <c r="S3249">
        <v>9.2038847279999995E-3</v>
      </c>
      <c r="T3249">
        <v>-0.16532249748706818</v>
      </c>
    </row>
    <row r="3250" spans="6:20" x14ac:dyDescent="0.25">
      <c r="F3250" s="1">
        <v>15.726000000000001</v>
      </c>
      <c r="G3250">
        <f>(0.0132073921971253*(-1))*-1</f>
        <v>1.3207392197125257E-2</v>
      </c>
      <c r="H3250">
        <v>-3.067961576E-3</v>
      </c>
      <c r="I3250">
        <v>0.59240204095840454</v>
      </c>
      <c r="Q3250">
        <v>16.286000000000001</v>
      </c>
      <c r="R3250">
        <v>1.4718685831622176E-2</v>
      </c>
      <c r="S3250">
        <v>9.2038847279999995E-3</v>
      </c>
      <c r="T3250">
        <v>-0.15665780007839203</v>
      </c>
    </row>
    <row r="3251" spans="6:20" x14ac:dyDescent="0.25">
      <c r="F3251" s="1">
        <v>15.732000000000001</v>
      </c>
      <c r="G3251">
        <f>(0.0132073921971253*(-1))*-1</f>
        <v>1.3207392197125257E-2</v>
      </c>
      <c r="H3251">
        <v>-3.067961576E-3</v>
      </c>
      <c r="I3251">
        <v>0.59238779544830322</v>
      </c>
      <c r="Q3251">
        <v>16.292999999999999</v>
      </c>
      <c r="R3251">
        <v>1.471047227926078E-2</v>
      </c>
      <c r="S3251">
        <v>9.2038847279999995E-3</v>
      </c>
      <c r="T3251">
        <v>-0.14022482931613922</v>
      </c>
    </row>
    <row r="3252" spans="6:20" x14ac:dyDescent="0.25">
      <c r="F3252" s="1">
        <v>15.738000000000001</v>
      </c>
      <c r="G3252">
        <f>(0.0132073921971253*(-1))*-1</f>
        <v>1.3207392197125257E-2</v>
      </c>
      <c r="H3252">
        <v>-3.067961576E-3</v>
      </c>
      <c r="I3252">
        <v>0.59237825870513916</v>
      </c>
      <c r="Q3252">
        <v>16.298000000000002</v>
      </c>
      <c r="R3252">
        <v>1.4706365503080082E-2</v>
      </c>
      <c r="S3252">
        <v>9.2038847279999995E-3</v>
      </c>
      <c r="T3252">
        <v>-0.13245853781700134</v>
      </c>
    </row>
    <row r="3253" spans="6:20" x14ac:dyDescent="0.25">
      <c r="F3253" s="1">
        <v>15.744000000000002</v>
      </c>
      <c r="G3253">
        <f>(0.0132073921971253*(-1))*-1</f>
        <v>1.3207392197125257E-2</v>
      </c>
      <c r="H3253">
        <v>-3.067961576E-3</v>
      </c>
      <c r="I3253">
        <v>0.59236735105514526</v>
      </c>
      <c r="Q3253">
        <v>16.302</v>
      </c>
      <c r="R3253">
        <v>1.4706365503080082E-2</v>
      </c>
      <c r="S3253">
        <v>9.2038847279999995E-3</v>
      </c>
      <c r="T3253">
        <v>-0.12132430821657181</v>
      </c>
    </row>
    <row r="3254" spans="6:20" x14ac:dyDescent="0.25">
      <c r="F3254" s="1">
        <v>15.747999999999999</v>
      </c>
      <c r="G3254">
        <f>(0.0132073921971253*(-1))*-1</f>
        <v>1.3207392197125257E-2</v>
      </c>
      <c r="H3254">
        <v>-3.067961576E-3</v>
      </c>
      <c r="I3254">
        <v>0.59235876798629761</v>
      </c>
      <c r="Q3254">
        <v>16.305999999999997</v>
      </c>
      <c r="R3254">
        <v>1.4706365503080082E-2</v>
      </c>
      <c r="S3254">
        <v>9.2038847279999995E-3</v>
      </c>
      <c r="T3254">
        <v>-0.11277467757463455</v>
      </c>
    </row>
    <row r="3255" spans="6:20" x14ac:dyDescent="0.25">
      <c r="F3255" s="1">
        <v>15.754</v>
      </c>
      <c r="G3255">
        <f>(0.0132073921971253*(-1))*-1</f>
        <v>1.3207392197125257E-2</v>
      </c>
      <c r="H3255">
        <v>-3.067961576E-3</v>
      </c>
      <c r="I3255">
        <v>0.59234905242919922</v>
      </c>
      <c r="Q3255">
        <v>16.310000000000002</v>
      </c>
      <c r="R3255">
        <v>1.4706365503080082E-2</v>
      </c>
      <c r="S3255">
        <v>9.2038847279999995E-3</v>
      </c>
      <c r="T3255">
        <v>-0.1045294776558876</v>
      </c>
    </row>
    <row r="3256" spans="6:20" x14ac:dyDescent="0.25">
      <c r="F3256" s="1">
        <v>15.76</v>
      </c>
      <c r="G3256">
        <f>(0.0132073921971253*(-1))*-1</f>
        <v>1.3207392197125257E-2</v>
      </c>
      <c r="H3256">
        <v>-3.067961576E-3</v>
      </c>
      <c r="I3256">
        <v>0.59233987331390381</v>
      </c>
      <c r="Q3256">
        <v>16.314</v>
      </c>
      <c r="R3256">
        <v>1.4706365503080082E-2</v>
      </c>
      <c r="S3256">
        <v>9.2038847279999995E-3</v>
      </c>
      <c r="T3256">
        <v>-9.6576713025569916E-2</v>
      </c>
    </row>
    <row r="3257" spans="6:20" x14ac:dyDescent="0.25">
      <c r="F3257" s="1">
        <v>15.764999999999999</v>
      </c>
      <c r="G3257">
        <f>(0.0132073921971253*(-1))*-1</f>
        <v>1.3207392197125257E-2</v>
      </c>
      <c r="H3257">
        <v>-3.067961576E-3</v>
      </c>
      <c r="I3257">
        <v>0.59233266115188599</v>
      </c>
      <c r="Q3257">
        <v>16.319000000000003</v>
      </c>
      <c r="R3257">
        <v>1.4706365503080082E-2</v>
      </c>
      <c r="S3257">
        <v>1.0737865516000001E-2</v>
      </c>
      <c r="T3257">
        <v>-0.3537614643573761</v>
      </c>
    </row>
    <row r="3258" spans="6:20" x14ac:dyDescent="0.25">
      <c r="F3258" s="1">
        <v>15.770999999999999</v>
      </c>
      <c r="G3258">
        <f>(0.0132073921971253*(-1))*-1</f>
        <v>1.3207392197125257E-2</v>
      </c>
      <c r="H3258">
        <v>-3.067961576E-3</v>
      </c>
      <c r="I3258">
        <v>0.59232574701309204</v>
      </c>
      <c r="Q3258">
        <v>16.323</v>
      </c>
      <c r="R3258">
        <v>1.4702258726899384E-2</v>
      </c>
      <c r="S3258">
        <v>1.0737865516000001E-2</v>
      </c>
      <c r="T3258">
        <v>-0.34029179811477661</v>
      </c>
    </row>
    <row r="3259" spans="6:20" x14ac:dyDescent="0.25">
      <c r="F3259" s="1">
        <v>15.776000000000002</v>
      </c>
      <c r="G3259">
        <f>(0.0132073921971253*(-1))*-1</f>
        <v>1.3207392197125257E-2</v>
      </c>
      <c r="H3259">
        <v>-3.067961576E-3</v>
      </c>
      <c r="I3259">
        <v>0.59231793880462646</v>
      </c>
      <c r="Q3259">
        <v>16.326999999999998</v>
      </c>
      <c r="R3259">
        <v>1.4685831622176591E-2</v>
      </c>
      <c r="S3259">
        <v>1.0737865516000001E-2</v>
      </c>
      <c r="T3259">
        <v>-0.33203822374343872</v>
      </c>
    </row>
    <row r="3260" spans="6:20" x14ac:dyDescent="0.25">
      <c r="F3260" s="1">
        <v>15.781000000000001</v>
      </c>
      <c r="G3260">
        <f>(0.0132073921971253*(-1))*-1</f>
        <v>1.3207392197125257E-2</v>
      </c>
      <c r="H3260">
        <v>-3.067961576E-3</v>
      </c>
      <c r="I3260">
        <v>0.5923117995262146</v>
      </c>
      <c r="Q3260">
        <v>16.332000000000001</v>
      </c>
      <c r="R3260">
        <v>1.4673511293634497E-2</v>
      </c>
      <c r="S3260">
        <v>1.0737865516000001E-2</v>
      </c>
      <c r="T3260">
        <v>-0.32254678010940552</v>
      </c>
    </row>
    <row r="3261" spans="6:20" x14ac:dyDescent="0.25">
      <c r="F3261" s="1">
        <v>15.787000000000001</v>
      </c>
      <c r="G3261">
        <f>(0.0132073921971253*(-1))*-1</f>
        <v>1.3207392197125257E-2</v>
      </c>
      <c r="H3261">
        <v>-3.067961576E-3</v>
      </c>
      <c r="I3261">
        <v>0.59230595827102661</v>
      </c>
      <c r="Q3261">
        <v>16.335999999999999</v>
      </c>
      <c r="R3261">
        <v>1.4661190965092403E-2</v>
      </c>
      <c r="S3261">
        <v>1.0737865516000001E-2</v>
      </c>
      <c r="T3261">
        <v>-0.31347781419754028</v>
      </c>
    </row>
    <row r="3262" spans="6:20" x14ac:dyDescent="0.25">
      <c r="F3262" s="1">
        <v>15.792</v>
      </c>
      <c r="G3262">
        <f>(0.0132073921971253*(-1))*-1</f>
        <v>1.3207392197125257E-2</v>
      </c>
      <c r="H3262">
        <v>-3.067961576E-3</v>
      </c>
      <c r="I3262">
        <v>0.59230035543441772</v>
      </c>
      <c r="Q3262">
        <v>16.341000000000001</v>
      </c>
      <c r="R3262">
        <v>1.4648870636550309E-2</v>
      </c>
      <c r="S3262">
        <v>1.0737865516000001E-2</v>
      </c>
      <c r="T3262">
        <v>-0.30332726240158081</v>
      </c>
    </row>
    <row r="3263" spans="6:20" x14ac:dyDescent="0.25">
      <c r="F3263" s="1">
        <v>15.798</v>
      </c>
      <c r="G3263">
        <f>(0.0132073921971253*(-1))*-1</f>
        <v>1.3207392197125257E-2</v>
      </c>
      <c r="H3263">
        <v>-3.067961576E-3</v>
      </c>
      <c r="I3263">
        <v>0.59229403734207153</v>
      </c>
      <c r="Q3263">
        <v>16.344999999999999</v>
      </c>
      <c r="R3263">
        <v>1.4640657084188912E-2</v>
      </c>
      <c r="S3263">
        <v>1.0737865516000001E-2</v>
      </c>
      <c r="T3263">
        <v>-0.29496297240257263</v>
      </c>
    </row>
    <row r="3264" spans="6:20" x14ac:dyDescent="0.25">
      <c r="F3264" s="1">
        <v>15.802000000000001</v>
      </c>
      <c r="G3264">
        <f>(0.0132073921971253*(-1))*-1</f>
        <v>1.3207392197125257E-2</v>
      </c>
      <c r="H3264">
        <v>-3.067961576E-3</v>
      </c>
      <c r="I3264">
        <v>0.59228909015655518</v>
      </c>
      <c r="Q3264">
        <v>16.348999999999997</v>
      </c>
      <c r="R3264">
        <v>1.4636550308008214E-2</v>
      </c>
      <c r="S3264">
        <v>1.0737865516000001E-2</v>
      </c>
      <c r="T3264">
        <v>-0.28544756770133972</v>
      </c>
    </row>
    <row r="3265" spans="6:20" x14ac:dyDescent="0.25">
      <c r="F3265" s="1">
        <v>15.807</v>
      </c>
      <c r="G3265">
        <f>(0.0132073921971253*(-1))*-1</f>
        <v>1.3207392197125257E-2</v>
      </c>
      <c r="H3265">
        <v>-3.067961576E-3</v>
      </c>
      <c r="I3265">
        <v>0.59228527545928955</v>
      </c>
      <c r="Q3265">
        <v>16.353999999999999</v>
      </c>
      <c r="R3265">
        <v>1.4636550308008214E-2</v>
      </c>
      <c r="S3265">
        <v>1.2271846304E-2</v>
      </c>
      <c r="T3265">
        <v>-0.53704708814620972</v>
      </c>
    </row>
    <row r="3266" spans="6:20" x14ac:dyDescent="0.25">
      <c r="F3266" s="1">
        <v>15.811000000000002</v>
      </c>
      <c r="G3266">
        <f>(0.0132073921971253*(-1))*-1</f>
        <v>1.3207392197125257E-2</v>
      </c>
      <c r="H3266">
        <v>-3.067961576E-3</v>
      </c>
      <c r="I3266">
        <v>0.59228157997131348</v>
      </c>
      <c r="Q3266">
        <v>16.359000000000002</v>
      </c>
      <c r="R3266">
        <v>1.4628336755646816E-2</v>
      </c>
      <c r="S3266">
        <v>1.2271846304E-2</v>
      </c>
      <c r="T3266">
        <v>-0.52403163909912109</v>
      </c>
    </row>
    <row r="3267" spans="6:20" x14ac:dyDescent="0.25">
      <c r="F3267" s="1">
        <v>15.815</v>
      </c>
      <c r="G3267">
        <f>(0.0132073921971253*(-1))*-1</f>
        <v>1.3207392197125257E-2</v>
      </c>
      <c r="H3267">
        <v>-3.067961576E-3</v>
      </c>
      <c r="I3267">
        <v>0.59227806329727173</v>
      </c>
      <c r="Q3267">
        <v>16.363</v>
      </c>
      <c r="R3267">
        <v>1.4607802874743326E-2</v>
      </c>
      <c r="S3267">
        <v>1.2271846304E-2</v>
      </c>
      <c r="T3267">
        <v>-0.51597476005554199</v>
      </c>
    </row>
    <row r="3268" spans="6:20" x14ac:dyDescent="0.25">
      <c r="F3268" s="1">
        <v>15.819000000000001</v>
      </c>
      <c r="G3268">
        <f>(0.0132073921971253*(-1))*-1</f>
        <v>1.3207392197125257E-2</v>
      </c>
      <c r="H3268">
        <v>-3.067961576E-3</v>
      </c>
      <c r="I3268">
        <v>0.59227472543716431</v>
      </c>
      <c r="Q3268">
        <v>16.368000000000002</v>
      </c>
      <c r="R3268">
        <v>1.4566735112936345E-2</v>
      </c>
      <c r="S3268">
        <v>1.2271846304E-2</v>
      </c>
      <c r="T3268">
        <v>-0.50815051794052124</v>
      </c>
    </row>
    <row r="3269" spans="6:20" x14ac:dyDescent="0.25">
      <c r="F3269" s="1">
        <v>15.822999999999999</v>
      </c>
      <c r="G3269">
        <f>(0.0132073921971253*(-1))*-1</f>
        <v>1.3207392197125257E-2</v>
      </c>
      <c r="H3269">
        <v>-3.067961576E-3</v>
      </c>
      <c r="I3269">
        <v>0.59227067232131958</v>
      </c>
      <c r="Q3269">
        <v>16.372999999999998</v>
      </c>
      <c r="R3269">
        <v>1.4529774127310062E-2</v>
      </c>
      <c r="S3269">
        <v>1.2271846304E-2</v>
      </c>
      <c r="T3269">
        <v>-0.50663858652114868</v>
      </c>
    </row>
    <row r="3270" spans="6:20" x14ac:dyDescent="0.25">
      <c r="F3270" s="1">
        <v>15.828000000000001</v>
      </c>
      <c r="G3270">
        <f>(0.0132073921971253*(-1))*-1</f>
        <v>1.3207392197125257E-2</v>
      </c>
      <c r="H3270">
        <v>-3.067961576E-3</v>
      </c>
      <c r="I3270">
        <v>0.59226685762405396</v>
      </c>
      <c r="Q3270">
        <v>16.377000000000002</v>
      </c>
      <c r="R3270">
        <v>1.4484599589322382E-2</v>
      </c>
      <c r="S3270">
        <v>1.2271846304E-2</v>
      </c>
      <c r="T3270">
        <v>-0.50453674793243408</v>
      </c>
    </row>
    <row r="3271" spans="6:20" x14ac:dyDescent="0.25">
      <c r="F3271" s="1">
        <v>15.831999999999999</v>
      </c>
      <c r="G3271">
        <f>(0.0132073921971253*(-1))*-1</f>
        <v>1.3207392197125257E-2</v>
      </c>
      <c r="H3271">
        <v>-3.067961576E-3</v>
      </c>
      <c r="I3271">
        <v>0.59226387739181519</v>
      </c>
      <c r="Q3271">
        <v>16.381999999999998</v>
      </c>
      <c r="R3271">
        <v>1.4447638603696099E-2</v>
      </c>
      <c r="S3271">
        <v>1.2271846304E-2</v>
      </c>
      <c r="T3271">
        <v>-0.50336003303527832</v>
      </c>
    </row>
    <row r="3272" spans="6:20" x14ac:dyDescent="0.25">
      <c r="F3272" s="1">
        <v>15.837000000000002</v>
      </c>
      <c r="G3272">
        <f>(0.0132073921971253*(-1))*-1</f>
        <v>1.3207392197125257E-2</v>
      </c>
      <c r="H3272">
        <v>-3.067961576E-3</v>
      </c>
      <c r="I3272">
        <v>0.59226107597351074</v>
      </c>
      <c r="Q3272">
        <v>16.389000000000003</v>
      </c>
      <c r="R3272">
        <v>1.437782340862423E-2</v>
      </c>
      <c r="S3272">
        <v>1.2271846304E-2</v>
      </c>
      <c r="T3272">
        <v>-0.50380825996398926</v>
      </c>
    </row>
    <row r="3273" spans="6:20" x14ac:dyDescent="0.25">
      <c r="F3273" s="1">
        <v>15.840000000000002</v>
      </c>
      <c r="G3273">
        <f>(0.0132073921971253*(-1))*-1</f>
        <v>1.3207392197125257E-2</v>
      </c>
      <c r="H3273">
        <v>-3.067961576E-3</v>
      </c>
      <c r="I3273">
        <v>0.59225839376449585</v>
      </c>
      <c r="Q3273">
        <v>16.393000000000001</v>
      </c>
      <c r="R3273">
        <v>1.4336755646817249E-2</v>
      </c>
      <c r="S3273">
        <v>1.2271846304E-2</v>
      </c>
      <c r="T3273">
        <v>-0.50412648916244507</v>
      </c>
    </row>
    <row r="3274" spans="6:20" x14ac:dyDescent="0.25">
      <c r="F3274" s="1">
        <v>15.845999999999998</v>
      </c>
      <c r="G3274">
        <f>(0.0132073921971253*(-1))*-1</f>
        <v>1.3207392197125257E-2</v>
      </c>
      <c r="H3274">
        <v>-3.067961576E-3</v>
      </c>
      <c r="I3274">
        <v>0.59225451946258545</v>
      </c>
      <c r="Q3274">
        <v>16.405999999999999</v>
      </c>
      <c r="R3274">
        <v>1.4164271047227926E-2</v>
      </c>
      <c r="S3274">
        <v>1.2271846304E-2</v>
      </c>
      <c r="T3274">
        <v>-0.52047747373580933</v>
      </c>
    </row>
    <row r="3275" spans="6:20" x14ac:dyDescent="0.25">
      <c r="F3275" s="1">
        <v>15.85</v>
      </c>
      <c r="G3275">
        <f>(0.0132073921971253*(-1))*-1</f>
        <v>1.3207392197125257E-2</v>
      </c>
      <c r="H3275">
        <v>-3.067961576E-3</v>
      </c>
      <c r="I3275">
        <v>0.59225207567214966</v>
      </c>
      <c r="Q3275">
        <v>16.411000000000001</v>
      </c>
      <c r="R3275">
        <v>1.4078028747433266E-2</v>
      </c>
      <c r="S3275">
        <v>1.2271846304E-2</v>
      </c>
      <c r="T3275">
        <v>-0.53073519468307495</v>
      </c>
    </row>
    <row r="3276" spans="6:20" x14ac:dyDescent="0.25">
      <c r="F3276" s="1">
        <v>15.854000000000001</v>
      </c>
      <c r="G3276">
        <f>(0.0132073921971253*(-1))*-1</f>
        <v>1.3207392197125257E-2</v>
      </c>
      <c r="H3276">
        <v>-3.067961576E-3</v>
      </c>
      <c r="I3276">
        <v>0.59224969148635864</v>
      </c>
      <c r="Q3276">
        <v>16.414999999999999</v>
      </c>
      <c r="R3276">
        <v>1.4E-2</v>
      </c>
      <c r="S3276">
        <v>1.2271846304E-2</v>
      </c>
      <c r="T3276">
        <v>-0.54715031385421753</v>
      </c>
    </row>
    <row r="3277" spans="6:20" x14ac:dyDescent="0.25">
      <c r="F3277" s="1">
        <v>15.860000000000001</v>
      </c>
      <c r="G3277">
        <f>(0.0132073921971253*(-1))*-1</f>
        <v>1.3207392197125257E-2</v>
      </c>
      <c r="H3277">
        <v>-3.067961576E-3</v>
      </c>
      <c r="I3277">
        <v>0.59224635362625122</v>
      </c>
      <c r="Q3277">
        <v>16.418999999999997</v>
      </c>
      <c r="R3277">
        <v>1.3917864476386037E-2</v>
      </c>
      <c r="S3277">
        <v>1.2271846304E-2</v>
      </c>
      <c r="T3277">
        <v>-0.56098419427871704</v>
      </c>
    </row>
    <row r="3278" spans="6:20" x14ac:dyDescent="0.25">
      <c r="F3278" s="1">
        <v>15.866000000000001</v>
      </c>
      <c r="G3278">
        <f>(0.0132073921971253*(-1))*-1</f>
        <v>1.3207392197125257E-2</v>
      </c>
      <c r="H3278">
        <v>-3.067961576E-3</v>
      </c>
      <c r="I3278">
        <v>0.5922437310218811</v>
      </c>
      <c r="Q3278">
        <v>16.423000000000002</v>
      </c>
      <c r="R3278">
        <v>1.3835728952772073E-2</v>
      </c>
      <c r="S3278">
        <v>1.2271846304E-2</v>
      </c>
      <c r="T3278">
        <v>-0.5743749737739563</v>
      </c>
    </row>
    <row r="3279" spans="6:20" x14ac:dyDescent="0.25">
      <c r="F3279" s="1">
        <v>15.871</v>
      </c>
      <c r="G3279">
        <f>(0.0132073921971253*(-1))*-1</f>
        <v>1.3207392197125257E-2</v>
      </c>
      <c r="H3279">
        <v>-3.067961576E-3</v>
      </c>
      <c r="I3279">
        <v>0.59224069118499756</v>
      </c>
      <c r="Q3279">
        <v>16.427999999999997</v>
      </c>
      <c r="R3279">
        <v>1.3733059548254619E-2</v>
      </c>
      <c r="S3279">
        <v>1.2271846304E-2</v>
      </c>
      <c r="T3279">
        <v>-0.58734065294265747</v>
      </c>
    </row>
    <row r="3280" spans="6:20" x14ac:dyDescent="0.25">
      <c r="F3280" s="1">
        <v>15.877000000000001</v>
      </c>
      <c r="G3280">
        <f>(0.013211498973306*(-1))*-1</f>
        <v>1.3211498973305955E-2</v>
      </c>
      <c r="H3280">
        <v>-3.067961576E-3</v>
      </c>
      <c r="I3280">
        <v>0.59355354309082031</v>
      </c>
      <c r="Q3280">
        <v>16.433</v>
      </c>
      <c r="R3280">
        <v>1.3634496919917865E-2</v>
      </c>
      <c r="S3280">
        <v>1.2271846304E-2</v>
      </c>
      <c r="T3280">
        <v>-0.60455268621444702</v>
      </c>
    </row>
    <row r="3281" spans="6:20" x14ac:dyDescent="0.25">
      <c r="F3281" s="1">
        <v>15.882</v>
      </c>
      <c r="G3281">
        <f>(0.013211498973306*(-1))*-1</f>
        <v>1.3211498973305955E-2</v>
      </c>
      <c r="H3281">
        <v>-3.067961576E-3</v>
      </c>
      <c r="I3281">
        <v>0.59348064661026001</v>
      </c>
      <c r="Q3281">
        <v>16.436999999999998</v>
      </c>
      <c r="R3281">
        <v>1.3544147843942506E-2</v>
      </c>
      <c r="S3281">
        <v>1.3805827091999999E-2</v>
      </c>
      <c r="T3281">
        <v>-0.87997555732727051</v>
      </c>
    </row>
    <row r="3282" spans="6:20" x14ac:dyDescent="0.25">
      <c r="F3282" s="1">
        <v>15.888</v>
      </c>
      <c r="G3282">
        <f>(0.013211498973306*(-1))*-1</f>
        <v>1.3211498973305955E-2</v>
      </c>
      <c r="H3282">
        <v>-3.067961576E-3</v>
      </c>
      <c r="I3282">
        <v>0.59341204166412354</v>
      </c>
      <c r="Q3282">
        <v>16.442</v>
      </c>
      <c r="R3282">
        <v>1.3474332648870636E-2</v>
      </c>
      <c r="S3282">
        <v>1.3805827091999999E-2</v>
      </c>
      <c r="T3282">
        <v>-0.8828880786895752</v>
      </c>
    </row>
    <row r="3283" spans="6:20" x14ac:dyDescent="0.25">
      <c r="F3283" s="1">
        <v>15.892999999999999</v>
      </c>
      <c r="G3283">
        <f>(0.013211498973306*(-1))*-1</f>
        <v>1.3211498973305955E-2</v>
      </c>
      <c r="H3283">
        <v>-3.067961576E-3</v>
      </c>
      <c r="I3283">
        <v>0.59335792064666748</v>
      </c>
      <c r="Q3283">
        <v>16.448</v>
      </c>
      <c r="R3283">
        <v>1.3347022587268994E-2</v>
      </c>
      <c r="S3283">
        <v>1.3805827091999999E-2</v>
      </c>
      <c r="T3283">
        <v>-0.89318686723709106</v>
      </c>
    </row>
    <row r="3284" spans="6:20" x14ac:dyDescent="0.25">
      <c r="F3284" s="1">
        <v>15.898000000000001</v>
      </c>
      <c r="G3284">
        <f>(0.013211498973306*(-1))*-1</f>
        <v>1.3211498973305955E-2</v>
      </c>
      <c r="H3284">
        <v>-3.067961576E-3</v>
      </c>
      <c r="I3284">
        <v>0.59331655502319336</v>
      </c>
      <c r="Q3284">
        <v>16.451999999999998</v>
      </c>
      <c r="R3284">
        <v>1.3240246406570842E-2</v>
      </c>
      <c r="S3284">
        <v>1.3805827091999999E-2</v>
      </c>
      <c r="T3284">
        <v>-0.91217738389968872</v>
      </c>
    </row>
    <row r="3285" spans="6:20" x14ac:dyDescent="0.25">
      <c r="F3285" s="1">
        <v>15.901999999999999</v>
      </c>
      <c r="G3285">
        <f>(0.013211498973306*(-1))*-1</f>
        <v>1.3211498973305955E-2</v>
      </c>
      <c r="H3285">
        <v>-3.067961576E-3</v>
      </c>
      <c r="I3285">
        <v>0.59326708316802979</v>
      </c>
      <c r="Q3285">
        <v>16.456000000000003</v>
      </c>
      <c r="R3285">
        <v>1.3063655030800821E-2</v>
      </c>
      <c r="S3285">
        <v>1.2271846304E-2</v>
      </c>
      <c r="T3285">
        <v>-0.67315399646759033</v>
      </c>
    </row>
    <row r="3286" spans="6:20" x14ac:dyDescent="0.25">
      <c r="F3286" s="1">
        <v>15.907999999999999</v>
      </c>
      <c r="G3286">
        <f>(0.013211498973306*(-1))*-1</f>
        <v>1.3211498973305955E-2</v>
      </c>
      <c r="H3286">
        <v>-3.067961576E-3</v>
      </c>
      <c r="I3286">
        <v>0.59321093559265137</v>
      </c>
      <c r="Q3286">
        <v>16.460999999999999</v>
      </c>
      <c r="R3286">
        <v>1.2891170431211499E-2</v>
      </c>
      <c r="S3286">
        <v>1.2271846304E-2</v>
      </c>
      <c r="T3286">
        <v>-0.7255018949508667</v>
      </c>
    </row>
    <row r="3287" spans="6:20" x14ac:dyDescent="0.25">
      <c r="F3287" s="1">
        <v>15.912000000000001</v>
      </c>
      <c r="G3287">
        <f>(0.013211498973306*(-1))*-1</f>
        <v>1.3211498973305955E-2</v>
      </c>
      <c r="H3287">
        <v>-3.067961576E-3</v>
      </c>
      <c r="I3287">
        <v>0.59317535161972046</v>
      </c>
      <c r="Q3287">
        <v>16.465000000000003</v>
      </c>
      <c r="R3287">
        <v>1.271047227926078E-2</v>
      </c>
      <c r="S3287">
        <v>1.2271846304E-2</v>
      </c>
      <c r="T3287">
        <v>-0.77081257104873657</v>
      </c>
    </row>
    <row r="3288" spans="6:20" x14ac:dyDescent="0.25">
      <c r="F3288" s="1">
        <v>15.917</v>
      </c>
      <c r="G3288">
        <f>(0.013211498973306*(-1))*-1</f>
        <v>1.3211498973305955E-2</v>
      </c>
      <c r="H3288">
        <v>-3.067961576E-3</v>
      </c>
      <c r="I3288">
        <v>0.59314119815826416</v>
      </c>
      <c r="Q3288">
        <v>16.469000000000001</v>
      </c>
      <c r="R3288">
        <v>1.2476386036960985E-2</v>
      </c>
      <c r="S3288">
        <v>1.2271846304E-2</v>
      </c>
      <c r="T3288">
        <v>-0.81612277030944824</v>
      </c>
    </row>
    <row r="3289" spans="6:20" x14ac:dyDescent="0.25">
      <c r="F3289" s="1">
        <v>15.921999999999999</v>
      </c>
      <c r="G3289">
        <f>(0.013211498973306*(-1))*-1</f>
        <v>1.3211498973305955E-2</v>
      </c>
      <c r="H3289">
        <v>-3.067961576E-3</v>
      </c>
      <c r="I3289">
        <v>0.59310030937194824</v>
      </c>
      <c r="Q3289">
        <v>16.472999999999999</v>
      </c>
      <c r="R3289">
        <v>1.2336755646817249E-2</v>
      </c>
      <c r="S3289">
        <v>1.2271846304E-2</v>
      </c>
      <c r="T3289">
        <v>-0.85992556810379028</v>
      </c>
    </row>
    <row r="3290" spans="6:20" x14ac:dyDescent="0.25">
      <c r="F3290" s="1">
        <v>15.927000000000001</v>
      </c>
      <c r="G3290">
        <f>(0.013211498973306*(-1))*-1</f>
        <v>1.3211498973305955E-2</v>
      </c>
      <c r="H3290">
        <v>-3.067961576E-3</v>
      </c>
      <c r="I3290">
        <v>0.59305393695831299</v>
      </c>
      <c r="Q3290">
        <v>16.476999999999997</v>
      </c>
      <c r="R3290">
        <v>1.2082135523613964E-2</v>
      </c>
      <c r="S3290">
        <v>1.0737865516000001E-2</v>
      </c>
      <c r="T3290">
        <v>-0.64335036277770996</v>
      </c>
    </row>
    <row r="3291" spans="6:20" x14ac:dyDescent="0.25">
      <c r="F3291" s="1">
        <v>15.933000000000002</v>
      </c>
      <c r="G3291">
        <f>(0.013211498973306*(-1))*-1</f>
        <v>1.3211498973305955E-2</v>
      </c>
      <c r="H3291">
        <v>-3.067961576E-3</v>
      </c>
      <c r="I3291">
        <v>0.5930103063583374</v>
      </c>
      <c r="Q3291">
        <v>16.481999999999999</v>
      </c>
      <c r="R3291">
        <v>1.1864476386036962E-2</v>
      </c>
      <c r="S3291">
        <v>1.0737865516000001E-2</v>
      </c>
      <c r="T3291">
        <v>-0.70026522874832153</v>
      </c>
    </row>
    <row r="3292" spans="6:20" x14ac:dyDescent="0.25">
      <c r="F3292" s="1">
        <v>15.938999999999998</v>
      </c>
      <c r="G3292">
        <f>(0.013211498973306*(-1))*-1</f>
        <v>1.3211498973305955E-2</v>
      </c>
      <c r="H3292">
        <v>-3.067961576E-3</v>
      </c>
      <c r="I3292">
        <v>0.59296917915344238</v>
      </c>
      <c r="Q3292">
        <v>16.485999999999997</v>
      </c>
      <c r="R3292">
        <v>1.1663244353182752E-2</v>
      </c>
      <c r="S3292">
        <v>1.0737865516000001E-2</v>
      </c>
      <c r="T3292">
        <v>-0.76248776912689209</v>
      </c>
    </row>
    <row r="3293" spans="6:20" x14ac:dyDescent="0.25">
      <c r="F3293" s="1">
        <v>15.943</v>
      </c>
      <c r="G3293">
        <f>(0.013211498973306*(-1))*-1</f>
        <v>1.3211498973305955E-2</v>
      </c>
      <c r="H3293">
        <v>-3.067961576E-3</v>
      </c>
      <c r="I3293">
        <v>0.59294313192367554</v>
      </c>
      <c r="Q3293">
        <v>16.491</v>
      </c>
      <c r="R3293">
        <v>1.1404517453798769E-2</v>
      </c>
      <c r="S3293">
        <v>9.2038847279999995E-3</v>
      </c>
      <c r="T3293">
        <v>-0.54464304447174072</v>
      </c>
    </row>
    <row r="3294" spans="6:20" x14ac:dyDescent="0.25">
      <c r="F3294" s="1">
        <v>15.949</v>
      </c>
      <c r="G3294">
        <f>(0.013211498973306*(-1))*-1</f>
        <v>1.3211498973305955E-2</v>
      </c>
      <c r="H3294">
        <v>-3.067961576E-3</v>
      </c>
      <c r="I3294">
        <v>0.59290593862533569</v>
      </c>
      <c r="Q3294">
        <v>16.494999999999997</v>
      </c>
      <c r="R3294">
        <v>1.1199178644763861E-2</v>
      </c>
      <c r="S3294">
        <v>9.2038847279999995E-3</v>
      </c>
      <c r="T3294">
        <v>-0.59739017486572266</v>
      </c>
    </row>
    <row r="3295" spans="6:20" x14ac:dyDescent="0.25">
      <c r="F3295" s="1">
        <v>15.955</v>
      </c>
      <c r="G3295">
        <f>(0.013211498973306*(-1))*-1</f>
        <v>1.3211498973305955E-2</v>
      </c>
      <c r="H3295">
        <v>-3.067961576E-3</v>
      </c>
      <c r="I3295">
        <v>0.59287095069885254</v>
      </c>
      <c r="Q3295">
        <v>16.499000000000002</v>
      </c>
      <c r="R3295">
        <v>1.0997946611909651E-2</v>
      </c>
      <c r="S3295">
        <v>9.2038847279999995E-3</v>
      </c>
      <c r="T3295">
        <v>-0.64687836170196533</v>
      </c>
    </row>
    <row r="3296" spans="6:20" x14ac:dyDescent="0.25">
      <c r="F3296" s="1">
        <v>15.961</v>
      </c>
      <c r="G3296">
        <f>(0.013211498973306*(-1))*-1</f>
        <v>1.3211498973305955E-2</v>
      </c>
      <c r="H3296">
        <v>-3.067961576E-3</v>
      </c>
      <c r="I3296">
        <v>0.59284335374832153</v>
      </c>
      <c r="Q3296">
        <v>16.503</v>
      </c>
      <c r="R3296">
        <v>1.0804928131416838E-2</v>
      </c>
      <c r="S3296">
        <v>9.2038847279999995E-3</v>
      </c>
      <c r="T3296">
        <v>-0.70161473751068115</v>
      </c>
    </row>
    <row r="3297" spans="6:20" x14ac:dyDescent="0.25">
      <c r="F3297" s="1">
        <v>15.965999999999999</v>
      </c>
      <c r="G3297">
        <f>(0.013211498973306*(-1))*-1</f>
        <v>1.3211498973305955E-2</v>
      </c>
      <c r="H3297">
        <v>-3.067961576E-3</v>
      </c>
      <c r="I3297">
        <v>0.59281200170516968</v>
      </c>
      <c r="Q3297">
        <v>16.506999999999998</v>
      </c>
      <c r="R3297">
        <v>1.0628336755646818E-2</v>
      </c>
      <c r="S3297">
        <v>7.6699039400000002E-3</v>
      </c>
      <c r="T3297">
        <v>-0.47243019938468933</v>
      </c>
    </row>
    <row r="3298" spans="6:20" x14ac:dyDescent="0.25">
      <c r="F3298" s="1">
        <v>15.970999999999998</v>
      </c>
      <c r="G3298">
        <f>(0.013211498973306*(-1))*-1</f>
        <v>1.3211498973305955E-2</v>
      </c>
      <c r="H3298">
        <v>-3.067961576E-3</v>
      </c>
      <c r="I3298">
        <v>0.59278726577758789</v>
      </c>
      <c r="Q3298">
        <v>16.511000000000003</v>
      </c>
      <c r="R3298">
        <v>1.0418891170431212E-2</v>
      </c>
      <c r="S3298">
        <v>7.6699039400000002E-3</v>
      </c>
      <c r="T3298">
        <v>-0.50980180501937866</v>
      </c>
    </row>
    <row r="3299" spans="6:20" x14ac:dyDescent="0.25">
      <c r="F3299" s="1">
        <v>15.976999999999999</v>
      </c>
      <c r="G3299">
        <f>(0.013211498973306*(-1))*-1</f>
        <v>1.3211498973305955E-2</v>
      </c>
      <c r="H3299">
        <v>-3.067961576E-3</v>
      </c>
      <c r="I3299">
        <v>0.59275925159454346</v>
      </c>
      <c r="Q3299">
        <v>16.515000000000001</v>
      </c>
      <c r="R3299">
        <v>1.031211498973306E-2</v>
      </c>
      <c r="S3299">
        <v>7.6699039400000002E-3</v>
      </c>
      <c r="T3299">
        <v>-0.53852826356887817</v>
      </c>
    </row>
    <row r="3300" spans="6:20" x14ac:dyDescent="0.25">
      <c r="F3300" s="1">
        <v>15.982000000000001</v>
      </c>
      <c r="G3300">
        <f>(0.013211498973306*(-1))*-1</f>
        <v>1.3211498973305955E-2</v>
      </c>
      <c r="H3300">
        <v>-3.067961576E-3</v>
      </c>
      <c r="I3300">
        <v>0.59274142980575562</v>
      </c>
      <c r="Q3300">
        <v>16.518999999999998</v>
      </c>
      <c r="R3300">
        <v>1.018069815195072E-2</v>
      </c>
      <c r="S3300">
        <v>7.6699039400000002E-3</v>
      </c>
      <c r="T3300">
        <v>-0.56040626764297485</v>
      </c>
    </row>
    <row r="3301" spans="6:20" x14ac:dyDescent="0.25">
      <c r="F3301" s="1">
        <v>15.988000000000001</v>
      </c>
      <c r="G3301">
        <f>(0.013211498973306*(-1))*-1</f>
        <v>1.3211498973305955E-2</v>
      </c>
      <c r="H3301">
        <v>-3.067961576E-3</v>
      </c>
      <c r="I3301">
        <v>0.5927160382270813</v>
      </c>
      <c r="Q3301">
        <v>16.523000000000003</v>
      </c>
      <c r="R3301">
        <v>1.0057494866529773E-2</v>
      </c>
      <c r="S3301">
        <v>7.6699039400000002E-3</v>
      </c>
      <c r="T3301">
        <v>-0.577140212059021</v>
      </c>
    </row>
    <row r="3302" spans="6:20" x14ac:dyDescent="0.25">
      <c r="F3302" s="1">
        <v>15.994000000000002</v>
      </c>
      <c r="G3302">
        <f>(0.013211498973306*(-1))*-1</f>
        <v>1.3211498973305955E-2</v>
      </c>
      <c r="H3302">
        <v>-3.067961576E-3</v>
      </c>
      <c r="I3302">
        <v>0.59269219636917114</v>
      </c>
      <c r="Q3302">
        <v>16.527000000000001</v>
      </c>
      <c r="R3302">
        <v>9.9342915811088291E-3</v>
      </c>
      <c r="S3302">
        <v>7.6699039400000002E-3</v>
      </c>
      <c r="T3302">
        <v>-0.58747857809066772</v>
      </c>
    </row>
    <row r="3303" spans="6:20" x14ac:dyDescent="0.25">
      <c r="F3303" s="1">
        <v>15.999999999999998</v>
      </c>
      <c r="G3303">
        <f>(0.013211498973306*(-1))*-1</f>
        <v>1.3211498973305955E-2</v>
      </c>
      <c r="H3303">
        <v>-3.067961576E-3</v>
      </c>
      <c r="I3303">
        <v>0.59266602993011475</v>
      </c>
      <c r="Q3303">
        <v>16.532000000000004</v>
      </c>
      <c r="R3303">
        <v>9.8439425051334694E-3</v>
      </c>
      <c r="S3303">
        <v>7.6699039400000002E-3</v>
      </c>
      <c r="T3303">
        <v>-0.59557121992111206</v>
      </c>
    </row>
    <row r="3304" spans="6:20" x14ac:dyDescent="0.25">
      <c r="F3304" s="1">
        <v>16.005000000000003</v>
      </c>
      <c r="G3304">
        <f>(0.013211498973306*(-1))*-1</f>
        <v>1.3211498973305955E-2</v>
      </c>
      <c r="H3304">
        <v>-3.067961576E-3</v>
      </c>
      <c r="I3304">
        <v>0.59264850616455078</v>
      </c>
      <c r="Q3304">
        <v>16.536000000000001</v>
      </c>
      <c r="R3304">
        <v>9.7700205338809038E-3</v>
      </c>
      <c r="S3304">
        <v>7.6699039400000002E-3</v>
      </c>
      <c r="T3304">
        <v>-0.59509468078613281</v>
      </c>
    </row>
    <row r="3305" spans="6:20" x14ac:dyDescent="0.25">
      <c r="F3305" s="1">
        <v>16.011000000000003</v>
      </c>
      <c r="G3305">
        <f>(0.013211498973306*(-1))*-1</f>
        <v>1.3211498973305955E-2</v>
      </c>
      <c r="H3305">
        <v>-3.067961576E-3</v>
      </c>
      <c r="I3305">
        <v>0.59263181686401367</v>
      </c>
      <c r="Q3305">
        <v>16.54</v>
      </c>
      <c r="R3305">
        <v>9.7084188911704308E-3</v>
      </c>
      <c r="S3305">
        <v>9.2038847279999995E-3</v>
      </c>
      <c r="T3305">
        <v>-0.8551328182220459</v>
      </c>
    </row>
    <row r="3306" spans="6:20" x14ac:dyDescent="0.25">
      <c r="F3306" s="1">
        <v>16.015999999999998</v>
      </c>
      <c r="G3306">
        <f>(0.013211498973306*(-1))*-1</f>
        <v>1.3211498973305955E-2</v>
      </c>
      <c r="H3306">
        <v>-3.067961576E-3</v>
      </c>
      <c r="I3306">
        <v>0.5926128625869751</v>
      </c>
      <c r="Q3306">
        <v>16.543999999999997</v>
      </c>
      <c r="R3306">
        <v>9.6386036960985633E-3</v>
      </c>
      <c r="S3306">
        <v>9.2038847279999995E-3</v>
      </c>
      <c r="T3306">
        <v>-0.84476983547210693</v>
      </c>
    </row>
    <row r="3307" spans="6:20" x14ac:dyDescent="0.25">
      <c r="F3307" s="1">
        <v>16.021000000000001</v>
      </c>
      <c r="G3307">
        <f>(0.013211498973306*(-1))*-1</f>
        <v>1.3211498973305955E-2</v>
      </c>
      <c r="H3307">
        <v>-3.067961576E-3</v>
      </c>
      <c r="I3307">
        <v>0.59260082244873047</v>
      </c>
      <c r="Q3307">
        <v>16.549999999999997</v>
      </c>
      <c r="R3307">
        <v>9.5482546201232036E-3</v>
      </c>
      <c r="S3307">
        <v>9.2038847279999995E-3</v>
      </c>
      <c r="T3307">
        <v>-0.83918273448944092</v>
      </c>
    </row>
    <row r="3308" spans="6:20" x14ac:dyDescent="0.25">
      <c r="F3308" s="1">
        <v>16.024000000000001</v>
      </c>
      <c r="G3308">
        <f>(0.013211498973306*(-1))*-1</f>
        <v>1.3211498973305955E-2</v>
      </c>
      <c r="H3308">
        <v>-3.067961576E-3</v>
      </c>
      <c r="I3308">
        <v>0.59258925914764404</v>
      </c>
      <c r="Q3308">
        <v>16.554000000000002</v>
      </c>
      <c r="R3308">
        <v>9.4414784394250516E-3</v>
      </c>
      <c r="S3308">
        <v>9.2038847279999995E-3</v>
      </c>
      <c r="T3308">
        <v>-0.83991831541061401</v>
      </c>
    </row>
    <row r="3309" spans="6:20" x14ac:dyDescent="0.25">
      <c r="F3309" s="1">
        <v>16.030999999999999</v>
      </c>
      <c r="G3309">
        <f>(0.013211498973306*(-1))*-1</f>
        <v>1.3211498973305955E-2</v>
      </c>
      <c r="H3309">
        <v>-3.067961576E-3</v>
      </c>
      <c r="I3309">
        <v>0.59257280826568604</v>
      </c>
      <c r="Q3309">
        <v>16.560000000000002</v>
      </c>
      <c r="R3309">
        <v>9.3018480492813149E-3</v>
      </c>
      <c r="S3309">
        <v>9.2038847279999995E-3</v>
      </c>
      <c r="T3309">
        <v>-0.85258805751800537</v>
      </c>
    </row>
    <row r="3310" spans="6:20" x14ac:dyDescent="0.25">
      <c r="F3310" s="1">
        <v>16.036000000000001</v>
      </c>
      <c r="G3310">
        <f>(0.013211498973306*(-1))*-1</f>
        <v>1.3211498973305955E-2</v>
      </c>
      <c r="H3310">
        <v>-3.067961576E-3</v>
      </c>
      <c r="I3310">
        <v>0.592559814453125</v>
      </c>
      <c r="Q3310">
        <v>16.564</v>
      </c>
      <c r="R3310">
        <v>9.1786447638603687E-3</v>
      </c>
      <c r="S3310">
        <v>9.2038847279999995E-3</v>
      </c>
      <c r="T3310">
        <v>-0.8722870945930481</v>
      </c>
    </row>
    <row r="3311" spans="6:20" x14ac:dyDescent="0.25">
      <c r="F3311" s="1">
        <v>16.04</v>
      </c>
      <c r="G3311">
        <f>(0.013211498973306*(-1))*-1</f>
        <v>1.3211498973305955E-2</v>
      </c>
      <c r="H3311">
        <v>-3.067961576E-3</v>
      </c>
      <c r="I3311">
        <v>0.59254986047744751</v>
      </c>
      <c r="Q3311">
        <v>16.569000000000003</v>
      </c>
      <c r="R3311">
        <v>9.0061601642710473E-3</v>
      </c>
      <c r="S3311">
        <v>9.2038847279999995E-3</v>
      </c>
      <c r="T3311">
        <v>-0.89020305871963501</v>
      </c>
    </row>
    <row r="3312" spans="6:20" x14ac:dyDescent="0.25">
      <c r="F3312" s="1">
        <v>16.043999999999997</v>
      </c>
      <c r="G3312">
        <f>(0.013211498973306*(-1))*-1</f>
        <v>1.3211498973305955E-2</v>
      </c>
      <c r="H3312">
        <v>-3.067961576E-3</v>
      </c>
      <c r="I3312">
        <v>0.59253799915313721</v>
      </c>
      <c r="Q3312">
        <v>16.573</v>
      </c>
      <c r="R3312">
        <v>8.8624229979466125E-3</v>
      </c>
      <c r="S3312">
        <v>9.2038847279999995E-3</v>
      </c>
      <c r="T3312">
        <v>-0.91593271493911743</v>
      </c>
    </row>
    <row r="3313" spans="6:20" x14ac:dyDescent="0.25">
      <c r="F3313" s="1">
        <v>16.048000000000002</v>
      </c>
      <c r="G3313">
        <f>(0.013211498973306*(-1))*-1</f>
        <v>1.3211498973305955E-2</v>
      </c>
      <c r="H3313">
        <v>-3.067961576E-3</v>
      </c>
      <c r="I3313">
        <v>0.59252893924713135</v>
      </c>
      <c r="Q3313">
        <v>16.576999999999998</v>
      </c>
      <c r="R3313">
        <v>8.6694045174537989E-3</v>
      </c>
      <c r="S3313">
        <v>9.2038847279999995E-3</v>
      </c>
      <c r="T3313">
        <v>-0.93998420238494873</v>
      </c>
    </row>
    <row r="3314" spans="6:20" x14ac:dyDescent="0.25">
      <c r="F3314" s="1">
        <v>16.052</v>
      </c>
      <c r="G3314">
        <f>(0.013211498973306*(-1))*-1</f>
        <v>1.3211498973305955E-2</v>
      </c>
      <c r="H3314">
        <v>-3.067961576E-3</v>
      </c>
      <c r="I3314">
        <v>0.59252023696899414</v>
      </c>
      <c r="Q3314">
        <v>16.581000000000003</v>
      </c>
      <c r="R3314">
        <v>8.5462012320328545E-3</v>
      </c>
      <c r="S3314">
        <v>9.2038847279999995E-3</v>
      </c>
      <c r="T3314">
        <v>-0.96629685163497925</v>
      </c>
    </row>
    <row r="3315" spans="6:20" x14ac:dyDescent="0.25">
      <c r="F3315" s="1">
        <v>16.055999999999997</v>
      </c>
      <c r="G3315">
        <f>(0.013211498973306*(-1))*-1</f>
        <v>1.3211498973305955E-2</v>
      </c>
      <c r="H3315">
        <v>-3.067961576E-3</v>
      </c>
      <c r="I3315">
        <v>0.59251183271408081</v>
      </c>
      <c r="Q3315">
        <v>16.585000000000001</v>
      </c>
      <c r="R3315">
        <v>8.3737166324435314E-3</v>
      </c>
      <c r="S3315">
        <v>9.2038847279999995E-3</v>
      </c>
      <c r="T3315">
        <v>-0.99627119302749634</v>
      </c>
    </row>
    <row r="3316" spans="6:20" x14ac:dyDescent="0.25">
      <c r="F3316" s="1">
        <v>16.060000000000002</v>
      </c>
      <c r="G3316">
        <f>(0.013211498973306*(-1))*-1</f>
        <v>1.3211498973305955E-2</v>
      </c>
      <c r="H3316">
        <v>-3.067961576E-3</v>
      </c>
      <c r="I3316">
        <v>0.59250378608703613</v>
      </c>
      <c r="Q3316">
        <v>16.588999999999999</v>
      </c>
      <c r="R3316">
        <v>8.1848049281314176E-3</v>
      </c>
      <c r="S3316">
        <v>9.2038847279999995E-3</v>
      </c>
      <c r="T3316">
        <v>-1.0297560691833496</v>
      </c>
    </row>
    <row r="3317" spans="6:20" x14ac:dyDescent="0.25">
      <c r="F3317" s="1">
        <v>16.066000000000003</v>
      </c>
      <c r="G3317">
        <f>(0.013211498973306*(-1))*-1</f>
        <v>1.3211498973305955E-2</v>
      </c>
      <c r="H3317">
        <v>-3.067961576E-3</v>
      </c>
      <c r="I3317">
        <v>0.59249418973922729</v>
      </c>
      <c r="Q3317">
        <v>16.593000000000004</v>
      </c>
      <c r="R3317">
        <v>7.9876796714579059E-3</v>
      </c>
      <c r="S3317">
        <v>9.2038847279999995E-3</v>
      </c>
      <c r="T3317">
        <v>-1.0681356191635132</v>
      </c>
    </row>
    <row r="3318" spans="6:20" x14ac:dyDescent="0.25">
      <c r="F3318" s="1">
        <v>16.07</v>
      </c>
      <c r="G3318">
        <f>(0.013211498973306*(-1))*-1</f>
        <v>1.3211498973305955E-2</v>
      </c>
      <c r="H3318">
        <v>-3.067961576E-3</v>
      </c>
      <c r="I3318">
        <v>0.59248507022857666</v>
      </c>
      <c r="Q3318">
        <v>16.597000000000001</v>
      </c>
      <c r="R3318">
        <v>7.7741273100616019E-3</v>
      </c>
      <c r="S3318">
        <v>7.6699039400000002E-3</v>
      </c>
      <c r="T3318">
        <v>-0.84193360805511475</v>
      </c>
    </row>
    <row r="3319" spans="6:20" x14ac:dyDescent="0.25">
      <c r="F3319" s="1">
        <v>16.075000000000003</v>
      </c>
      <c r="G3319">
        <f>(0.013211498973306*(-1))*-1</f>
        <v>1.3211498973305955E-2</v>
      </c>
      <c r="H3319">
        <v>-3.067961576E-3</v>
      </c>
      <c r="I3319">
        <v>0.59247636795043945</v>
      </c>
      <c r="Q3319">
        <v>16.600999999999999</v>
      </c>
      <c r="R3319">
        <v>7.5359342915811084E-3</v>
      </c>
      <c r="S3319">
        <v>7.6699039400000002E-3</v>
      </c>
      <c r="T3319">
        <v>-0.89708709716796875</v>
      </c>
    </row>
    <row r="3320" spans="6:20" x14ac:dyDescent="0.25">
      <c r="F3320" s="1">
        <v>16.082000000000001</v>
      </c>
      <c r="G3320">
        <f>(0.013211498973306*(-1))*-1</f>
        <v>1.3211498973305955E-2</v>
      </c>
      <c r="H3320">
        <v>-3.067961576E-3</v>
      </c>
      <c r="I3320">
        <v>0.59246653318405151</v>
      </c>
      <c r="Q3320">
        <v>16.604999999999997</v>
      </c>
      <c r="R3320">
        <v>7.2813141683778235E-3</v>
      </c>
      <c r="S3320">
        <v>7.6699039400000002E-3</v>
      </c>
      <c r="T3320">
        <v>-0.95634263753890991</v>
      </c>
    </row>
    <row r="3321" spans="6:20" x14ac:dyDescent="0.25">
      <c r="F3321" s="1">
        <v>16.085999999999999</v>
      </c>
      <c r="G3321">
        <f>(0.013211498973306*(-1))*-1</f>
        <v>1.3211498973305955E-2</v>
      </c>
      <c r="H3321">
        <v>-3.067961576E-3</v>
      </c>
      <c r="I3321">
        <v>0.59245872497558594</v>
      </c>
      <c r="Q3321">
        <v>16.609000000000002</v>
      </c>
      <c r="R3321">
        <v>7.0184804928131415E-3</v>
      </c>
      <c r="S3321">
        <v>7.6699039400000002E-3</v>
      </c>
      <c r="T3321">
        <v>-1.0151534080505371</v>
      </c>
    </row>
    <row r="3322" spans="6:20" x14ac:dyDescent="0.25">
      <c r="F3322" s="1">
        <v>16.090000000000003</v>
      </c>
      <c r="G3322">
        <f>(0.013211498973306*(-1))*-1</f>
        <v>1.3211498973305955E-2</v>
      </c>
      <c r="H3322">
        <v>-3.067961576E-3</v>
      </c>
      <c r="I3322">
        <v>0.5924527645111084</v>
      </c>
      <c r="Q3322">
        <v>16.613</v>
      </c>
      <c r="R3322">
        <v>6.7515400410677615E-3</v>
      </c>
      <c r="S3322">
        <v>6.135923152E-3</v>
      </c>
      <c r="T3322">
        <v>-0.81018924713134766</v>
      </c>
    </row>
    <row r="3323" spans="6:20" x14ac:dyDescent="0.25">
      <c r="F3323" s="1">
        <v>16.094000000000001</v>
      </c>
      <c r="G3323">
        <f>(0.013211498973306*(-1))*-1</f>
        <v>1.3211498973305955E-2</v>
      </c>
      <c r="H3323">
        <v>-3.067961576E-3</v>
      </c>
      <c r="I3323">
        <v>0.59244710206985474</v>
      </c>
      <c r="Q3323">
        <v>16.616999999999997</v>
      </c>
      <c r="R3323">
        <v>6.3942505133470226E-3</v>
      </c>
      <c r="S3323">
        <v>6.135923152E-3</v>
      </c>
      <c r="T3323">
        <v>-0.87985122203826904</v>
      </c>
    </row>
    <row r="3324" spans="6:20" x14ac:dyDescent="0.25">
      <c r="F3324" s="1">
        <v>16.097999999999999</v>
      </c>
      <c r="G3324">
        <f>(0.013211498973306*(-1))*-1</f>
        <v>1.3211498973305955E-2</v>
      </c>
      <c r="H3324">
        <v>-3.067961576E-3</v>
      </c>
      <c r="I3324">
        <v>0.59244155883789063</v>
      </c>
      <c r="Q3324">
        <v>16.630000000000003</v>
      </c>
      <c r="R3324">
        <v>5.5154004106776179E-3</v>
      </c>
      <c r="S3324">
        <v>4.6019423639999998E-3</v>
      </c>
      <c r="T3324">
        <v>-0.83839446306228638</v>
      </c>
    </row>
    <row r="3325" spans="6:20" x14ac:dyDescent="0.25">
      <c r="F3325" s="1">
        <v>16.101999999999997</v>
      </c>
      <c r="G3325">
        <f>(0.013211498973306*(-1))*-1</f>
        <v>1.3211498973305955E-2</v>
      </c>
      <c r="H3325">
        <v>-3.067961576E-3</v>
      </c>
      <c r="I3325">
        <v>0.59243631362915039</v>
      </c>
      <c r="Q3325">
        <v>16.634999999999998</v>
      </c>
      <c r="R3325">
        <v>5.1457905544147848E-3</v>
      </c>
      <c r="S3325">
        <v>3.067961576E-3</v>
      </c>
      <c r="T3325">
        <v>-0.64088159799575806</v>
      </c>
    </row>
    <row r="3326" spans="6:20" x14ac:dyDescent="0.25">
      <c r="F3326" s="1">
        <v>16.106000000000002</v>
      </c>
      <c r="G3326">
        <f>(0.013211498973306*(-1))*-1</f>
        <v>1.3211498973305955E-2</v>
      </c>
      <c r="H3326">
        <v>-3.067961576E-3</v>
      </c>
      <c r="I3326">
        <v>0.59243124723434448</v>
      </c>
      <c r="Q3326">
        <v>16.64</v>
      </c>
      <c r="R3326">
        <v>4.784394250513347E-3</v>
      </c>
      <c r="S3326">
        <v>3.067961576E-3</v>
      </c>
      <c r="T3326">
        <v>-0.74271684885025024</v>
      </c>
    </row>
    <row r="3327" spans="6:20" x14ac:dyDescent="0.25">
      <c r="F3327" s="1">
        <v>16.110999999999997</v>
      </c>
      <c r="G3327">
        <f>(0.013211498973306*(-1))*-1</f>
        <v>1.3211498973305955E-2</v>
      </c>
      <c r="H3327">
        <v>-3.067961576E-3</v>
      </c>
      <c r="I3327">
        <v>0.59242522716522217</v>
      </c>
      <c r="Q3327">
        <v>16.643999999999998</v>
      </c>
      <c r="R3327">
        <v>4.4558521560574948E-3</v>
      </c>
      <c r="S3327">
        <v>1.533980788E-3</v>
      </c>
      <c r="T3327">
        <v>-0.53208827972412109</v>
      </c>
    </row>
    <row r="3328" spans="6:20" x14ac:dyDescent="0.25">
      <c r="F3328" s="1">
        <v>16.115000000000002</v>
      </c>
      <c r="G3328">
        <f>(0.013211498973306*(-1))*-1</f>
        <v>1.3211498973305955E-2</v>
      </c>
      <c r="H3328">
        <v>-3.067961576E-3</v>
      </c>
      <c r="I3328">
        <v>0.59242057800292969</v>
      </c>
      <c r="Q3328">
        <v>16.649000000000001</v>
      </c>
      <c r="R3328">
        <v>4.209445585215606E-3</v>
      </c>
      <c r="S3328">
        <v>1.533980788E-3</v>
      </c>
      <c r="T3328">
        <v>-0.58746588230133057</v>
      </c>
    </row>
    <row r="3329" spans="6:20" x14ac:dyDescent="0.25">
      <c r="F3329" s="1">
        <v>16.121000000000002</v>
      </c>
      <c r="G3329">
        <f>(0.013211498973306*(-1))*-1</f>
        <v>1.3211498973305955E-2</v>
      </c>
      <c r="H3329">
        <v>-3.067961576E-3</v>
      </c>
      <c r="I3329">
        <v>0.59241503477096558</v>
      </c>
      <c r="Q3329">
        <v>16.652999999999999</v>
      </c>
      <c r="R3329">
        <v>3.995893223819302E-3</v>
      </c>
      <c r="S3329">
        <v>1.533980788E-3</v>
      </c>
      <c r="T3329">
        <v>-0.63943362236022949</v>
      </c>
    </row>
    <row r="3330" spans="6:20" x14ac:dyDescent="0.25">
      <c r="F3330" s="1">
        <v>16.125999999999998</v>
      </c>
      <c r="G3330">
        <f>(0.013211498973306*(-1))*-1</f>
        <v>1.3211498973305955E-2</v>
      </c>
      <c r="H3330">
        <v>-3.067961576E-3</v>
      </c>
      <c r="I3330">
        <v>0.59240877628326416</v>
      </c>
      <c r="Q3330">
        <v>16.657000000000004</v>
      </c>
      <c r="R3330">
        <v>3.7494866529774128E-3</v>
      </c>
      <c r="S3330">
        <v>1.533980788E-3</v>
      </c>
      <c r="T3330">
        <v>-0.67217552661895752</v>
      </c>
    </row>
    <row r="3331" spans="6:20" x14ac:dyDescent="0.25">
      <c r="F3331" s="1">
        <v>16.131999999999998</v>
      </c>
      <c r="G3331">
        <f>(0.013211498973306*(-1))*-1</f>
        <v>1.3211498973305955E-2</v>
      </c>
      <c r="H3331">
        <v>-3.067961576E-3</v>
      </c>
      <c r="I3331">
        <v>0.5924038290977478</v>
      </c>
      <c r="Q3331">
        <v>16.661999999999999</v>
      </c>
      <c r="R3331">
        <v>3.5770020533880905E-3</v>
      </c>
      <c r="S3331">
        <v>1.533980788E-3</v>
      </c>
      <c r="T3331">
        <v>-0.69650280475616455</v>
      </c>
    </row>
    <row r="3332" spans="6:20" x14ac:dyDescent="0.25">
      <c r="F3332" s="1">
        <v>16.136000000000003</v>
      </c>
      <c r="G3332">
        <f>(0.013211498973306*(-1))*-1</f>
        <v>1.3211498973305955E-2</v>
      </c>
      <c r="H3332">
        <v>-3.067961576E-3</v>
      </c>
      <c r="I3332">
        <v>0.59239912033081055</v>
      </c>
      <c r="Q3332">
        <v>16.665999999999997</v>
      </c>
      <c r="R3332">
        <v>3.4045174537987678E-3</v>
      </c>
      <c r="S3332">
        <v>1.533980788E-3</v>
      </c>
      <c r="T3332">
        <v>-0.72668904066085815</v>
      </c>
    </row>
    <row r="3333" spans="6:20" x14ac:dyDescent="0.25">
      <c r="F3333" s="1">
        <v>16.140999999999998</v>
      </c>
      <c r="G3333">
        <f>(0.013211498973306*(-1))*-1</f>
        <v>1.3211498973305955E-2</v>
      </c>
      <c r="H3333">
        <v>-3.067961576E-3</v>
      </c>
      <c r="I3333">
        <v>0.59239464998245239</v>
      </c>
      <c r="Q3333">
        <v>16.670000000000002</v>
      </c>
      <c r="R3333">
        <v>3.2361396303901436E-3</v>
      </c>
      <c r="S3333">
        <v>1.533980788E-3</v>
      </c>
      <c r="T3333">
        <v>-0.74653136730194092</v>
      </c>
    </row>
    <row r="3334" spans="6:20" x14ac:dyDescent="0.25">
      <c r="F3334" s="1">
        <v>16.149999999999999</v>
      </c>
      <c r="G3334">
        <f>(0.013211498973306*(-1))*-1</f>
        <v>1.3211498973305955E-2</v>
      </c>
      <c r="H3334">
        <v>-3.067961576E-3</v>
      </c>
      <c r="I3334">
        <v>0.59238713979721069</v>
      </c>
      <c r="Q3334">
        <v>16.673999999999999</v>
      </c>
      <c r="R3334">
        <v>3.075975359342916E-3</v>
      </c>
      <c r="S3334">
        <v>1.533980788E-3</v>
      </c>
      <c r="T3334">
        <v>-0.76288676261901855</v>
      </c>
    </row>
    <row r="3335" spans="6:20" x14ac:dyDescent="0.25">
      <c r="F3335" s="1">
        <v>16.155999999999999</v>
      </c>
      <c r="G3335">
        <f>(0.013211498973306*(-1))*-1</f>
        <v>1.3211498973305955E-2</v>
      </c>
      <c r="H3335">
        <v>-3.067961576E-3</v>
      </c>
      <c r="I3335">
        <v>0.59238326549530029</v>
      </c>
      <c r="Q3335">
        <v>16.677999999999997</v>
      </c>
      <c r="R3335">
        <v>2.915811088295688E-3</v>
      </c>
      <c r="S3335">
        <v>1.533980788E-3</v>
      </c>
      <c r="T3335">
        <v>-0.78180646896362305</v>
      </c>
    </row>
    <row r="3336" spans="6:20" x14ac:dyDescent="0.25">
      <c r="F3336" s="1">
        <v>16.162999999999997</v>
      </c>
      <c r="G3336">
        <f>(0.013211498973306*(-1))*-1</f>
        <v>1.3211498973305955E-2</v>
      </c>
      <c r="H3336">
        <v>-3.067961576E-3</v>
      </c>
      <c r="I3336">
        <v>0.5923774242401123</v>
      </c>
      <c r="Q3336">
        <v>16.682000000000002</v>
      </c>
      <c r="R3336">
        <v>2.7515400410677618E-3</v>
      </c>
      <c r="S3336">
        <v>1.533980788E-3</v>
      </c>
      <c r="T3336">
        <v>-0.80023980140686035</v>
      </c>
    </row>
    <row r="3337" spans="6:20" x14ac:dyDescent="0.25">
      <c r="F3337" s="1">
        <v>16.167000000000002</v>
      </c>
      <c r="G3337">
        <f>(0.013211498973306*(-1))*-1</f>
        <v>1.3211498973305955E-2</v>
      </c>
      <c r="H3337">
        <v>-3.067961576E-3</v>
      </c>
      <c r="I3337">
        <v>0.59237468242645264</v>
      </c>
      <c r="Q3337">
        <v>16.686</v>
      </c>
      <c r="R3337">
        <v>2.5872689938398357E-3</v>
      </c>
      <c r="S3337">
        <v>1.533980788E-3</v>
      </c>
      <c r="T3337">
        <v>-0.8182063102722168</v>
      </c>
    </row>
    <row r="3338" spans="6:20" x14ac:dyDescent="0.25">
      <c r="F3338" s="1">
        <v>16.170999999999999</v>
      </c>
      <c r="G3338">
        <f>(0.013211498973306*(-1))*-1</f>
        <v>1.3211498973305955E-2</v>
      </c>
      <c r="H3338">
        <v>-3.067961576E-3</v>
      </c>
      <c r="I3338">
        <v>0.59237205982208252</v>
      </c>
      <c r="Q3338">
        <v>16.691000000000003</v>
      </c>
      <c r="R3338">
        <v>2.3819301848049283E-3</v>
      </c>
      <c r="S3338">
        <v>1.533980788E-3</v>
      </c>
      <c r="T3338">
        <v>-0.83569824695587158</v>
      </c>
    </row>
    <row r="3339" spans="6:20" x14ac:dyDescent="0.25">
      <c r="F3339" s="1">
        <v>16.177999999999997</v>
      </c>
      <c r="G3339">
        <f>(0.013211498973306*(-1))*-1</f>
        <v>1.3211498973305955E-2</v>
      </c>
      <c r="H3339">
        <v>-3.067961576E-3</v>
      </c>
      <c r="I3339">
        <v>0.59236824512481689</v>
      </c>
      <c r="Q3339">
        <v>16.695</v>
      </c>
      <c r="R3339">
        <v>2.2217659137577003E-3</v>
      </c>
      <c r="S3339">
        <v>1.533980788E-3</v>
      </c>
      <c r="T3339">
        <v>-0.85131239891052246</v>
      </c>
    </row>
    <row r="3340" spans="6:20" x14ac:dyDescent="0.25">
      <c r="F3340" s="1">
        <v>16.182000000000002</v>
      </c>
      <c r="G3340">
        <f>(0.013211498973306*(-1))*-1</f>
        <v>1.3211498973305955E-2</v>
      </c>
      <c r="H3340">
        <v>-3.067961576E-3</v>
      </c>
      <c r="I3340">
        <v>0.5923653244972229</v>
      </c>
      <c r="Q3340">
        <v>16.698999999999998</v>
      </c>
      <c r="R3340">
        <v>2.0533880903490761E-3</v>
      </c>
      <c r="S3340">
        <v>0</v>
      </c>
      <c r="T3340">
        <v>-0.6157912015914917</v>
      </c>
    </row>
    <row r="3341" spans="6:20" x14ac:dyDescent="0.25">
      <c r="F3341" s="1">
        <v>16.186</v>
      </c>
      <c r="G3341">
        <f>(0.013211498973306*(-1))*-1</f>
        <v>1.3211498973305955E-2</v>
      </c>
      <c r="H3341">
        <v>-3.067961576E-3</v>
      </c>
      <c r="I3341">
        <v>0.59236305952072144</v>
      </c>
      <c r="Q3341">
        <v>16.704000000000001</v>
      </c>
      <c r="R3341">
        <v>1.8439425051334703E-3</v>
      </c>
      <c r="S3341">
        <v>0</v>
      </c>
      <c r="T3341">
        <v>-0.63904225826263428</v>
      </c>
    </row>
    <row r="3342" spans="6:20" x14ac:dyDescent="0.25">
      <c r="F3342" s="1">
        <v>16.195</v>
      </c>
      <c r="G3342">
        <f>(0.013211498973306*(-1))*-1</f>
        <v>1.3211498973305955E-2</v>
      </c>
      <c r="H3342">
        <v>-3.067961576E-3</v>
      </c>
      <c r="I3342">
        <v>0.59235876798629761</v>
      </c>
      <c r="Q3342">
        <v>16.707999999999998</v>
      </c>
      <c r="R3342">
        <v>1.6386036960985627E-3</v>
      </c>
      <c r="S3342">
        <v>0</v>
      </c>
      <c r="T3342">
        <v>-0.66017025709152222</v>
      </c>
    </row>
    <row r="3343" spans="6:20" x14ac:dyDescent="0.25">
      <c r="F3343" s="1">
        <v>16.200000000000003</v>
      </c>
      <c r="G3343">
        <f>(0.0132156057494867*(-1))*-1</f>
        <v>1.3215605749486653E-2</v>
      </c>
      <c r="H3343">
        <v>-3.067961576E-3</v>
      </c>
      <c r="I3343">
        <v>0.59364712238311768</v>
      </c>
      <c r="Q3343">
        <v>16.712000000000003</v>
      </c>
      <c r="R3343">
        <v>1.5195071868583162E-3</v>
      </c>
      <c r="S3343">
        <v>0</v>
      </c>
      <c r="T3343">
        <v>-0.67773783206939697</v>
      </c>
    </row>
    <row r="3344" spans="6:20" x14ac:dyDescent="0.25">
      <c r="F3344" s="1">
        <v>16.204000000000001</v>
      </c>
      <c r="G3344">
        <f>(0.0132156057494867*(-1))*-1</f>
        <v>1.3215605749486653E-2</v>
      </c>
      <c r="H3344">
        <v>-3.067961576E-3</v>
      </c>
      <c r="I3344">
        <v>0.59359890222549438</v>
      </c>
      <c r="Q3344">
        <v>16.716000000000001</v>
      </c>
      <c r="R3344">
        <v>1.3675564681724845E-3</v>
      </c>
      <c r="S3344">
        <v>0</v>
      </c>
      <c r="T3344">
        <v>-0.69490170478820801</v>
      </c>
    </row>
    <row r="3345" spans="6:20" x14ac:dyDescent="0.25">
      <c r="F3345" s="1">
        <v>16.215000000000003</v>
      </c>
      <c r="G3345">
        <f>(0.0132156057494867*(-1))*-1</f>
        <v>1.3215605749486653E-2</v>
      </c>
      <c r="H3345">
        <v>-3.067961576E-3</v>
      </c>
      <c r="I3345">
        <v>0.593486487865448</v>
      </c>
      <c r="Q3345">
        <v>16.721000000000004</v>
      </c>
      <c r="R3345">
        <v>1.1786447638603697E-3</v>
      </c>
      <c r="S3345">
        <v>0</v>
      </c>
      <c r="T3345">
        <v>-0.7086484432220459</v>
      </c>
    </row>
    <row r="3346" spans="6:20" x14ac:dyDescent="0.25">
      <c r="F3346" s="1">
        <v>16.219000000000001</v>
      </c>
      <c r="G3346">
        <f>(0.0132156057494867*(-1))*-1</f>
        <v>1.3215605749486653E-2</v>
      </c>
      <c r="H3346">
        <v>-3.067961576E-3</v>
      </c>
      <c r="I3346">
        <v>0.59343439340591431</v>
      </c>
      <c r="Q3346">
        <v>16.725000000000001</v>
      </c>
      <c r="R3346">
        <v>1.0308008213552361E-3</v>
      </c>
      <c r="S3346">
        <v>0</v>
      </c>
      <c r="T3346">
        <v>-0.7221032977104187</v>
      </c>
    </row>
    <row r="3347" spans="6:20" x14ac:dyDescent="0.25">
      <c r="F3347" s="1">
        <v>16.225000000000001</v>
      </c>
      <c r="G3347">
        <f>(0.0132156057494867*(-1))*-1</f>
        <v>1.3215605749486653E-2</v>
      </c>
      <c r="H3347">
        <v>-3.067961576E-3</v>
      </c>
      <c r="I3347">
        <v>0.59337520599365234</v>
      </c>
      <c r="Q3347">
        <v>16.728999999999999</v>
      </c>
      <c r="R3347">
        <v>8.8295687885010267E-4</v>
      </c>
      <c r="S3347">
        <v>0</v>
      </c>
      <c r="T3347">
        <v>-0.73851031064987183</v>
      </c>
    </row>
    <row r="3348" spans="6:20" x14ac:dyDescent="0.25">
      <c r="F3348" s="1">
        <v>16.228999999999999</v>
      </c>
      <c r="G3348">
        <f>(0.0132156057494867*(-1))*-1</f>
        <v>1.3215605749486653E-2</v>
      </c>
      <c r="H3348">
        <v>-3.067961576E-3</v>
      </c>
      <c r="I3348">
        <v>0.59333771467208862</v>
      </c>
      <c r="Q3348">
        <v>16.732999999999997</v>
      </c>
      <c r="R3348">
        <v>7.3921971252566732E-4</v>
      </c>
      <c r="S3348">
        <v>0</v>
      </c>
      <c r="T3348">
        <v>-0.74834460020065308</v>
      </c>
    </row>
    <row r="3349" spans="6:20" x14ac:dyDescent="0.25">
      <c r="F3349" s="1">
        <v>16.232999999999997</v>
      </c>
      <c r="G3349">
        <f>(0.0132156057494867*(-1))*-1</f>
        <v>1.3215605749486653E-2</v>
      </c>
      <c r="H3349">
        <v>-3.067961576E-3</v>
      </c>
      <c r="I3349">
        <v>0.59330165386199951</v>
      </c>
      <c r="Q3349">
        <v>16.737000000000002</v>
      </c>
      <c r="R3349">
        <v>5.6673511293634502E-4</v>
      </c>
      <c r="S3349">
        <v>1.533980788E-3</v>
      </c>
      <c r="T3349">
        <v>-1.0243604183197021</v>
      </c>
    </row>
    <row r="3350" spans="6:20" x14ac:dyDescent="0.25">
      <c r="F3350" s="1">
        <v>16.237000000000002</v>
      </c>
      <c r="G3350">
        <f>(0.0132156057494867*(-1))*-1</f>
        <v>1.3215605749486653E-2</v>
      </c>
      <c r="H3350">
        <v>-3.067961576E-3</v>
      </c>
      <c r="I3350">
        <v>0.59326708316802979</v>
      </c>
      <c r="Q3350">
        <v>16.741</v>
      </c>
      <c r="R3350">
        <v>4.2299794661190967E-4</v>
      </c>
      <c r="S3350">
        <v>1.533980788E-3</v>
      </c>
      <c r="T3350">
        <v>-1.0295112133026123</v>
      </c>
    </row>
    <row r="3351" spans="6:20" x14ac:dyDescent="0.25">
      <c r="F3351" s="1">
        <v>16.241</v>
      </c>
      <c r="G3351">
        <f>(0.0132156057494867*(-1))*-1</f>
        <v>1.3215605749486653E-2</v>
      </c>
      <c r="H3351">
        <v>-3.067961576E-3</v>
      </c>
      <c r="I3351">
        <v>0.59323382377624512</v>
      </c>
      <c r="Q3351">
        <v>16.744999999999997</v>
      </c>
      <c r="R3351">
        <v>2.6283367556468175E-4</v>
      </c>
      <c r="S3351">
        <v>1.533980788E-3</v>
      </c>
      <c r="T3351">
        <v>-1.0406167507171631</v>
      </c>
    </row>
    <row r="3352" spans="6:20" x14ac:dyDescent="0.25">
      <c r="F3352" s="1">
        <v>16.244999999999997</v>
      </c>
      <c r="G3352">
        <f>(0.0132156057494867*(-1))*-1</f>
        <v>1.3215605749486653E-2</v>
      </c>
      <c r="H3352">
        <v>-3.067961576E-3</v>
      </c>
      <c r="I3352">
        <v>0.59320187568664551</v>
      </c>
      <c r="Q3352">
        <v>16.75</v>
      </c>
      <c r="R3352">
        <v>7.802874743326489E-5</v>
      </c>
      <c r="S3352">
        <v>0</v>
      </c>
      <c r="T3352">
        <v>-0.80008786916732788</v>
      </c>
    </row>
    <row r="3353" spans="6:20" x14ac:dyDescent="0.25">
      <c r="F3353" s="1">
        <v>16.249000000000002</v>
      </c>
      <c r="G3353">
        <f>(0.0132156057494867*(-1))*-1</f>
        <v>1.3215605749486653E-2</v>
      </c>
      <c r="H3353">
        <v>-3.067961576E-3</v>
      </c>
      <c r="I3353">
        <v>0.59317117929458618</v>
      </c>
      <c r="Q3353">
        <v>16.755000000000003</v>
      </c>
      <c r="R3353">
        <v>-1.88911704312115E-4</v>
      </c>
      <c r="S3353">
        <v>0</v>
      </c>
      <c r="T3353">
        <v>-0.84421449899673462</v>
      </c>
    </row>
    <row r="3354" spans="6:20" x14ac:dyDescent="0.25">
      <c r="F3354" s="1">
        <v>16.253</v>
      </c>
      <c r="G3354">
        <f>(0.0132156057494867*(-1))*-1</f>
        <v>1.3215605749486653E-2</v>
      </c>
      <c r="H3354">
        <v>-3.067961576E-3</v>
      </c>
      <c r="I3354">
        <v>0.59314173460006714</v>
      </c>
      <c r="Q3354">
        <v>16.759</v>
      </c>
      <c r="R3354">
        <v>-4.0657084188911705E-4</v>
      </c>
      <c r="S3354">
        <v>0</v>
      </c>
      <c r="T3354">
        <v>-0.88128393888473511</v>
      </c>
    </row>
    <row r="3355" spans="6:20" x14ac:dyDescent="0.25">
      <c r="F3355" s="1">
        <v>16.258000000000003</v>
      </c>
      <c r="G3355">
        <f>(0.0132156057494867*(-1))*-1</f>
        <v>1.3215605749486653E-2</v>
      </c>
      <c r="H3355">
        <v>-3.067961576E-3</v>
      </c>
      <c r="I3355">
        <v>0.59310650825500488</v>
      </c>
      <c r="Q3355">
        <v>16.764000000000003</v>
      </c>
      <c r="R3355">
        <v>-7.3511293634496923E-4</v>
      </c>
      <c r="S3355">
        <v>0</v>
      </c>
      <c r="T3355">
        <v>-0.92383831739425659</v>
      </c>
    </row>
    <row r="3356" spans="6:20" x14ac:dyDescent="0.25">
      <c r="F3356" s="1">
        <v>16.265000000000001</v>
      </c>
      <c r="G3356">
        <f>(0.0132156057494867*(-1))*-1</f>
        <v>1.3215605749486653E-2</v>
      </c>
      <c r="H3356">
        <v>-3.067961576E-3</v>
      </c>
      <c r="I3356">
        <v>0.5930665135383606</v>
      </c>
      <c r="Q3356">
        <v>16.768000000000001</v>
      </c>
      <c r="R3356">
        <v>-9.5277207392197125E-4</v>
      </c>
      <c r="S3356">
        <v>0</v>
      </c>
      <c r="T3356">
        <v>-0.95706802606582642</v>
      </c>
    </row>
    <row r="3357" spans="6:20" x14ac:dyDescent="0.25">
      <c r="F3357" s="1">
        <v>16.270000000000003</v>
      </c>
      <c r="G3357">
        <f>(0.0132156057494867*(-1))*-1</f>
        <v>1.3215605749486653E-2</v>
      </c>
      <c r="H3357">
        <v>-3.067961576E-3</v>
      </c>
      <c r="I3357">
        <v>0.59302884340286255</v>
      </c>
      <c r="Q3357">
        <v>16.773000000000003</v>
      </c>
      <c r="R3357">
        <v>-1.1745379876796714E-3</v>
      </c>
      <c r="S3357">
        <v>0</v>
      </c>
      <c r="T3357">
        <v>-0.99084347486495972</v>
      </c>
    </row>
    <row r="3358" spans="6:20" x14ac:dyDescent="0.25">
      <c r="F3358" s="1">
        <v>16.274999999999999</v>
      </c>
      <c r="G3358">
        <f>(0.0132156057494867*(-1))*-1</f>
        <v>1.3215605749486653E-2</v>
      </c>
      <c r="H3358">
        <v>-3.067961576E-3</v>
      </c>
      <c r="I3358">
        <v>0.5929991602897644</v>
      </c>
      <c r="Q3358">
        <v>16.777000000000001</v>
      </c>
      <c r="R3358">
        <v>-1.3839835728952773E-3</v>
      </c>
      <c r="S3358">
        <v>-1.533980788E-3</v>
      </c>
      <c r="T3358">
        <v>-0.76317077875137329</v>
      </c>
    </row>
    <row r="3359" spans="6:20" x14ac:dyDescent="0.25">
      <c r="F3359" s="1">
        <v>16.280999999999999</v>
      </c>
      <c r="G3359">
        <f>(0.0132156057494867*(-1))*-1</f>
        <v>1.3215605749486653E-2</v>
      </c>
      <c r="H3359">
        <v>-3.067961576E-3</v>
      </c>
      <c r="I3359">
        <v>0.59297096729278564</v>
      </c>
      <c r="Q3359">
        <v>16.780999999999999</v>
      </c>
      <c r="R3359">
        <v>-1.593429158110883E-3</v>
      </c>
      <c r="S3359">
        <v>-1.533980788E-3</v>
      </c>
      <c r="T3359">
        <v>-0.79480600357055664</v>
      </c>
    </row>
    <row r="3360" spans="6:20" x14ac:dyDescent="0.25">
      <c r="F3360" s="1">
        <v>16.286999999999999</v>
      </c>
      <c r="G3360">
        <f>(0.0132156057494867*(-1))*-1</f>
        <v>1.3215605749486653E-2</v>
      </c>
      <c r="H3360">
        <v>-3.067961576E-3</v>
      </c>
      <c r="I3360">
        <v>0.59293889999389648</v>
      </c>
      <c r="Q3360">
        <v>16.784999999999997</v>
      </c>
      <c r="R3360">
        <v>-1.7946611909650924E-3</v>
      </c>
      <c r="S3360">
        <v>-1.533980788E-3</v>
      </c>
      <c r="T3360">
        <v>-0.8172115683555603</v>
      </c>
    </row>
    <row r="3361" spans="6:20" x14ac:dyDescent="0.25">
      <c r="F3361" s="1">
        <v>16.292000000000002</v>
      </c>
      <c r="G3361">
        <f>(0.0132156057494867*(-1))*-1</f>
        <v>1.3215605749486653E-2</v>
      </c>
      <c r="H3361">
        <v>-3.067961576E-3</v>
      </c>
      <c r="I3361">
        <v>0.59290874004364014</v>
      </c>
      <c r="Q3361">
        <v>16.789000000000001</v>
      </c>
      <c r="R3361">
        <v>-1.9917864476386039E-3</v>
      </c>
      <c r="S3361">
        <v>-1.533980788E-3</v>
      </c>
      <c r="T3361">
        <v>-0.84435135126113892</v>
      </c>
    </row>
    <row r="3362" spans="6:20" x14ac:dyDescent="0.25">
      <c r="F3362" s="1">
        <v>16.298000000000002</v>
      </c>
      <c r="G3362">
        <f>(0.0132156057494867*(-1))*-1</f>
        <v>1.3215605749486653E-2</v>
      </c>
      <c r="H3362">
        <v>-3.067961576E-3</v>
      </c>
      <c r="I3362">
        <v>0.59288030862808228</v>
      </c>
      <c r="Q3362">
        <v>16.792000000000002</v>
      </c>
      <c r="R3362">
        <v>-2.184804928131417E-3</v>
      </c>
      <c r="S3362">
        <v>-1.533980788E-3</v>
      </c>
      <c r="T3362">
        <v>-0.86925625801086426</v>
      </c>
    </row>
    <row r="3363" spans="6:20" x14ac:dyDescent="0.25">
      <c r="F3363" s="1">
        <v>16.305</v>
      </c>
      <c r="G3363">
        <f>(0.0132156057494867*(-1))*-1</f>
        <v>1.3215605749486653E-2</v>
      </c>
      <c r="H3363">
        <v>-3.067961576E-3</v>
      </c>
      <c r="I3363">
        <v>0.59285354614257813</v>
      </c>
      <c r="Q3363">
        <v>16.796999999999997</v>
      </c>
      <c r="R3363">
        <v>-2.4188911704312115E-3</v>
      </c>
      <c r="S3363">
        <v>-1.533980788E-3</v>
      </c>
      <c r="T3363">
        <v>-0.89689582586288452</v>
      </c>
    </row>
    <row r="3364" spans="6:20" x14ac:dyDescent="0.25">
      <c r="F3364" s="1">
        <v>16.310000000000002</v>
      </c>
      <c r="G3364">
        <f>(0.0132156057494867*(-1))*-1</f>
        <v>1.3215605749486653E-2</v>
      </c>
      <c r="H3364">
        <v>-3.067961576E-3</v>
      </c>
      <c r="I3364">
        <v>0.59282839298248291</v>
      </c>
      <c r="Q3364">
        <v>16.801000000000002</v>
      </c>
      <c r="R3364">
        <v>-2.59958932238193E-3</v>
      </c>
      <c r="S3364">
        <v>-1.533980788E-3</v>
      </c>
      <c r="T3364">
        <v>-0.91599345207214355</v>
      </c>
    </row>
    <row r="3365" spans="6:20" x14ac:dyDescent="0.25">
      <c r="F3365" s="1">
        <v>16.316000000000003</v>
      </c>
      <c r="G3365">
        <f>(0.0132156057494867*(-1))*-1</f>
        <v>1.3215605749486653E-2</v>
      </c>
      <c r="H3365">
        <v>-3.067961576E-3</v>
      </c>
      <c r="I3365">
        <v>0.5928046703338623</v>
      </c>
      <c r="Q3365">
        <v>16.805999999999997</v>
      </c>
      <c r="R3365">
        <v>-2.7802874743326489E-3</v>
      </c>
      <c r="S3365">
        <v>-1.533980788E-3</v>
      </c>
      <c r="T3365">
        <v>-0.93463623523712158</v>
      </c>
    </row>
    <row r="3366" spans="6:20" x14ac:dyDescent="0.25">
      <c r="F3366" s="1">
        <v>16.322000000000003</v>
      </c>
      <c r="G3366">
        <f>(0.0132156057494867*(-1))*-1</f>
        <v>1.3215605749486653E-2</v>
      </c>
      <c r="H3366">
        <v>-3.067961576E-3</v>
      </c>
      <c r="I3366">
        <v>0.59278231859207153</v>
      </c>
      <c r="Q3366">
        <v>16.810000000000002</v>
      </c>
      <c r="R3366">
        <v>-3.0102669404517453E-3</v>
      </c>
      <c r="S3366">
        <v>-3.067961576E-3</v>
      </c>
      <c r="T3366">
        <v>-0.69243180751800537</v>
      </c>
    </row>
    <row r="3367" spans="6:20" x14ac:dyDescent="0.25">
      <c r="F3367" s="1">
        <v>16.326999999999998</v>
      </c>
      <c r="G3367">
        <f>(0.0132156057494867*(-1))*-1</f>
        <v>1.3215605749486653E-2</v>
      </c>
      <c r="H3367">
        <v>-3.067961576E-3</v>
      </c>
      <c r="I3367">
        <v>0.59276819229125977</v>
      </c>
      <c r="Q3367">
        <v>16.814999999999998</v>
      </c>
      <c r="R3367">
        <v>-3.1950718685831623E-3</v>
      </c>
      <c r="S3367">
        <v>-3.067961576E-3</v>
      </c>
      <c r="T3367">
        <v>-0.71740645170211792</v>
      </c>
    </row>
    <row r="3368" spans="6:20" x14ac:dyDescent="0.25">
      <c r="F3368" s="1">
        <v>16.331000000000003</v>
      </c>
      <c r="G3368">
        <f>(0.0132156057494867*(-1))*-1</f>
        <v>1.3215605749486653E-2</v>
      </c>
      <c r="H3368">
        <v>-3.067961576E-3</v>
      </c>
      <c r="I3368">
        <v>0.59275126457214355</v>
      </c>
      <c r="Q3368">
        <v>16.819000000000003</v>
      </c>
      <c r="R3368">
        <v>-3.3634496919917865E-3</v>
      </c>
      <c r="S3368">
        <v>-3.067961576E-3</v>
      </c>
      <c r="T3368">
        <v>-0.73991185426712036</v>
      </c>
    </row>
    <row r="3369" spans="6:20" x14ac:dyDescent="0.25">
      <c r="F3369" s="1">
        <v>16.338000000000001</v>
      </c>
      <c r="G3369">
        <f>(0.0132156057494867*(-1))*-1</f>
        <v>1.3215605749486653E-2</v>
      </c>
      <c r="H3369">
        <v>-3.067961576E-3</v>
      </c>
      <c r="I3369">
        <v>0.59273207187652588</v>
      </c>
      <c r="Q3369">
        <v>16.823</v>
      </c>
      <c r="R3369">
        <v>-3.5236139630390145E-3</v>
      </c>
      <c r="S3369">
        <v>-3.067961576E-3</v>
      </c>
      <c r="T3369">
        <v>-0.75329113006591797</v>
      </c>
    </row>
    <row r="3370" spans="6:20" x14ac:dyDescent="0.25">
      <c r="F3370" s="1">
        <v>16.341999999999999</v>
      </c>
      <c r="G3370">
        <f>(0.0132156057494867*(-1))*-1</f>
        <v>1.3215605749486653E-2</v>
      </c>
      <c r="H3370">
        <v>-3.067961576E-3</v>
      </c>
      <c r="I3370">
        <v>0.5927199125289917</v>
      </c>
      <c r="Q3370">
        <v>16.828000000000003</v>
      </c>
      <c r="R3370">
        <v>-3.7125256673511292E-3</v>
      </c>
      <c r="S3370">
        <v>-3.067961576E-3</v>
      </c>
      <c r="T3370">
        <v>-0.76491481065750122</v>
      </c>
    </row>
    <row r="3371" spans="6:20" x14ac:dyDescent="0.25">
      <c r="F3371" s="1">
        <v>16.347999999999999</v>
      </c>
      <c r="G3371">
        <f>(0.0132156057494867*(-1))*-1</f>
        <v>1.3215605749486653E-2</v>
      </c>
      <c r="H3371">
        <v>-3.067961576E-3</v>
      </c>
      <c r="I3371">
        <v>0.59270256757736206</v>
      </c>
      <c r="Q3371">
        <v>16.832000000000001</v>
      </c>
      <c r="R3371">
        <v>-3.8685831622176591E-3</v>
      </c>
      <c r="S3371">
        <v>-3.067961576E-3</v>
      </c>
      <c r="T3371">
        <v>-0.78026282787322998</v>
      </c>
    </row>
    <row r="3372" spans="6:20" x14ac:dyDescent="0.25">
      <c r="F3372" s="1">
        <v>16.353999999999999</v>
      </c>
      <c r="G3372">
        <f>(0.0132156057494867*(-1))*-1</f>
        <v>1.3215605749486653E-2</v>
      </c>
      <c r="H3372">
        <v>-3.067961576E-3</v>
      </c>
      <c r="I3372">
        <v>0.59268355369567871</v>
      </c>
      <c r="Q3372">
        <v>16.835999999999999</v>
      </c>
      <c r="R3372">
        <v>-4.0205338809034905E-3</v>
      </c>
      <c r="S3372">
        <v>-3.067961576E-3</v>
      </c>
      <c r="T3372">
        <v>-0.79140007495880127</v>
      </c>
    </row>
    <row r="3373" spans="6:20" x14ac:dyDescent="0.25">
      <c r="F3373" s="1">
        <v>16.357999999999997</v>
      </c>
      <c r="G3373">
        <f>(0.0132156057494867*(-1))*-1</f>
        <v>1.3215605749486653E-2</v>
      </c>
      <c r="H3373">
        <v>-3.067961576E-3</v>
      </c>
      <c r="I3373">
        <v>0.59267330169677734</v>
      </c>
      <c r="Q3373">
        <v>16.841000000000001</v>
      </c>
      <c r="R3373">
        <v>-4.1971252566735109E-3</v>
      </c>
      <c r="S3373">
        <v>-3.067961576E-3</v>
      </c>
      <c r="T3373">
        <v>-0.7979276180267334</v>
      </c>
    </row>
    <row r="3374" spans="6:20" x14ac:dyDescent="0.25">
      <c r="F3374" s="1">
        <v>16.362000000000002</v>
      </c>
      <c r="G3374">
        <f>(0.0132156057494867*(-1))*-1</f>
        <v>1.3215605749486653E-2</v>
      </c>
      <c r="H3374">
        <v>-3.067961576E-3</v>
      </c>
      <c r="I3374">
        <v>0.5926634669303894</v>
      </c>
      <c r="Q3374">
        <v>16.853000000000002</v>
      </c>
      <c r="R3374">
        <v>-4.6283367556468171E-3</v>
      </c>
      <c r="S3374">
        <v>-3.067961576E-3</v>
      </c>
      <c r="T3374">
        <v>-0.82557028532028198</v>
      </c>
    </row>
    <row r="3375" spans="6:20" x14ac:dyDescent="0.25">
      <c r="F3375" s="1">
        <v>16.366999999999997</v>
      </c>
      <c r="G3375">
        <f>(0.0132156057494867*(-1))*-1</f>
        <v>1.3215605749486653E-2</v>
      </c>
      <c r="H3375">
        <v>-3.067961576E-3</v>
      </c>
      <c r="I3375">
        <v>0.59265398979187012</v>
      </c>
      <c r="Q3375">
        <v>16.857999999999997</v>
      </c>
      <c r="R3375">
        <v>-4.8254620123203288E-3</v>
      </c>
      <c r="S3375">
        <v>-3.067961576E-3</v>
      </c>
      <c r="T3375">
        <v>-0.84148538112640381</v>
      </c>
    </row>
    <row r="3376" spans="6:20" x14ac:dyDescent="0.25">
      <c r="F3376" s="1">
        <v>16.371000000000002</v>
      </c>
      <c r="G3376">
        <f>(0.0132156057494867*(-1))*-1</f>
        <v>1.3215605749486653E-2</v>
      </c>
      <c r="H3376">
        <v>-3.067961576E-3</v>
      </c>
      <c r="I3376">
        <v>0.59264492988586426</v>
      </c>
      <c r="Q3376">
        <v>16.863999999999997</v>
      </c>
      <c r="R3376">
        <v>-5.0677618069815194E-3</v>
      </c>
      <c r="S3376">
        <v>-3.067961576E-3</v>
      </c>
      <c r="T3376">
        <v>-0.85849553346633911</v>
      </c>
    </row>
    <row r="3377" spans="6:20" x14ac:dyDescent="0.25">
      <c r="F3377" s="1">
        <v>16.375</v>
      </c>
      <c r="G3377">
        <f>(0.0132156057494867*(-1))*-1</f>
        <v>1.3215605749486653E-2</v>
      </c>
      <c r="H3377">
        <v>-3.067961576E-3</v>
      </c>
      <c r="I3377">
        <v>0.59263402223587036</v>
      </c>
      <c r="Q3377">
        <v>16.869</v>
      </c>
      <c r="R3377">
        <v>-5.2689938398357292E-3</v>
      </c>
      <c r="S3377">
        <v>-3.067961576E-3</v>
      </c>
      <c r="T3377">
        <v>-0.87509340047836304</v>
      </c>
    </row>
    <row r="3378" spans="6:20" x14ac:dyDescent="0.25">
      <c r="F3378" s="1">
        <v>16.378999999999998</v>
      </c>
      <c r="G3378">
        <f>(0.0132156057494867*(-1))*-1</f>
        <v>1.3215605749486653E-2</v>
      </c>
      <c r="H3378">
        <v>-3.067961576E-3</v>
      </c>
      <c r="I3378">
        <v>0.59262573719024658</v>
      </c>
      <c r="Q3378">
        <v>16.872999999999998</v>
      </c>
      <c r="R3378">
        <v>-5.4373716632443534E-3</v>
      </c>
      <c r="S3378">
        <v>-3.067961576E-3</v>
      </c>
      <c r="T3378">
        <v>-0.89075523614883423</v>
      </c>
    </row>
    <row r="3379" spans="6:20" x14ac:dyDescent="0.25">
      <c r="F3379" s="1">
        <v>16.383000000000003</v>
      </c>
      <c r="G3379">
        <f>(0.0132156057494867*(-1))*-1</f>
        <v>1.3215605749486653E-2</v>
      </c>
      <c r="H3379">
        <v>-3.067961576E-3</v>
      </c>
      <c r="I3379">
        <v>0.59261775016784668</v>
      </c>
      <c r="Q3379">
        <v>16.878999999999998</v>
      </c>
      <c r="R3379">
        <v>-5.7043121149897335E-3</v>
      </c>
      <c r="S3379">
        <v>-3.067961576E-3</v>
      </c>
      <c r="T3379">
        <v>-0.91877055168151855</v>
      </c>
    </row>
    <row r="3380" spans="6:20" x14ac:dyDescent="0.25">
      <c r="F3380" s="1">
        <v>16.387</v>
      </c>
      <c r="G3380">
        <f>(0.0132156057494867*(-1))*-1</f>
        <v>1.3215605749486653E-2</v>
      </c>
      <c r="H3380">
        <v>-3.067961576E-3</v>
      </c>
      <c r="I3380">
        <v>0.59261006116867065</v>
      </c>
      <c r="Q3380">
        <v>16.883000000000003</v>
      </c>
      <c r="R3380">
        <v>-5.9507186858316222E-3</v>
      </c>
      <c r="S3380">
        <v>-3.067961576E-3</v>
      </c>
      <c r="T3380">
        <v>-0.9499630331993103</v>
      </c>
    </row>
    <row r="3381" spans="6:20" x14ac:dyDescent="0.25">
      <c r="F3381" s="1">
        <v>16.390999999999998</v>
      </c>
      <c r="G3381">
        <f>(0.0132156057494867*(-1))*-1</f>
        <v>1.3215605749486653E-2</v>
      </c>
      <c r="H3381">
        <v>-3.067961576E-3</v>
      </c>
      <c r="I3381">
        <v>0.59260272979736328</v>
      </c>
      <c r="Q3381">
        <v>16.89</v>
      </c>
      <c r="R3381">
        <v>-6.2628336755646821E-3</v>
      </c>
      <c r="S3381">
        <v>-3.067961576E-3</v>
      </c>
      <c r="T3381">
        <v>-0.99193316698074341</v>
      </c>
    </row>
    <row r="3382" spans="6:20" x14ac:dyDescent="0.25">
      <c r="F3382" s="1">
        <v>16.396000000000001</v>
      </c>
      <c r="G3382">
        <f>(0.0132156057494867*(-1))*-1</f>
        <v>1.3215605749486653E-2</v>
      </c>
      <c r="H3382">
        <v>-3.067961576E-3</v>
      </c>
      <c r="I3382">
        <v>0.59259390830993652</v>
      </c>
      <c r="Q3382">
        <v>16.896999999999998</v>
      </c>
      <c r="R3382">
        <v>-6.6981519507186855E-3</v>
      </c>
      <c r="S3382">
        <v>-4.6019423639999998E-3</v>
      </c>
      <c r="T3382">
        <v>-0.79020684957504272</v>
      </c>
    </row>
    <row r="3383" spans="6:20" x14ac:dyDescent="0.25">
      <c r="F3383" s="1">
        <v>16.402000000000001</v>
      </c>
      <c r="G3383">
        <f>(0.0132156057494867*(-1))*-1</f>
        <v>1.3215605749486653E-2</v>
      </c>
      <c r="H3383">
        <v>-3.067961576E-3</v>
      </c>
      <c r="I3383">
        <v>0.59258556365966797</v>
      </c>
      <c r="Q3383">
        <v>16.902000000000001</v>
      </c>
      <c r="R3383">
        <v>-6.9075975359342914E-3</v>
      </c>
      <c r="S3383">
        <v>-4.6019423639999998E-3</v>
      </c>
      <c r="T3383">
        <v>-0.82989519834518433</v>
      </c>
    </row>
    <row r="3384" spans="6:20" x14ac:dyDescent="0.25">
      <c r="F3384" s="1">
        <v>16.405999999999999</v>
      </c>
      <c r="G3384">
        <f>(0.0132156057494867*(-1))*-1</f>
        <v>1.3215605749486653E-2</v>
      </c>
      <c r="H3384">
        <v>-3.067961576E-3</v>
      </c>
      <c r="I3384">
        <v>0.59257757663726807</v>
      </c>
      <c r="Q3384">
        <v>16.905999999999999</v>
      </c>
      <c r="R3384">
        <v>-7.1129363449691993E-3</v>
      </c>
      <c r="S3384">
        <v>-4.6019423639999998E-3</v>
      </c>
      <c r="T3384">
        <v>-0.85738354921340942</v>
      </c>
    </row>
    <row r="3385" spans="6:20" x14ac:dyDescent="0.25">
      <c r="F3385" s="1">
        <v>16.409999999999997</v>
      </c>
      <c r="G3385">
        <f>(0.0132156057494867*(-1))*-1</f>
        <v>1.3215605749486653E-2</v>
      </c>
      <c r="H3385">
        <v>-3.067961576E-3</v>
      </c>
      <c r="I3385">
        <v>0.59257149696350098</v>
      </c>
      <c r="Q3385">
        <v>16.911000000000001</v>
      </c>
      <c r="R3385">
        <v>-7.4045174537987679E-3</v>
      </c>
      <c r="S3385">
        <v>-4.6019423639999998E-3</v>
      </c>
      <c r="T3385">
        <v>-0.88739335536956787</v>
      </c>
    </row>
    <row r="3386" spans="6:20" x14ac:dyDescent="0.25">
      <c r="F3386" s="1">
        <v>16.414999999999999</v>
      </c>
      <c r="G3386">
        <f>(0.0132156057494867*(-1))*-1</f>
        <v>1.3215605749486653E-2</v>
      </c>
      <c r="H3386">
        <v>-3.067961576E-3</v>
      </c>
      <c r="I3386">
        <v>0.59256565570831299</v>
      </c>
      <c r="Q3386">
        <v>16.915999999999997</v>
      </c>
      <c r="R3386">
        <v>-7.6057494866529777E-3</v>
      </c>
      <c r="S3386">
        <v>-6.135923152E-3</v>
      </c>
      <c r="T3386">
        <v>-0.65455108880996704</v>
      </c>
    </row>
    <row r="3387" spans="6:20" x14ac:dyDescent="0.25">
      <c r="F3387" s="1">
        <v>16.423000000000002</v>
      </c>
      <c r="G3387">
        <f>(0.0132156057494867*(-1))*-1</f>
        <v>1.3215605749486653E-2</v>
      </c>
      <c r="H3387">
        <v>-3.067961576E-3</v>
      </c>
      <c r="I3387">
        <v>0.59255468845367432</v>
      </c>
      <c r="Q3387">
        <v>16.920999999999999</v>
      </c>
      <c r="R3387">
        <v>-7.8603696098562634E-3</v>
      </c>
      <c r="S3387">
        <v>-6.135923152E-3</v>
      </c>
      <c r="T3387">
        <v>-0.68550390005111694</v>
      </c>
    </row>
    <row r="3388" spans="6:20" x14ac:dyDescent="0.25">
      <c r="F3388" s="1">
        <v>16.429000000000002</v>
      </c>
      <c r="G3388">
        <f>(0.0132156057494867*(-1))*-1</f>
        <v>1.3215605749486653E-2</v>
      </c>
      <c r="H3388">
        <v>-3.067961576E-3</v>
      </c>
      <c r="I3388">
        <v>0.59254574775695801</v>
      </c>
      <c r="Q3388">
        <v>16.924999999999997</v>
      </c>
      <c r="R3388">
        <v>-8.0492813141683772E-3</v>
      </c>
      <c r="S3388">
        <v>-6.135923152E-3</v>
      </c>
      <c r="T3388">
        <v>-0.71667814254760742</v>
      </c>
    </row>
    <row r="3389" spans="6:20" x14ac:dyDescent="0.25">
      <c r="F3389" s="1">
        <v>16.435000000000002</v>
      </c>
      <c r="G3389">
        <f>(0.0132156057494867*(-1))*-1</f>
        <v>1.3215605749486653E-2</v>
      </c>
      <c r="H3389">
        <v>-3.067961576E-3</v>
      </c>
      <c r="I3389">
        <v>0.59253972768783569</v>
      </c>
      <c r="Q3389">
        <v>16.930999999999997</v>
      </c>
      <c r="R3389">
        <v>-8.3121149897330601E-3</v>
      </c>
      <c r="S3389">
        <v>-6.135923152E-3</v>
      </c>
      <c r="T3389">
        <v>-0.74092245101928711</v>
      </c>
    </row>
    <row r="3390" spans="6:20" x14ac:dyDescent="0.25">
      <c r="F3390" s="1">
        <v>16.441000000000003</v>
      </c>
      <c r="G3390">
        <f>(0.0132156057494867*(-1))*-1</f>
        <v>1.3215605749486653E-2</v>
      </c>
      <c r="H3390">
        <v>-3.067961576E-3</v>
      </c>
      <c r="I3390">
        <v>0.5925329327583313</v>
      </c>
      <c r="Q3390">
        <v>16.936</v>
      </c>
      <c r="R3390">
        <v>-8.521560574948666E-3</v>
      </c>
      <c r="S3390">
        <v>-6.135923152E-3</v>
      </c>
      <c r="T3390">
        <v>-0.76154673099517822</v>
      </c>
    </row>
    <row r="3391" spans="6:20" x14ac:dyDescent="0.25">
      <c r="F3391" s="1">
        <v>16.445</v>
      </c>
      <c r="G3391">
        <f>(0.0132156057494867*(-1))*-1</f>
        <v>1.3215605749486653E-2</v>
      </c>
      <c r="H3391">
        <v>-3.067961576E-3</v>
      </c>
      <c r="I3391">
        <v>0.59252756834030151</v>
      </c>
      <c r="Q3391">
        <v>16.939999999999998</v>
      </c>
      <c r="R3391">
        <v>-8.6776180698151951E-3</v>
      </c>
      <c r="S3391">
        <v>-6.135923152E-3</v>
      </c>
      <c r="T3391">
        <v>-0.7771720290184021</v>
      </c>
    </row>
    <row r="3392" spans="6:20" x14ac:dyDescent="0.25">
      <c r="F3392" s="1">
        <v>16.451000000000001</v>
      </c>
      <c r="G3392">
        <f>(0.0132156057494867*(-1))*-1</f>
        <v>1.3215605749486653E-2</v>
      </c>
      <c r="H3392">
        <v>-3.067961576E-3</v>
      </c>
      <c r="I3392">
        <v>0.59252142906188965</v>
      </c>
      <c r="Q3392">
        <v>16.944000000000003</v>
      </c>
      <c r="R3392">
        <v>-8.825462012320328E-3</v>
      </c>
      <c r="S3392">
        <v>-6.135923152E-3</v>
      </c>
      <c r="T3392">
        <v>-0.78219467401504517</v>
      </c>
    </row>
    <row r="3393" spans="6:20" x14ac:dyDescent="0.25">
      <c r="F3393" s="1">
        <v>16.454999999999998</v>
      </c>
      <c r="G3393">
        <f>(0.0132156057494867*(-1))*-1</f>
        <v>1.3215605749486653E-2</v>
      </c>
      <c r="H3393">
        <v>-3.067961576E-3</v>
      </c>
      <c r="I3393">
        <v>0.59251755475997925</v>
      </c>
      <c r="Q3393">
        <v>16.948</v>
      </c>
      <c r="R3393">
        <v>-8.9691991786447645E-3</v>
      </c>
      <c r="S3393">
        <v>-6.135923152E-3</v>
      </c>
      <c r="T3393">
        <v>-0.79005169868469238</v>
      </c>
    </row>
    <row r="3394" spans="6:20" x14ac:dyDescent="0.25">
      <c r="F3394" s="1">
        <v>16.459000000000003</v>
      </c>
      <c r="G3394">
        <f>(0.0132156057494867*(-1))*-1</f>
        <v>1.3215605749486653E-2</v>
      </c>
      <c r="H3394">
        <v>-3.067961576E-3</v>
      </c>
      <c r="I3394">
        <v>0.59251385927200317</v>
      </c>
      <c r="Q3394">
        <v>16.951999999999998</v>
      </c>
      <c r="R3394">
        <v>-9.1047227926078032E-3</v>
      </c>
      <c r="S3394">
        <v>-6.135923152E-3</v>
      </c>
      <c r="T3394">
        <v>-0.79278969764709473</v>
      </c>
    </row>
    <row r="3395" spans="6:20" x14ac:dyDescent="0.25">
      <c r="F3395" s="1">
        <v>16.463999999999999</v>
      </c>
      <c r="G3395">
        <f>(0.0132156057494867*(-1))*-1</f>
        <v>1.3215605749486653E-2</v>
      </c>
      <c r="H3395">
        <v>-3.067961576E-3</v>
      </c>
      <c r="I3395">
        <v>0.59251028299331665</v>
      </c>
      <c r="Q3395">
        <v>16.960999999999999</v>
      </c>
      <c r="R3395">
        <v>-9.4086242299794669E-3</v>
      </c>
      <c r="S3395">
        <v>-6.135923152E-3</v>
      </c>
      <c r="T3395">
        <v>-0.80376338958740234</v>
      </c>
    </row>
    <row r="3396" spans="6:20" x14ac:dyDescent="0.25">
      <c r="F3396" s="1">
        <v>16.466999999999999</v>
      </c>
      <c r="G3396">
        <f>(0.0132156057494867*(-1))*-1</f>
        <v>1.3215605749486653E-2</v>
      </c>
      <c r="H3396">
        <v>-3.067961576E-3</v>
      </c>
      <c r="I3396">
        <v>0.59250682592391968</v>
      </c>
      <c r="Q3396">
        <v>16.972999999999999</v>
      </c>
      <c r="R3396">
        <v>-9.8603696098562635E-3</v>
      </c>
      <c r="S3396">
        <v>-7.6699039400000002E-3</v>
      </c>
      <c r="T3396">
        <v>-0.56463700532913208</v>
      </c>
    </row>
    <row r="3397" spans="6:20" x14ac:dyDescent="0.25">
      <c r="F3397" s="1">
        <v>16.470999999999997</v>
      </c>
      <c r="G3397">
        <f>(0.0132156057494867*(-1))*-1</f>
        <v>1.3215605749486653E-2</v>
      </c>
      <c r="H3397">
        <v>-3.067961576E-3</v>
      </c>
      <c r="I3397">
        <v>0.59250354766845703</v>
      </c>
      <c r="Q3397">
        <v>16.978000000000002</v>
      </c>
      <c r="R3397">
        <v>-1.0053388090349075E-2</v>
      </c>
      <c r="S3397">
        <v>-7.6699039400000002E-3</v>
      </c>
      <c r="T3397">
        <v>-0.58556526899337769</v>
      </c>
    </row>
    <row r="3398" spans="6:20" x14ac:dyDescent="0.25">
      <c r="F3398" s="1">
        <v>16.475000000000001</v>
      </c>
      <c r="G3398">
        <f>(0.0132156057494867*(-1))*-1</f>
        <v>1.3215605749486653E-2</v>
      </c>
      <c r="H3398">
        <v>-3.067961576E-3</v>
      </c>
      <c r="I3398">
        <v>0.59250116348266602</v>
      </c>
      <c r="Q3398">
        <v>16.984000000000002</v>
      </c>
      <c r="R3398">
        <v>-1.0258726899383983E-2</v>
      </c>
      <c r="S3398">
        <v>-7.6699039400000002E-3</v>
      </c>
      <c r="T3398">
        <v>-0.60243761539459229</v>
      </c>
    </row>
    <row r="3399" spans="6:20" x14ac:dyDescent="0.25">
      <c r="F3399" s="1">
        <v>16.478999999999999</v>
      </c>
      <c r="G3399">
        <f>(0.0132156057494867*(-1))*-1</f>
        <v>1.3215605749486653E-2</v>
      </c>
      <c r="H3399">
        <v>-3.067961576E-3</v>
      </c>
      <c r="I3399">
        <v>0.5924980640411377</v>
      </c>
      <c r="Q3399">
        <v>16.991</v>
      </c>
      <c r="R3399">
        <v>-1.0464065708418891E-2</v>
      </c>
      <c r="S3399">
        <v>-7.6699039400000002E-3</v>
      </c>
      <c r="T3399">
        <v>-0.60578811168670654</v>
      </c>
    </row>
    <row r="3400" spans="6:20" x14ac:dyDescent="0.25">
      <c r="F3400" s="1">
        <v>16.482999999999997</v>
      </c>
      <c r="G3400">
        <f>(0.0132156057494867*(-1))*-1</f>
        <v>1.3215605749486653E-2</v>
      </c>
      <c r="H3400">
        <v>-3.067961576E-3</v>
      </c>
      <c r="I3400">
        <v>0.5924944281578064</v>
      </c>
      <c r="Q3400">
        <v>16.994999999999997</v>
      </c>
      <c r="R3400">
        <v>-1.0570841889117043E-2</v>
      </c>
      <c r="S3400">
        <v>-7.6699039400000002E-3</v>
      </c>
      <c r="T3400">
        <v>-0.60343372821807861</v>
      </c>
    </row>
    <row r="3401" spans="6:20" x14ac:dyDescent="0.25">
      <c r="F3401" s="1">
        <v>16.488</v>
      </c>
      <c r="G3401">
        <f>(0.0132156057494867*(-1))*-1</f>
        <v>1.3215605749486653E-2</v>
      </c>
      <c r="H3401">
        <v>-3.067961576E-3</v>
      </c>
      <c r="I3401">
        <v>0.59249162673950195</v>
      </c>
      <c r="Q3401">
        <v>17</v>
      </c>
      <c r="R3401">
        <v>-1.0706365503080082E-2</v>
      </c>
      <c r="S3401">
        <v>-7.6699039400000002E-3</v>
      </c>
      <c r="T3401">
        <v>-0.59459853172302246</v>
      </c>
    </row>
    <row r="3402" spans="6:20" x14ac:dyDescent="0.25">
      <c r="F3402" s="1">
        <v>16.491999999999997</v>
      </c>
      <c r="G3402">
        <f>(0.0132156057494867*(-1))*-1</f>
        <v>1.3215605749486653E-2</v>
      </c>
      <c r="H3402">
        <v>-3.067961576E-3</v>
      </c>
      <c r="I3402">
        <v>0.59248894453048706</v>
      </c>
      <c r="Q3402">
        <v>17.003999999999998</v>
      </c>
      <c r="R3402">
        <v>-1.0772073921971253E-2</v>
      </c>
      <c r="S3402">
        <v>-7.6699039400000002E-3</v>
      </c>
      <c r="T3402">
        <v>-0.58564198017120361</v>
      </c>
    </row>
    <row r="3403" spans="6:20" x14ac:dyDescent="0.25">
      <c r="F3403" s="1">
        <v>16.496000000000002</v>
      </c>
      <c r="G3403">
        <f>(0.0132156057494867*(-1))*-1</f>
        <v>1.3215605749486653E-2</v>
      </c>
      <c r="H3403">
        <v>-3.067961576E-3</v>
      </c>
      <c r="I3403">
        <v>0.59248572587966919</v>
      </c>
      <c r="Q3403">
        <v>17.009</v>
      </c>
      <c r="R3403">
        <v>-1.0858316221765914E-2</v>
      </c>
      <c r="S3403">
        <v>-6.135923152E-3</v>
      </c>
      <c r="T3403">
        <v>-0.84213650226593018</v>
      </c>
    </row>
    <row r="3404" spans="6:20" x14ac:dyDescent="0.25">
      <c r="F3404" s="1">
        <v>16.500999999999998</v>
      </c>
      <c r="G3404">
        <f>(0.0132156057494867*(-1))*-1</f>
        <v>1.3215605749486653E-2</v>
      </c>
      <c r="H3404">
        <v>-3.067961576E-3</v>
      </c>
      <c r="I3404">
        <v>0.59248322248458862</v>
      </c>
      <c r="Q3404">
        <v>17.012999999999998</v>
      </c>
      <c r="R3404">
        <v>-1.0924024640657084E-2</v>
      </c>
      <c r="S3404">
        <v>-6.135923152E-3</v>
      </c>
      <c r="T3404">
        <v>-0.81618517637252808</v>
      </c>
    </row>
    <row r="3405" spans="6:20" x14ac:dyDescent="0.25">
      <c r="F3405" s="1">
        <v>16.505000000000003</v>
      </c>
      <c r="G3405">
        <f>(0.0132156057494867*(-1))*-1</f>
        <v>1.3215605749486653E-2</v>
      </c>
      <c r="H3405">
        <v>-3.067961576E-3</v>
      </c>
      <c r="I3405">
        <v>0.59248030185699463</v>
      </c>
      <c r="Q3405">
        <v>17.017000000000003</v>
      </c>
      <c r="R3405">
        <v>-1.1002053388090349E-2</v>
      </c>
      <c r="S3405">
        <v>-6.135923152E-3</v>
      </c>
      <c r="T3405">
        <v>-0.79768967628479004</v>
      </c>
    </row>
    <row r="3406" spans="6:20" x14ac:dyDescent="0.25">
      <c r="F3406" s="1">
        <v>16.509</v>
      </c>
      <c r="G3406">
        <f>(0.0132156057494867*(-1))*-1</f>
        <v>1.3215605749486653E-2</v>
      </c>
      <c r="H3406">
        <v>-3.067961576E-3</v>
      </c>
      <c r="I3406">
        <v>0.59247803688049316</v>
      </c>
      <c r="Q3406">
        <v>17.021999999999998</v>
      </c>
      <c r="R3406">
        <v>-1.1080082135523615E-2</v>
      </c>
      <c r="S3406">
        <v>-6.135923152E-3</v>
      </c>
      <c r="T3406">
        <v>-0.78450506925582886</v>
      </c>
    </row>
    <row r="3407" spans="6:20" x14ac:dyDescent="0.25">
      <c r="F3407" s="1">
        <v>16.512999999999998</v>
      </c>
      <c r="G3407">
        <f>(0.0132156057494867*(-1))*-1</f>
        <v>1.3215605749486653E-2</v>
      </c>
      <c r="H3407">
        <v>-3.067961576E-3</v>
      </c>
      <c r="I3407">
        <v>0.59247589111328125</v>
      </c>
      <c r="Q3407">
        <v>17.024999999999999</v>
      </c>
      <c r="R3407">
        <v>-1.1166324435318275E-2</v>
      </c>
      <c r="S3407">
        <v>-6.135923152E-3</v>
      </c>
      <c r="T3407">
        <v>-0.77496683597564697</v>
      </c>
    </row>
    <row r="3408" spans="6:20" x14ac:dyDescent="0.25">
      <c r="F3408" s="1">
        <v>16.517000000000003</v>
      </c>
      <c r="G3408">
        <f>(0.0132156057494867*(-1))*-1</f>
        <v>1.3215605749486653E-2</v>
      </c>
      <c r="H3408">
        <v>-3.067961576E-3</v>
      </c>
      <c r="I3408">
        <v>0.59247380495071411</v>
      </c>
      <c r="Q3408">
        <v>17.029000000000003</v>
      </c>
      <c r="R3408">
        <v>-1.1260780287474332E-2</v>
      </c>
      <c r="S3408">
        <v>-6.135923152E-3</v>
      </c>
      <c r="T3408">
        <v>-0.76891845464706421</v>
      </c>
    </row>
    <row r="3409" spans="6:20" x14ac:dyDescent="0.25">
      <c r="F3409" s="1">
        <v>16.521000000000001</v>
      </c>
      <c r="G3409">
        <f>(0.0132156057494867*(-1))*-1</f>
        <v>1.3215605749486653E-2</v>
      </c>
      <c r="H3409">
        <v>-3.067961576E-3</v>
      </c>
      <c r="I3409">
        <v>0.59247183799743652</v>
      </c>
      <c r="Q3409">
        <v>17.033000000000001</v>
      </c>
      <c r="R3409">
        <v>-1.13347022587269E-2</v>
      </c>
      <c r="S3409">
        <v>-6.135923152E-3</v>
      </c>
      <c r="T3409">
        <v>-0.76476091146469116</v>
      </c>
    </row>
    <row r="3410" spans="6:20" x14ac:dyDescent="0.25">
      <c r="F3410" s="1">
        <v>16.524999999999999</v>
      </c>
      <c r="G3410">
        <f>(0.0132156057494867*(-1))*-1</f>
        <v>1.3215605749486653E-2</v>
      </c>
      <c r="H3410">
        <v>-3.067961576E-3</v>
      </c>
      <c r="I3410">
        <v>0.59247034788131714</v>
      </c>
      <c r="Q3410">
        <v>17.036999999999999</v>
      </c>
      <c r="R3410">
        <v>-1.1457905544147844E-2</v>
      </c>
      <c r="S3410">
        <v>-6.135923152E-3</v>
      </c>
      <c r="T3410">
        <v>-0.76096397638320923</v>
      </c>
    </row>
    <row r="3411" spans="6:20" x14ac:dyDescent="0.25">
      <c r="F3411" s="1">
        <v>16.529000000000003</v>
      </c>
      <c r="G3411">
        <f>(0.0132156057494867*(-1))*-1</f>
        <v>1.3215605749486653E-2</v>
      </c>
      <c r="H3411">
        <v>-3.067961576E-3</v>
      </c>
      <c r="I3411">
        <v>0.59246808290481567</v>
      </c>
      <c r="Q3411">
        <v>17.040999999999997</v>
      </c>
      <c r="R3411">
        <v>-1.1531827515400411E-2</v>
      </c>
      <c r="S3411">
        <v>-6.135923152E-3</v>
      </c>
      <c r="T3411">
        <v>-0.75748860836029053</v>
      </c>
    </row>
    <row r="3412" spans="6:20" x14ac:dyDescent="0.25">
      <c r="F3412" s="1">
        <v>16.533000000000001</v>
      </c>
      <c r="G3412">
        <f>(0.0132156057494867*(-1))*-1</f>
        <v>1.3215605749486653E-2</v>
      </c>
      <c r="H3412">
        <v>-3.067961576E-3</v>
      </c>
      <c r="I3412">
        <v>0.59246629476547241</v>
      </c>
      <c r="Q3412">
        <v>17.045999999999999</v>
      </c>
      <c r="R3412">
        <v>-1.1655030800821356E-2</v>
      </c>
      <c r="S3412">
        <v>-6.135923152E-3</v>
      </c>
      <c r="T3412">
        <v>-0.75210690498352051</v>
      </c>
    </row>
    <row r="3413" spans="6:20" x14ac:dyDescent="0.25">
      <c r="F3413" s="1">
        <v>16.536999999999999</v>
      </c>
      <c r="G3413">
        <f>(0.0132156057494867*(-1))*-1</f>
        <v>1.3215605749486653E-2</v>
      </c>
      <c r="H3413">
        <v>-3.067961576E-3</v>
      </c>
      <c r="I3413">
        <v>0.5924646258354187</v>
      </c>
      <c r="Q3413">
        <v>17.052999999999997</v>
      </c>
      <c r="R3413">
        <v>-1.1823408624229979E-2</v>
      </c>
      <c r="S3413">
        <v>-6.135923152E-3</v>
      </c>
      <c r="T3413">
        <v>-0.747505784034729</v>
      </c>
    </row>
    <row r="3414" spans="6:20" x14ac:dyDescent="0.25">
      <c r="F3414" s="1">
        <v>16.540999999999997</v>
      </c>
      <c r="G3414">
        <f>(0.0132156057494867*(-1))*-1</f>
        <v>1.3215605749486653E-2</v>
      </c>
      <c r="H3414">
        <v>-3.067961576E-3</v>
      </c>
      <c r="I3414">
        <v>0.59246337413787842</v>
      </c>
      <c r="Q3414">
        <v>17.057000000000002</v>
      </c>
      <c r="R3414">
        <v>-1.1950718685831621E-2</v>
      </c>
      <c r="S3414">
        <v>-6.135923152E-3</v>
      </c>
      <c r="T3414">
        <v>-0.74679571390151978</v>
      </c>
    </row>
    <row r="3415" spans="6:20" x14ac:dyDescent="0.25">
      <c r="F3415" s="1">
        <v>16.545999999999999</v>
      </c>
      <c r="G3415">
        <f>(0.0132156057494867*(-1))*-1</f>
        <v>1.3215605749486653E-2</v>
      </c>
      <c r="H3415">
        <v>-3.067961576E-3</v>
      </c>
      <c r="I3415">
        <v>0.59246104955673218</v>
      </c>
      <c r="Q3415">
        <v>17.061</v>
      </c>
      <c r="R3415">
        <v>-1.2053388090349075E-2</v>
      </c>
      <c r="S3415">
        <v>-6.135923152E-3</v>
      </c>
      <c r="T3415">
        <v>-0.74629271030426025</v>
      </c>
    </row>
    <row r="3416" spans="6:20" x14ac:dyDescent="0.25">
      <c r="F3416" s="1">
        <v>16.549999999999997</v>
      </c>
      <c r="G3416">
        <f>(0.0132156057494867*(-1))*-1</f>
        <v>1.3215605749486653E-2</v>
      </c>
      <c r="H3416">
        <v>-3.067961576E-3</v>
      </c>
      <c r="I3416">
        <v>0.59245955944061279</v>
      </c>
      <c r="Q3416">
        <v>17.064999999999998</v>
      </c>
      <c r="R3416">
        <v>-1.2135523613963039E-2</v>
      </c>
      <c r="S3416">
        <v>-6.135923152E-3</v>
      </c>
      <c r="T3416">
        <v>-0.74956941604614258</v>
      </c>
    </row>
    <row r="3417" spans="6:20" x14ac:dyDescent="0.25">
      <c r="F3417" s="1">
        <v>16.555</v>
      </c>
      <c r="G3417">
        <f>(0.0132197125256674*(-1))*-1</f>
        <v>1.3219712525667351E-2</v>
      </c>
      <c r="H3417">
        <v>-3.067961576E-3</v>
      </c>
      <c r="I3417">
        <v>0.59378516674041748</v>
      </c>
      <c r="Q3417">
        <v>17.072000000000003</v>
      </c>
      <c r="R3417">
        <v>-1.2328542094455852E-2</v>
      </c>
      <c r="S3417">
        <v>-6.135923152E-3</v>
      </c>
      <c r="T3417">
        <v>-0.75350642204284668</v>
      </c>
    </row>
    <row r="3418" spans="6:20" x14ac:dyDescent="0.25">
      <c r="F3418" s="1">
        <v>16.558999999999997</v>
      </c>
      <c r="G3418">
        <f>(0.0132197125256674*(-1))*-1</f>
        <v>1.3219712525667351E-2</v>
      </c>
      <c r="H3418">
        <v>-3.067961576E-3</v>
      </c>
      <c r="I3418">
        <v>0.59373605251312256</v>
      </c>
      <c r="Q3418">
        <v>17.076000000000001</v>
      </c>
      <c r="R3418">
        <v>-1.2435318275154005E-2</v>
      </c>
      <c r="S3418">
        <v>-6.135923152E-3</v>
      </c>
      <c r="T3418">
        <v>-0.75348341464996338</v>
      </c>
    </row>
    <row r="3419" spans="6:20" x14ac:dyDescent="0.25">
      <c r="F3419" s="1">
        <v>16.563000000000002</v>
      </c>
      <c r="G3419">
        <f>(0.0132197125256674*(-1))*-1</f>
        <v>1.3219712525667351E-2</v>
      </c>
      <c r="H3419">
        <v>-3.067961576E-3</v>
      </c>
      <c r="I3419">
        <v>0.5936773419380188</v>
      </c>
      <c r="Q3419">
        <v>17.079999999999998</v>
      </c>
      <c r="R3419">
        <v>-1.2558521560574949E-2</v>
      </c>
      <c r="S3419">
        <v>-6.135923152E-3</v>
      </c>
      <c r="T3419">
        <v>-0.75217998027801514</v>
      </c>
    </row>
    <row r="3420" spans="6:20" x14ac:dyDescent="0.25">
      <c r="F3420" s="1">
        <v>16.567</v>
      </c>
      <c r="G3420">
        <f>(0.0132197125256674*(-1))*-1</f>
        <v>1.3219712525667351E-2</v>
      </c>
      <c r="H3420">
        <v>-3.067961576E-3</v>
      </c>
      <c r="I3420">
        <v>0.59363245964050293</v>
      </c>
      <c r="Q3420">
        <v>17.084000000000003</v>
      </c>
      <c r="R3420">
        <v>-1.2648870636550309E-2</v>
      </c>
      <c r="S3420">
        <v>-6.135923152E-3</v>
      </c>
      <c r="T3420">
        <v>-0.74813807010650635</v>
      </c>
    </row>
    <row r="3421" spans="6:20" x14ac:dyDescent="0.25">
      <c r="F3421" s="1">
        <v>16.570999999999998</v>
      </c>
      <c r="G3421">
        <f>(0.0132197125256674*(-1))*-1</f>
        <v>1.3219712525667351E-2</v>
      </c>
      <c r="H3421">
        <v>-3.067961576E-3</v>
      </c>
      <c r="I3421">
        <v>0.59358936548233032</v>
      </c>
      <c r="Q3421">
        <v>17.088999999999999</v>
      </c>
      <c r="R3421">
        <v>-1.273100616016427E-2</v>
      </c>
      <c r="S3421">
        <v>-6.135923152E-3</v>
      </c>
      <c r="T3421">
        <v>-0.73988181352615356</v>
      </c>
    </row>
    <row r="3422" spans="6:20" x14ac:dyDescent="0.25">
      <c r="F3422" s="1">
        <v>16.575000000000003</v>
      </c>
      <c r="G3422">
        <f>(0.0132197125256674*(-1))*-1</f>
        <v>1.3219712525667351E-2</v>
      </c>
      <c r="H3422">
        <v>-3.067961576E-3</v>
      </c>
      <c r="I3422">
        <v>0.5935479998588562</v>
      </c>
      <c r="Q3422">
        <v>17.094000000000001</v>
      </c>
      <c r="R3422">
        <v>-1.2829568788501026E-2</v>
      </c>
      <c r="S3422">
        <v>-6.135923152E-3</v>
      </c>
      <c r="T3422">
        <v>-0.73226141929626465</v>
      </c>
    </row>
    <row r="3423" spans="6:20" x14ac:dyDescent="0.25">
      <c r="F3423" s="1">
        <v>16.579999999999998</v>
      </c>
      <c r="G3423">
        <f>(0.0132197125256674*(-1))*-1</f>
        <v>1.3219712525667351E-2</v>
      </c>
      <c r="H3423">
        <v>-3.067961576E-3</v>
      </c>
      <c r="I3423">
        <v>0.59350818395614624</v>
      </c>
      <c r="Q3423">
        <v>17.097999999999999</v>
      </c>
      <c r="R3423">
        <v>-1.2907597535934292E-2</v>
      </c>
      <c r="S3423">
        <v>-6.135923152E-3</v>
      </c>
      <c r="T3423">
        <v>-0.72508203983306885</v>
      </c>
    </row>
    <row r="3424" spans="6:20" x14ac:dyDescent="0.25">
      <c r="F3424" s="1">
        <v>16.584000000000003</v>
      </c>
      <c r="G3424">
        <f>(0.0132197125256674*(-1))*-1</f>
        <v>1.3219712525667351E-2</v>
      </c>
      <c r="H3424">
        <v>-3.067961576E-3</v>
      </c>
      <c r="I3424">
        <v>0.59346067905426025</v>
      </c>
      <c r="Q3424">
        <v>17.101999999999997</v>
      </c>
      <c r="R3424">
        <v>-1.2989733059548255E-2</v>
      </c>
      <c r="S3424">
        <v>-6.135923152E-3</v>
      </c>
      <c r="T3424">
        <v>-0.71984201669692993</v>
      </c>
    </row>
    <row r="3425" spans="6:20" x14ac:dyDescent="0.25">
      <c r="F3425" s="1">
        <v>16.588000000000001</v>
      </c>
      <c r="G3425">
        <f>(0.0132197125256674*(-1))*-1</f>
        <v>1.3219712525667351E-2</v>
      </c>
      <c r="H3425">
        <v>-3.067961576E-3</v>
      </c>
      <c r="I3425">
        <v>0.59342432022094727</v>
      </c>
      <c r="Q3425">
        <v>17.106000000000002</v>
      </c>
      <c r="R3425">
        <v>-1.3096509240246407E-2</v>
      </c>
      <c r="S3425">
        <v>-6.135923152E-3</v>
      </c>
      <c r="T3425">
        <v>-0.71528232097625732</v>
      </c>
    </row>
    <row r="3426" spans="6:20" x14ac:dyDescent="0.25">
      <c r="F3426" s="1">
        <v>16.594999999999999</v>
      </c>
      <c r="G3426">
        <f>(0.0132197125256674*(-1))*-1</f>
        <v>1.3219712525667351E-2</v>
      </c>
      <c r="H3426">
        <v>-3.067961576E-3</v>
      </c>
      <c r="I3426">
        <v>0.59337252378463745</v>
      </c>
      <c r="Q3426">
        <v>17.110999999999997</v>
      </c>
      <c r="R3426">
        <v>-1.3182751540041067E-2</v>
      </c>
      <c r="S3426">
        <v>-6.135923152E-3</v>
      </c>
      <c r="T3426">
        <v>-0.71120554208755493</v>
      </c>
    </row>
    <row r="3427" spans="6:20" x14ac:dyDescent="0.25">
      <c r="F3427" s="1">
        <v>16.600000000000001</v>
      </c>
      <c r="G3427">
        <f>(0.0132197125256674*(-1))*-1</f>
        <v>1.3219712525667351E-2</v>
      </c>
      <c r="H3427">
        <v>-3.067961576E-3</v>
      </c>
      <c r="I3427">
        <v>0.59332370758056641</v>
      </c>
      <c r="Q3427">
        <v>17.115000000000002</v>
      </c>
      <c r="R3427">
        <v>-1.3273100616016427E-2</v>
      </c>
      <c r="S3427">
        <v>-6.135923152E-3</v>
      </c>
      <c r="T3427">
        <v>-0.71106505393981934</v>
      </c>
    </row>
    <row r="3428" spans="6:20" x14ac:dyDescent="0.25">
      <c r="F3428" s="1">
        <v>16.604999999999997</v>
      </c>
      <c r="G3428">
        <f>(0.0132197125256674*(-1))*-1</f>
        <v>1.3219712525667351E-2</v>
      </c>
      <c r="H3428">
        <v>-3.067961576E-3</v>
      </c>
      <c r="I3428">
        <v>0.59329277276992798</v>
      </c>
      <c r="Q3428">
        <v>17.119</v>
      </c>
      <c r="R3428">
        <v>-1.3363449691991786E-2</v>
      </c>
      <c r="S3428">
        <v>-6.135923152E-3</v>
      </c>
      <c r="T3428">
        <v>-0.71006739139556885</v>
      </c>
    </row>
    <row r="3429" spans="6:20" x14ac:dyDescent="0.25">
      <c r="F3429" s="1">
        <v>16.609000000000002</v>
      </c>
      <c r="G3429">
        <f>(0.0132197125256674*(-1))*-1</f>
        <v>1.3219712525667351E-2</v>
      </c>
      <c r="H3429">
        <v>-3.067961576E-3</v>
      </c>
      <c r="I3429">
        <v>0.59325581789016724</v>
      </c>
      <c r="Q3429">
        <v>17.122999999999998</v>
      </c>
      <c r="R3429">
        <v>-1.3449691991786448E-2</v>
      </c>
      <c r="S3429">
        <v>-6.135923152E-3</v>
      </c>
      <c r="T3429">
        <v>-0.70689201354980469</v>
      </c>
    </row>
    <row r="3430" spans="6:20" x14ac:dyDescent="0.25">
      <c r="F3430" s="1">
        <v>16.613999999999997</v>
      </c>
      <c r="G3430">
        <f>(0.0132197125256674*(-1))*-1</f>
        <v>1.3219712525667351E-2</v>
      </c>
      <c r="H3430">
        <v>-3.067961576E-3</v>
      </c>
      <c r="I3430">
        <v>0.59322065114974976</v>
      </c>
      <c r="Q3430">
        <v>17.127000000000002</v>
      </c>
      <c r="R3430">
        <v>-1.3527720739219713E-2</v>
      </c>
      <c r="S3430">
        <v>-6.135923152E-3</v>
      </c>
      <c r="T3430">
        <v>-0.70050382614135742</v>
      </c>
    </row>
    <row r="3431" spans="6:20" x14ac:dyDescent="0.25">
      <c r="F3431" s="1">
        <v>16.618000000000002</v>
      </c>
      <c r="G3431">
        <f>(0.0132197125256674*(-1))*-1</f>
        <v>1.3219712525667351E-2</v>
      </c>
      <c r="H3431">
        <v>-3.067961576E-3</v>
      </c>
      <c r="I3431">
        <v>0.59319376945495605</v>
      </c>
      <c r="Q3431">
        <v>17.131</v>
      </c>
      <c r="R3431">
        <v>-1.3597535934291581E-2</v>
      </c>
      <c r="S3431">
        <v>-6.135923152E-3</v>
      </c>
      <c r="T3431">
        <v>-0.69301575422286987</v>
      </c>
    </row>
    <row r="3432" spans="6:20" x14ac:dyDescent="0.25">
      <c r="F3432" s="1">
        <v>16.622</v>
      </c>
      <c r="G3432">
        <f>(0.0132197125256674*(-1))*-1</f>
        <v>1.3219712525667351E-2</v>
      </c>
      <c r="H3432">
        <v>-3.067961576E-3</v>
      </c>
      <c r="I3432">
        <v>0.59316796064376831</v>
      </c>
      <c r="Q3432">
        <v>17.137</v>
      </c>
      <c r="R3432">
        <v>-1.3683778234086242E-2</v>
      </c>
      <c r="S3432">
        <v>-6.135923152E-3</v>
      </c>
      <c r="T3432">
        <v>-0.67799818515777588</v>
      </c>
    </row>
    <row r="3433" spans="6:20" x14ac:dyDescent="0.25">
      <c r="F3433" s="1">
        <v>16.625999999999998</v>
      </c>
      <c r="G3433">
        <f>(0.0132197125256674*(-1))*-1</f>
        <v>1.3219712525667351E-2</v>
      </c>
      <c r="H3433">
        <v>-3.067961576E-3</v>
      </c>
      <c r="I3433">
        <v>0.59314316511154175</v>
      </c>
      <c r="Q3433">
        <v>17.140999999999998</v>
      </c>
      <c r="R3433">
        <v>-1.3733059548254619E-2</v>
      </c>
      <c r="S3433">
        <v>-6.135923152E-3</v>
      </c>
      <c r="T3433">
        <v>-0.66097992658615112</v>
      </c>
    </row>
    <row r="3434" spans="6:20" x14ac:dyDescent="0.25">
      <c r="F3434" s="1">
        <v>16.630000000000003</v>
      </c>
      <c r="G3434">
        <f>(0.0132197125256674*(-1))*-1</f>
        <v>1.3219712525667351E-2</v>
      </c>
      <c r="H3434">
        <v>-3.067961576E-3</v>
      </c>
      <c r="I3434">
        <v>0.59312522411346436</v>
      </c>
      <c r="Q3434">
        <v>17.145000000000003</v>
      </c>
      <c r="R3434">
        <v>-1.37782340862423E-2</v>
      </c>
      <c r="S3434">
        <v>-6.135923152E-3</v>
      </c>
      <c r="T3434">
        <v>-0.64976644515991211</v>
      </c>
    </row>
    <row r="3435" spans="6:20" x14ac:dyDescent="0.25">
      <c r="F3435" s="1">
        <v>16.634</v>
      </c>
      <c r="G3435">
        <f>(0.0132197125256674*(-1))*-1</f>
        <v>1.3219712525667351E-2</v>
      </c>
      <c r="H3435">
        <v>-3.067961576E-3</v>
      </c>
      <c r="I3435">
        <v>0.59309649467468262</v>
      </c>
      <c r="Q3435">
        <v>17.149000000000001</v>
      </c>
      <c r="R3435">
        <v>-1.3819301848049281E-2</v>
      </c>
      <c r="S3435">
        <v>-6.135923152E-3</v>
      </c>
      <c r="T3435">
        <v>-0.63444548845291138</v>
      </c>
    </row>
    <row r="3436" spans="6:20" x14ac:dyDescent="0.25">
      <c r="F3436" s="1">
        <v>16.637999999999998</v>
      </c>
      <c r="G3436">
        <f>(0.0132197125256674*(-1))*-1</f>
        <v>1.3219712525667351E-2</v>
      </c>
      <c r="H3436">
        <v>-3.067961576E-3</v>
      </c>
      <c r="I3436">
        <v>0.59307992458343506</v>
      </c>
      <c r="Q3436">
        <v>17.152999999999999</v>
      </c>
      <c r="R3436">
        <v>-1.3856262833675565E-2</v>
      </c>
      <c r="S3436">
        <v>-6.135923152E-3</v>
      </c>
      <c r="T3436">
        <v>-0.61403399705886841</v>
      </c>
    </row>
    <row r="3437" spans="6:20" x14ac:dyDescent="0.25">
      <c r="F3437" s="1">
        <v>16.649999999999999</v>
      </c>
      <c r="G3437">
        <f>(0.0132197125256674*(-1))*-1</f>
        <v>1.3219712525667351E-2</v>
      </c>
      <c r="H3437">
        <v>-3.067961576E-3</v>
      </c>
      <c r="I3437">
        <v>0.59301358461380005</v>
      </c>
      <c r="Q3437">
        <v>17.157000000000004</v>
      </c>
      <c r="R3437">
        <v>-1.3893223819301848E-2</v>
      </c>
      <c r="S3437">
        <v>-6.135923152E-3</v>
      </c>
      <c r="T3437">
        <v>-0.59881466627120972</v>
      </c>
    </row>
    <row r="3438" spans="6:20" x14ac:dyDescent="0.25">
      <c r="F3438" s="1">
        <v>16.654000000000003</v>
      </c>
      <c r="G3438">
        <f>(0.0132197125256674*(-1))*-1</f>
        <v>1.3219712525667351E-2</v>
      </c>
      <c r="H3438">
        <v>-3.067961576E-3</v>
      </c>
      <c r="I3438">
        <v>0.59299486875534058</v>
      </c>
      <c r="Q3438">
        <v>17.161000000000001</v>
      </c>
      <c r="R3438">
        <v>-1.3926078028747433E-2</v>
      </c>
      <c r="S3438">
        <v>-6.135923152E-3</v>
      </c>
      <c r="T3438">
        <v>-0.58282339572906494</v>
      </c>
    </row>
    <row r="3439" spans="6:20" x14ac:dyDescent="0.25">
      <c r="F3439" s="1">
        <v>16.658000000000001</v>
      </c>
      <c r="G3439">
        <f>(0.0132197125256674*(-1))*-1</f>
        <v>1.3219712525667351E-2</v>
      </c>
      <c r="H3439">
        <v>-3.067961576E-3</v>
      </c>
      <c r="I3439">
        <v>0.59297692775726318</v>
      </c>
      <c r="Q3439">
        <v>17.164999999999999</v>
      </c>
      <c r="R3439">
        <v>-1.395482546201232E-2</v>
      </c>
      <c r="S3439">
        <v>-6.135923152E-3</v>
      </c>
      <c r="T3439">
        <v>-0.56979852914810181</v>
      </c>
    </row>
    <row r="3440" spans="6:20" x14ac:dyDescent="0.25">
      <c r="F3440" s="1">
        <v>16.662999999999997</v>
      </c>
      <c r="G3440">
        <f>(0.0132197125256674*(-1))*-1</f>
        <v>1.3219712525667351E-2</v>
      </c>
      <c r="H3440">
        <v>-3.067961576E-3</v>
      </c>
      <c r="I3440">
        <v>0.59295964241027832</v>
      </c>
      <c r="Q3440">
        <v>17.168999999999997</v>
      </c>
      <c r="R3440">
        <v>-1.397946611909651E-2</v>
      </c>
      <c r="S3440">
        <v>-6.135923152E-3</v>
      </c>
      <c r="T3440">
        <v>-0.55211406946182251</v>
      </c>
    </row>
    <row r="3441" spans="6:20" x14ac:dyDescent="0.25">
      <c r="F3441" s="1">
        <v>16.667000000000002</v>
      </c>
      <c r="G3441">
        <f>(0.0132197125256674*(-1))*-1</f>
        <v>1.3219712525667351E-2</v>
      </c>
      <c r="H3441">
        <v>-3.067961576E-3</v>
      </c>
      <c r="I3441">
        <v>0.59293901920318604</v>
      </c>
      <c r="Q3441">
        <v>17.173000000000002</v>
      </c>
      <c r="R3441">
        <v>-1.3995893223819302E-2</v>
      </c>
      <c r="S3441">
        <v>-4.6019423639999998E-3</v>
      </c>
      <c r="T3441">
        <v>-0.79226994514465332</v>
      </c>
    </row>
    <row r="3442" spans="6:20" x14ac:dyDescent="0.25">
      <c r="F3442" s="1">
        <v>16.670999999999999</v>
      </c>
      <c r="G3442">
        <f>(0.0132197125256674*(-1))*-1</f>
        <v>1.3219712525667351E-2</v>
      </c>
      <c r="H3442">
        <v>-3.067961576E-3</v>
      </c>
      <c r="I3442">
        <v>0.59292322397232056</v>
      </c>
      <c r="Q3442">
        <v>17.177</v>
      </c>
      <c r="R3442">
        <v>-1.4008213552361396E-2</v>
      </c>
      <c r="S3442">
        <v>-4.6019423639999998E-3</v>
      </c>
      <c r="T3442">
        <v>-0.76467841863632202</v>
      </c>
    </row>
    <row r="3443" spans="6:20" x14ac:dyDescent="0.25">
      <c r="F3443" s="1">
        <v>16.674999999999997</v>
      </c>
      <c r="G3443">
        <f>(0.0132197125256674*(-1))*-1</f>
        <v>1.3219712525667351E-2</v>
      </c>
      <c r="H3443">
        <v>-3.067961576E-3</v>
      </c>
      <c r="I3443">
        <v>0.59290808439254761</v>
      </c>
      <c r="Q3443">
        <v>17.180999999999997</v>
      </c>
      <c r="R3443">
        <v>-1.4024640657084189E-2</v>
      </c>
      <c r="S3443">
        <v>-4.6019423639999998E-3</v>
      </c>
      <c r="T3443">
        <v>-0.74414485692977905</v>
      </c>
    </row>
    <row r="3444" spans="6:20" x14ac:dyDescent="0.25">
      <c r="F3444" s="1">
        <v>16.679000000000002</v>
      </c>
      <c r="G3444">
        <f>(0.0132197125256674*(-1))*-1</f>
        <v>1.3219712525667351E-2</v>
      </c>
      <c r="H3444">
        <v>-3.067961576E-3</v>
      </c>
      <c r="I3444">
        <v>0.59289354085922241</v>
      </c>
      <c r="Q3444">
        <v>17.186999999999998</v>
      </c>
      <c r="R3444">
        <v>-1.4073921971252566E-2</v>
      </c>
      <c r="S3444">
        <v>-4.6019423639999998E-3</v>
      </c>
      <c r="T3444">
        <v>-0.71649175882339478</v>
      </c>
    </row>
    <row r="3445" spans="6:20" x14ac:dyDescent="0.25">
      <c r="F3445" s="1">
        <v>16.683</v>
      </c>
      <c r="G3445">
        <f>(0.0132197125256674*(-1))*-1</f>
        <v>1.3219712525667351E-2</v>
      </c>
      <c r="H3445">
        <v>-3.067961576E-3</v>
      </c>
      <c r="I3445">
        <v>0.5928795337677002</v>
      </c>
      <c r="Q3445">
        <v>17.192</v>
      </c>
      <c r="R3445">
        <v>-1.4106776180698152E-2</v>
      </c>
      <c r="S3445">
        <v>-4.6019423639999998E-3</v>
      </c>
      <c r="T3445">
        <v>-0.69724178314208984</v>
      </c>
    </row>
    <row r="3446" spans="6:20" x14ac:dyDescent="0.25">
      <c r="F3446" s="1">
        <v>16.686999999999998</v>
      </c>
      <c r="G3446">
        <f>(0.0132197125256674*(-1))*-1</f>
        <v>1.3219712525667351E-2</v>
      </c>
      <c r="H3446">
        <v>-3.067961576E-3</v>
      </c>
      <c r="I3446">
        <v>0.59286612272262573</v>
      </c>
      <c r="Q3446">
        <v>17.198</v>
      </c>
      <c r="R3446">
        <v>-1.4156057494866529E-2</v>
      </c>
      <c r="S3446">
        <v>-4.6019423639999998E-3</v>
      </c>
      <c r="T3446">
        <v>-0.67906612157821655</v>
      </c>
    </row>
    <row r="3447" spans="6:20" x14ac:dyDescent="0.25">
      <c r="F3447" s="1">
        <v>16.691000000000003</v>
      </c>
      <c r="G3447">
        <f>(0.0132197125256674*(-1))*-1</f>
        <v>1.3219712525667351E-2</v>
      </c>
      <c r="H3447">
        <v>-3.067961576E-3</v>
      </c>
      <c r="I3447">
        <v>0.59285318851470947</v>
      </c>
      <c r="Q3447">
        <v>17.204000000000001</v>
      </c>
      <c r="R3447">
        <v>-1.420123203285421E-2</v>
      </c>
      <c r="S3447">
        <v>-4.6019423639999998E-3</v>
      </c>
      <c r="T3447">
        <v>-0.65709847211837769</v>
      </c>
    </row>
    <row r="3448" spans="6:20" x14ac:dyDescent="0.25">
      <c r="F3448" s="1">
        <v>16.695</v>
      </c>
      <c r="G3448">
        <f>(0.0132197125256674*(-1))*-1</f>
        <v>1.3219712525667351E-2</v>
      </c>
      <c r="H3448">
        <v>-3.067961576E-3</v>
      </c>
      <c r="I3448">
        <v>0.59284079074859619</v>
      </c>
      <c r="Q3448">
        <v>17.209000000000003</v>
      </c>
      <c r="R3448">
        <v>-1.4238193018480493E-2</v>
      </c>
      <c r="S3448">
        <v>-4.6019423639999998E-3</v>
      </c>
      <c r="T3448">
        <v>-0.63513243198394775</v>
      </c>
    </row>
    <row r="3449" spans="6:20" x14ac:dyDescent="0.25">
      <c r="F3449" s="1">
        <v>16.698999999999998</v>
      </c>
      <c r="G3449">
        <f>(0.0132197125256674*(-1))*-1</f>
        <v>1.3219712525667351E-2</v>
      </c>
      <c r="H3449">
        <v>-3.067961576E-3</v>
      </c>
      <c r="I3449">
        <v>0.59282886981964111</v>
      </c>
      <c r="Q3449">
        <v>17.213000000000001</v>
      </c>
      <c r="R3449">
        <v>-1.4262833675564681E-2</v>
      </c>
      <c r="S3449">
        <v>-4.6019423639999998E-3</v>
      </c>
      <c r="T3449">
        <v>-0.62181967496871948</v>
      </c>
    </row>
    <row r="3450" spans="6:20" x14ac:dyDescent="0.25">
      <c r="F3450" s="1">
        <v>16.703000000000003</v>
      </c>
      <c r="G3450">
        <f>(0.0132197125256674*(-1))*-1</f>
        <v>1.3219712525667351E-2</v>
      </c>
      <c r="H3450">
        <v>-3.067961576E-3</v>
      </c>
      <c r="I3450">
        <v>0.59281742572784424</v>
      </c>
      <c r="Q3450">
        <v>17.216999999999999</v>
      </c>
      <c r="R3450">
        <v>-1.4291581108829568E-2</v>
      </c>
      <c r="S3450">
        <v>-4.6019423639999998E-3</v>
      </c>
      <c r="T3450">
        <v>-0.60614597797393799</v>
      </c>
    </row>
    <row r="3451" spans="6:20" x14ac:dyDescent="0.25">
      <c r="F3451" s="1">
        <v>16.707000000000001</v>
      </c>
      <c r="G3451">
        <f>(0.0132197125256674*(-1))*-1</f>
        <v>1.3219712525667351E-2</v>
      </c>
      <c r="H3451">
        <v>-3.067961576E-3</v>
      </c>
      <c r="I3451">
        <v>0.59280645847320557</v>
      </c>
      <c r="Q3451">
        <v>17.222000000000001</v>
      </c>
      <c r="R3451">
        <v>-1.431211498973306E-2</v>
      </c>
      <c r="S3451">
        <v>-3.067961576E-3</v>
      </c>
      <c r="T3451">
        <v>-0.85350668430328369</v>
      </c>
    </row>
    <row r="3452" spans="6:20" x14ac:dyDescent="0.25">
      <c r="F3452" s="1">
        <v>16.712000000000003</v>
      </c>
      <c r="G3452">
        <f>(0.0132197125256674*(-1))*-1</f>
        <v>1.3219712525667351E-2</v>
      </c>
      <c r="H3452">
        <v>-3.067961576E-3</v>
      </c>
      <c r="I3452">
        <v>0.59279334545135498</v>
      </c>
      <c r="Q3452">
        <v>17.226999999999997</v>
      </c>
      <c r="R3452">
        <v>-1.4332648870636551E-2</v>
      </c>
      <c r="S3452">
        <v>-3.067961576E-3</v>
      </c>
      <c r="T3452">
        <v>-0.82674539089202881</v>
      </c>
    </row>
    <row r="3453" spans="6:20" x14ac:dyDescent="0.25">
      <c r="F3453" s="1">
        <v>16.716999999999999</v>
      </c>
      <c r="G3453">
        <f>(0.0132197125256674*(-1))*-1</f>
        <v>1.3219712525667351E-2</v>
      </c>
      <c r="H3453">
        <v>-3.067961576E-3</v>
      </c>
      <c r="I3453">
        <v>0.59278333187103271</v>
      </c>
      <c r="Q3453">
        <v>17.231999999999999</v>
      </c>
      <c r="R3453">
        <v>-1.4361396303901437E-2</v>
      </c>
      <c r="S3453">
        <v>-3.067961576E-3</v>
      </c>
      <c r="T3453">
        <v>-0.80729919672012329</v>
      </c>
    </row>
    <row r="3454" spans="6:20" x14ac:dyDescent="0.25">
      <c r="F3454" s="1">
        <v>16.720999999999997</v>
      </c>
      <c r="G3454">
        <f>(0.0132197125256674*(-1))*-1</f>
        <v>1.3219712525667351E-2</v>
      </c>
      <c r="H3454">
        <v>-3.067961576E-3</v>
      </c>
      <c r="I3454">
        <v>0.5927736759185791</v>
      </c>
      <c r="Q3454">
        <v>17.235999999999997</v>
      </c>
      <c r="R3454">
        <v>-1.439835728952772E-2</v>
      </c>
      <c r="S3454">
        <v>-3.067961576E-3</v>
      </c>
      <c r="T3454">
        <v>-0.79518318176269531</v>
      </c>
    </row>
    <row r="3455" spans="6:20" x14ac:dyDescent="0.25">
      <c r="F3455" s="1">
        <v>16.726999999999997</v>
      </c>
      <c r="G3455">
        <f>(0.0132197125256674*(-1))*-1</f>
        <v>1.3219712525667351E-2</v>
      </c>
      <c r="H3455">
        <v>-3.067961576E-3</v>
      </c>
      <c r="I3455">
        <v>0.59275990724563599</v>
      </c>
      <c r="Q3455">
        <v>17.241</v>
      </c>
      <c r="R3455">
        <v>-1.4455852156057495E-2</v>
      </c>
      <c r="S3455">
        <v>-3.067961576E-3</v>
      </c>
      <c r="T3455">
        <v>-0.78807413578033447</v>
      </c>
    </row>
    <row r="3456" spans="6:20" x14ac:dyDescent="0.25">
      <c r="F3456" s="1">
        <v>16.731000000000002</v>
      </c>
      <c r="G3456">
        <f>(0.0132197125256674*(-1))*-1</f>
        <v>1.3219712525667351E-2</v>
      </c>
      <c r="H3456">
        <v>-3.067961576E-3</v>
      </c>
      <c r="I3456">
        <v>0.59275120496749878</v>
      </c>
      <c r="Q3456">
        <v>17.244999999999997</v>
      </c>
      <c r="R3456">
        <v>-1.4505133470225872E-2</v>
      </c>
      <c r="S3456">
        <v>-3.067961576E-3</v>
      </c>
      <c r="T3456">
        <v>-0.77973681688308716</v>
      </c>
    </row>
    <row r="3457" spans="6:20" x14ac:dyDescent="0.25">
      <c r="F3457" s="1">
        <v>16.734999999999999</v>
      </c>
      <c r="G3457">
        <f>(0.0132197125256674*(-1))*-1</f>
        <v>1.3219712525667351E-2</v>
      </c>
      <c r="H3457">
        <v>-3.067961576E-3</v>
      </c>
      <c r="I3457">
        <v>0.59274280071258545</v>
      </c>
      <c r="Q3457">
        <v>17.249000000000002</v>
      </c>
      <c r="R3457">
        <v>-1.4574948665297741E-2</v>
      </c>
      <c r="S3457">
        <v>-3.067961576E-3</v>
      </c>
      <c r="T3457">
        <v>-0.77643781900405884</v>
      </c>
    </row>
    <row r="3458" spans="6:20" x14ac:dyDescent="0.25">
      <c r="F3458" s="1">
        <v>16.738999999999997</v>
      </c>
      <c r="G3458">
        <f>(0.0132197125256674*(-1))*-1</f>
        <v>1.3219712525667351E-2</v>
      </c>
      <c r="H3458">
        <v>-3.067961576E-3</v>
      </c>
      <c r="I3458">
        <v>0.59273278713226318</v>
      </c>
      <c r="Q3458">
        <v>17.253999999999998</v>
      </c>
      <c r="R3458">
        <v>-1.4632443531827516E-2</v>
      </c>
      <c r="S3458">
        <v>-3.067961576E-3</v>
      </c>
      <c r="T3458">
        <v>-0.77342545986175537</v>
      </c>
    </row>
    <row r="3459" spans="6:20" x14ac:dyDescent="0.25">
      <c r="F3459" s="1">
        <v>16.744</v>
      </c>
      <c r="G3459">
        <f>(0.0132197125256674*(-1))*-1</f>
        <v>1.3219712525667351E-2</v>
      </c>
      <c r="H3459">
        <v>-3.067961576E-3</v>
      </c>
      <c r="I3459">
        <v>0.5927233099937439</v>
      </c>
      <c r="Q3459">
        <v>17.258000000000003</v>
      </c>
      <c r="R3459">
        <v>-1.4706365503080082E-2</v>
      </c>
      <c r="S3459">
        <v>-3.067961576E-3</v>
      </c>
      <c r="T3459">
        <v>-0.77068638801574707</v>
      </c>
    </row>
    <row r="3460" spans="6:20" x14ac:dyDescent="0.25">
      <c r="F3460" s="1">
        <v>16.75</v>
      </c>
      <c r="G3460">
        <f>(0.0132197125256674*(-1))*-1</f>
        <v>1.3219712525667351E-2</v>
      </c>
      <c r="H3460">
        <v>-3.067961576E-3</v>
      </c>
      <c r="I3460">
        <v>0.59271246194839478</v>
      </c>
      <c r="Q3460">
        <v>17.262999999999998</v>
      </c>
      <c r="R3460">
        <v>-1.4772073921971253E-2</v>
      </c>
      <c r="S3460">
        <v>-3.067961576E-3</v>
      </c>
      <c r="T3460">
        <v>-0.77113062143325806</v>
      </c>
    </row>
    <row r="3461" spans="6:20" x14ac:dyDescent="0.25">
      <c r="F3461" s="1">
        <v>16.755000000000003</v>
      </c>
      <c r="G3461">
        <f>(0.0132197125256674*(-1))*-1</f>
        <v>1.3219712525667351E-2</v>
      </c>
      <c r="H3461">
        <v>-3.067961576E-3</v>
      </c>
      <c r="I3461">
        <v>0.59270393848419189</v>
      </c>
      <c r="Q3461">
        <v>17.268000000000001</v>
      </c>
      <c r="R3461">
        <v>-1.4862422997946613E-2</v>
      </c>
      <c r="S3461">
        <v>-4.6019423639999998E-3</v>
      </c>
      <c r="T3461">
        <v>-0.50844776630401611</v>
      </c>
    </row>
    <row r="3462" spans="6:20" x14ac:dyDescent="0.25">
      <c r="F3462" s="1">
        <v>16.761000000000003</v>
      </c>
      <c r="G3462">
        <f>(0.0132197125256674*(-1))*-1</f>
        <v>1.3219712525667351E-2</v>
      </c>
      <c r="H3462">
        <v>-3.067961576E-3</v>
      </c>
      <c r="I3462">
        <v>0.59269583225250244</v>
      </c>
      <c r="Q3462">
        <v>17.273000000000003</v>
      </c>
      <c r="R3462">
        <v>-1.4965092402464067E-2</v>
      </c>
      <c r="S3462">
        <v>-4.6019423639999998E-3</v>
      </c>
      <c r="T3462">
        <v>-0.52389645576477051</v>
      </c>
    </row>
    <row r="3463" spans="6:20" x14ac:dyDescent="0.25">
      <c r="F3463" s="1">
        <v>16.765999999999998</v>
      </c>
      <c r="G3463">
        <f>(0.0132197125256674*(-1))*-1</f>
        <v>1.3219712525667351E-2</v>
      </c>
      <c r="H3463">
        <v>-3.067961576E-3</v>
      </c>
      <c r="I3463">
        <v>0.59268665313720703</v>
      </c>
      <c r="Q3463">
        <v>17.277000000000001</v>
      </c>
      <c r="R3463">
        <v>-1.5047227926078028E-2</v>
      </c>
      <c r="S3463">
        <v>-4.6019423639999998E-3</v>
      </c>
      <c r="T3463">
        <v>-0.53146976232528687</v>
      </c>
    </row>
    <row r="3464" spans="6:20" x14ac:dyDescent="0.25">
      <c r="F3464" s="1">
        <v>16.771999999999998</v>
      </c>
      <c r="G3464">
        <f>(0.0132197125256674*(-1))*-1</f>
        <v>1.3219712525667351E-2</v>
      </c>
      <c r="H3464">
        <v>-3.067961576E-3</v>
      </c>
      <c r="I3464">
        <v>0.59267938137054443</v>
      </c>
      <c r="Q3464">
        <v>17.282000000000004</v>
      </c>
      <c r="R3464">
        <v>-1.5104722792607803E-2</v>
      </c>
      <c r="S3464">
        <v>-4.6019423639999998E-3</v>
      </c>
      <c r="T3464">
        <v>-0.53446316719055176</v>
      </c>
    </row>
    <row r="3465" spans="6:20" x14ac:dyDescent="0.25">
      <c r="F3465" s="1">
        <v>16.777999999999999</v>
      </c>
      <c r="G3465">
        <f>(0.0132197125256674*(-1))*-1</f>
        <v>1.3219712525667351E-2</v>
      </c>
      <c r="H3465">
        <v>-3.067961576E-3</v>
      </c>
      <c r="I3465">
        <v>0.59266984462738037</v>
      </c>
      <c r="Q3465">
        <v>17.289000000000001</v>
      </c>
      <c r="R3465">
        <v>-1.5195071868583163E-2</v>
      </c>
      <c r="S3465">
        <v>-4.6019423639999998E-3</v>
      </c>
      <c r="T3465">
        <v>-0.53169906139373779</v>
      </c>
    </row>
    <row r="3466" spans="6:20" x14ac:dyDescent="0.25">
      <c r="F3466" s="1">
        <v>16.783000000000001</v>
      </c>
      <c r="G3466">
        <f>(0.0132197125256674*(-1))*-1</f>
        <v>1.3219712525667351E-2</v>
      </c>
      <c r="H3466">
        <v>-3.067961576E-3</v>
      </c>
      <c r="I3466">
        <v>0.59266340732574463</v>
      </c>
      <c r="Q3466">
        <v>17.293999999999997</v>
      </c>
      <c r="R3466">
        <v>-1.5227926078028748E-2</v>
      </c>
      <c r="S3466">
        <v>-4.6019423639999998E-3</v>
      </c>
      <c r="T3466">
        <v>-0.52610987424850464</v>
      </c>
    </row>
    <row r="3467" spans="6:20" x14ac:dyDescent="0.25">
      <c r="F3467" s="1">
        <v>16.789000000000001</v>
      </c>
      <c r="G3467">
        <f>(0.0132197125256674*(-1))*-1</f>
        <v>1.3219712525667351E-2</v>
      </c>
      <c r="H3467">
        <v>-3.067961576E-3</v>
      </c>
      <c r="I3467">
        <v>0.59265607595443726</v>
      </c>
      <c r="Q3467">
        <v>17.298000000000002</v>
      </c>
      <c r="R3467">
        <v>-1.526488706365503E-2</v>
      </c>
      <c r="S3467">
        <v>-4.6019423639999998E-3</v>
      </c>
      <c r="T3467">
        <v>-0.51808226108551025</v>
      </c>
    </row>
    <row r="3468" spans="6:20" x14ac:dyDescent="0.25">
      <c r="F3468" s="1">
        <v>16.795000000000002</v>
      </c>
      <c r="G3468">
        <f>(0.0132197125256674*(-1))*-1</f>
        <v>1.3219712525667351E-2</v>
      </c>
      <c r="H3468">
        <v>-3.067961576E-3</v>
      </c>
      <c r="I3468">
        <v>0.59265035390853882</v>
      </c>
      <c r="Q3468">
        <v>17.302999999999997</v>
      </c>
      <c r="R3468">
        <v>-1.5289527720739219E-2</v>
      </c>
      <c r="S3468">
        <v>-4.6019423639999998E-3</v>
      </c>
      <c r="T3468">
        <v>-0.50762426853179932</v>
      </c>
    </row>
    <row r="3469" spans="6:20" x14ac:dyDescent="0.25">
      <c r="F3469" s="1">
        <v>16.799999999999997</v>
      </c>
      <c r="G3469">
        <f>(0.0132197125256674*(-1))*-1</f>
        <v>1.3219712525667351E-2</v>
      </c>
      <c r="H3469">
        <v>-3.067961576E-3</v>
      </c>
      <c r="I3469">
        <v>0.59264379739761353</v>
      </c>
      <c r="Q3469">
        <v>17.308</v>
      </c>
      <c r="R3469">
        <v>-1.5305954825462013E-2</v>
      </c>
      <c r="S3469">
        <v>-4.6019423639999998E-3</v>
      </c>
      <c r="T3469">
        <v>-0.49585956335067749</v>
      </c>
    </row>
    <row r="3470" spans="6:20" x14ac:dyDescent="0.25">
      <c r="F3470" s="1">
        <v>16.805999999999997</v>
      </c>
      <c r="G3470">
        <f>(0.0132197125256674*(-1))*-1</f>
        <v>1.3219712525667351E-2</v>
      </c>
      <c r="H3470">
        <v>-3.067961576E-3</v>
      </c>
      <c r="I3470">
        <v>0.59263765811920166</v>
      </c>
      <c r="Q3470">
        <v>17.314</v>
      </c>
      <c r="R3470">
        <v>-1.5318275154004107E-2</v>
      </c>
      <c r="S3470">
        <v>-4.6019423639999998E-3</v>
      </c>
      <c r="T3470">
        <v>-0.47696313261985779</v>
      </c>
    </row>
    <row r="3471" spans="6:20" x14ac:dyDescent="0.25">
      <c r="F3471" s="1">
        <v>16.811</v>
      </c>
      <c r="G3471">
        <f>(0.0132197125256674*(-1))*-1</f>
        <v>1.3219712525667351E-2</v>
      </c>
      <c r="H3471">
        <v>-3.067961576E-3</v>
      </c>
      <c r="I3471">
        <v>0.59263277053833008</v>
      </c>
      <c r="Q3471">
        <v>17.317999999999998</v>
      </c>
      <c r="R3471">
        <v>-1.5318275154004107E-2</v>
      </c>
      <c r="S3471">
        <v>-4.6019423639999998E-3</v>
      </c>
      <c r="T3471">
        <v>-0.45847266912460327</v>
      </c>
    </row>
    <row r="3472" spans="6:20" x14ac:dyDescent="0.25">
      <c r="F3472" s="1">
        <v>16.816000000000003</v>
      </c>
      <c r="G3472">
        <f>(0.0132197125256674*(-1))*-1</f>
        <v>1.3219712525667351E-2</v>
      </c>
      <c r="H3472">
        <v>-3.067961576E-3</v>
      </c>
      <c r="I3472">
        <v>0.59262818098068237</v>
      </c>
      <c r="Q3472">
        <v>17.323999999999998</v>
      </c>
      <c r="R3472">
        <v>-1.5318275154004107E-2</v>
      </c>
      <c r="S3472">
        <v>-4.6019423639999998E-3</v>
      </c>
      <c r="T3472">
        <v>-0.43754547834396362</v>
      </c>
    </row>
    <row r="3473" spans="6:20" x14ac:dyDescent="0.25">
      <c r="F3473" s="1">
        <v>16.822000000000003</v>
      </c>
      <c r="G3473">
        <f>(0.0132197125256674*(-1))*-1</f>
        <v>1.3219712525667351E-2</v>
      </c>
      <c r="H3473">
        <v>-3.067961576E-3</v>
      </c>
      <c r="I3473">
        <v>0.59262377023696899</v>
      </c>
      <c r="Q3473">
        <v>17.329000000000001</v>
      </c>
      <c r="R3473">
        <v>-1.5318275154004107E-2</v>
      </c>
      <c r="S3473">
        <v>-4.6019423639999998E-3</v>
      </c>
      <c r="T3473">
        <v>-0.42432099580764771</v>
      </c>
    </row>
    <row r="3474" spans="6:20" x14ac:dyDescent="0.25">
      <c r="F3474" s="1">
        <v>16.826000000000001</v>
      </c>
      <c r="G3474">
        <f>(0.0132197125256674*(-1))*-1</f>
        <v>1.3219712525667351E-2</v>
      </c>
      <c r="H3474">
        <v>-3.067961576E-3</v>
      </c>
      <c r="I3474">
        <v>0.59261959791183472</v>
      </c>
      <c r="Q3474">
        <v>17.334000000000003</v>
      </c>
      <c r="R3474">
        <v>-1.5318275154004107E-2</v>
      </c>
      <c r="S3474">
        <v>-3.067961576E-3</v>
      </c>
      <c r="T3474">
        <v>-0.6748848557472229</v>
      </c>
    </row>
    <row r="3475" spans="6:20" x14ac:dyDescent="0.25">
      <c r="F3475" s="1">
        <v>16.832000000000001</v>
      </c>
      <c r="G3475">
        <f>(0.0132197125256674*(-1))*-1</f>
        <v>1.3219712525667351E-2</v>
      </c>
      <c r="H3475">
        <v>-3.067961576E-3</v>
      </c>
      <c r="I3475">
        <v>0.59261488914489746</v>
      </c>
      <c r="Q3475">
        <v>17.344000000000001</v>
      </c>
      <c r="R3475">
        <v>-1.5326488706365504E-2</v>
      </c>
      <c r="S3475">
        <v>-3.067961576E-3</v>
      </c>
      <c r="T3475">
        <v>-0.63452804088592529</v>
      </c>
    </row>
    <row r="3476" spans="6:20" x14ac:dyDescent="0.25">
      <c r="F3476" s="1">
        <v>16.840000000000003</v>
      </c>
      <c r="G3476">
        <f>(0.0132197125256674*(-1))*-1</f>
        <v>1.3219712525667351E-2</v>
      </c>
      <c r="H3476">
        <v>-3.067961576E-3</v>
      </c>
      <c r="I3476">
        <v>0.5926089882850647</v>
      </c>
      <c r="Q3476">
        <v>17.347999999999999</v>
      </c>
      <c r="R3476">
        <v>-1.5338809034907598E-2</v>
      </c>
      <c r="S3476">
        <v>-3.067961576E-3</v>
      </c>
      <c r="T3476">
        <v>-0.62279242277145386</v>
      </c>
    </row>
    <row r="3477" spans="6:20" x14ac:dyDescent="0.25">
      <c r="F3477" s="1">
        <v>16.844999999999999</v>
      </c>
      <c r="G3477">
        <f>(0.0132197125256674*(-1))*-1</f>
        <v>1.3219712525667351E-2</v>
      </c>
      <c r="H3477">
        <v>-3.067961576E-3</v>
      </c>
      <c r="I3477">
        <v>0.59260618686676025</v>
      </c>
      <c r="Q3477">
        <v>17.356999999999999</v>
      </c>
      <c r="R3477">
        <v>-1.5359342915811088E-2</v>
      </c>
      <c r="S3477">
        <v>-3.067961576E-3</v>
      </c>
      <c r="T3477">
        <v>-0.59717088937759399</v>
      </c>
    </row>
    <row r="3478" spans="6:20" x14ac:dyDescent="0.25">
      <c r="F3478" s="1">
        <v>16.850000000000001</v>
      </c>
      <c r="G3478">
        <f>(0.0132197125256674*(-1))*-1</f>
        <v>1.3219712525667351E-2</v>
      </c>
      <c r="H3478">
        <v>-3.067961576E-3</v>
      </c>
      <c r="I3478">
        <v>0.59260225296020508</v>
      </c>
      <c r="Q3478">
        <v>17.360999999999997</v>
      </c>
      <c r="R3478">
        <v>-1.5371663244353182E-2</v>
      </c>
      <c r="S3478">
        <v>-3.067961576E-3</v>
      </c>
      <c r="T3478">
        <v>-0.58558905124664307</v>
      </c>
    </row>
    <row r="3479" spans="6:20" x14ac:dyDescent="0.25">
      <c r="F3479" s="1">
        <v>16.856999999999999</v>
      </c>
      <c r="G3479">
        <f>(0.0132197125256674*(-1))*-1</f>
        <v>1.3219712525667351E-2</v>
      </c>
      <c r="H3479">
        <v>-3.067961576E-3</v>
      </c>
      <c r="I3479">
        <v>0.592598557472229</v>
      </c>
      <c r="Q3479">
        <v>17.366999999999997</v>
      </c>
      <c r="R3479">
        <v>-1.5383983572895277E-2</v>
      </c>
      <c r="S3479">
        <v>-3.067961576E-3</v>
      </c>
      <c r="T3479">
        <v>-0.56915390491485596</v>
      </c>
    </row>
    <row r="3480" spans="6:20" x14ac:dyDescent="0.25">
      <c r="F3480" s="1">
        <v>16.860999999999997</v>
      </c>
      <c r="G3480">
        <f>(0.0132197125256674*(-1))*-1</f>
        <v>1.3219712525667351E-2</v>
      </c>
      <c r="H3480">
        <v>-3.067961576E-3</v>
      </c>
      <c r="I3480">
        <v>0.59259617328643799</v>
      </c>
      <c r="Q3480">
        <v>17.372999999999998</v>
      </c>
      <c r="R3480">
        <v>-1.5392197125256673E-2</v>
      </c>
      <c r="S3480">
        <v>-3.067961576E-3</v>
      </c>
      <c r="T3480">
        <v>-0.55233651399612427</v>
      </c>
    </row>
    <row r="3481" spans="6:20" x14ac:dyDescent="0.25">
      <c r="F3481" s="1">
        <v>16.865000000000002</v>
      </c>
      <c r="G3481">
        <f>(0.0132197125256674*(-1))*-1</f>
        <v>1.3219712525667351E-2</v>
      </c>
      <c r="H3481">
        <v>-3.067961576E-3</v>
      </c>
      <c r="I3481">
        <v>0.59259337186813354</v>
      </c>
      <c r="Q3481">
        <v>17.378</v>
      </c>
      <c r="R3481">
        <v>-1.5396303901437371E-2</v>
      </c>
      <c r="S3481">
        <v>-3.067961576E-3</v>
      </c>
      <c r="T3481">
        <v>-0.53817898035049438</v>
      </c>
    </row>
    <row r="3482" spans="6:20" x14ac:dyDescent="0.25">
      <c r="F3482" s="1">
        <v>16.869</v>
      </c>
      <c r="G3482">
        <f>(0.0132197125256674*(-1))*-1</f>
        <v>1.3219712525667351E-2</v>
      </c>
      <c r="H3482">
        <v>-3.067961576E-3</v>
      </c>
      <c r="I3482">
        <v>0.59259116649627686</v>
      </c>
      <c r="Q3482">
        <v>17.381999999999998</v>
      </c>
      <c r="R3482">
        <v>-1.5396303901437371E-2</v>
      </c>
      <c r="S3482">
        <v>-3.067961576E-3</v>
      </c>
      <c r="T3482">
        <v>-0.52620267868041992</v>
      </c>
    </row>
    <row r="3483" spans="6:20" x14ac:dyDescent="0.25">
      <c r="F3483" s="1">
        <v>16.874000000000002</v>
      </c>
      <c r="G3483">
        <f>(0.0132197125256674*(-1))*-1</f>
        <v>1.3219712525667351E-2</v>
      </c>
      <c r="H3483">
        <v>-3.067961576E-3</v>
      </c>
      <c r="I3483">
        <v>0.59258860349655151</v>
      </c>
      <c r="Q3483">
        <v>17.39</v>
      </c>
      <c r="R3483">
        <v>-1.5396303901437371E-2</v>
      </c>
      <c r="S3483">
        <v>-3.067961576E-3</v>
      </c>
      <c r="T3483">
        <v>-0.50644940137863159</v>
      </c>
    </row>
    <row r="3484" spans="6:20" x14ac:dyDescent="0.25">
      <c r="F3484" s="1">
        <v>16.878</v>
      </c>
      <c r="G3484">
        <f>(0.0132197125256674*(-1))*-1</f>
        <v>1.3219712525667351E-2</v>
      </c>
      <c r="H3484">
        <v>-3.067961576E-3</v>
      </c>
      <c r="I3484">
        <v>0.59258663654327393</v>
      </c>
      <c r="Q3484">
        <v>17.393999999999998</v>
      </c>
      <c r="R3484">
        <v>-1.5396303901437371E-2</v>
      </c>
      <c r="S3484">
        <v>-3.067961576E-3</v>
      </c>
      <c r="T3484">
        <v>-0.49323013424873352</v>
      </c>
    </row>
    <row r="3485" spans="6:20" x14ac:dyDescent="0.25">
      <c r="F3485" s="1">
        <v>16.884</v>
      </c>
      <c r="G3485">
        <f>(0.0132197125256674*(-1))*-1</f>
        <v>1.3219712525667351E-2</v>
      </c>
      <c r="H3485">
        <v>-3.067961576E-3</v>
      </c>
      <c r="I3485">
        <v>0.59258383512496948</v>
      </c>
      <c r="Q3485">
        <v>17.399000000000001</v>
      </c>
      <c r="R3485">
        <v>-1.5396303901437371E-2</v>
      </c>
      <c r="S3485">
        <v>-3.067961576E-3</v>
      </c>
      <c r="T3485">
        <v>-0.48071154952049255</v>
      </c>
    </row>
    <row r="3486" spans="6:20" x14ac:dyDescent="0.25">
      <c r="F3486" s="1">
        <v>16.889000000000003</v>
      </c>
      <c r="G3486">
        <f>(0.0132197125256674*(-1))*-1</f>
        <v>1.3219712525667351E-2</v>
      </c>
      <c r="H3486">
        <v>-3.067961576E-3</v>
      </c>
      <c r="I3486">
        <v>0.59258162975311279</v>
      </c>
      <c r="Q3486">
        <v>17.402999999999999</v>
      </c>
      <c r="R3486">
        <v>-1.5396303901437371E-2</v>
      </c>
      <c r="S3486">
        <v>-3.067961576E-3</v>
      </c>
      <c r="T3486">
        <v>-0.47117805480957031</v>
      </c>
    </row>
    <row r="3487" spans="6:20" x14ac:dyDescent="0.25">
      <c r="F3487" s="1">
        <v>16.895000000000003</v>
      </c>
      <c r="G3487">
        <f>(0.0132197125256674*(-1))*-1</f>
        <v>1.3219712525667351E-2</v>
      </c>
      <c r="H3487">
        <v>-3.067961576E-3</v>
      </c>
      <c r="I3487">
        <v>0.59257912635803223</v>
      </c>
      <c r="Q3487">
        <v>17.408000000000001</v>
      </c>
      <c r="R3487">
        <v>-1.5396303901437371E-2</v>
      </c>
      <c r="S3487">
        <v>-3.067961576E-3</v>
      </c>
      <c r="T3487">
        <v>-0.46205419301986694</v>
      </c>
    </row>
    <row r="3488" spans="6:20" x14ac:dyDescent="0.25">
      <c r="F3488" s="1">
        <v>16.899000000000001</v>
      </c>
      <c r="G3488">
        <f>(0.0132197125256674*(-1))*-1</f>
        <v>1.3219712525667351E-2</v>
      </c>
      <c r="H3488">
        <v>-3.067961576E-3</v>
      </c>
      <c r="I3488">
        <v>0.59257751703262329</v>
      </c>
      <c r="Q3488">
        <v>17.411999999999999</v>
      </c>
      <c r="R3488">
        <v>-1.5396303901437371E-2</v>
      </c>
      <c r="S3488">
        <v>-3.067961576E-3</v>
      </c>
      <c r="T3488">
        <v>-0.45120087265968323</v>
      </c>
    </row>
    <row r="3489" spans="6:20" x14ac:dyDescent="0.25">
      <c r="F3489" s="1">
        <v>16.905000000000001</v>
      </c>
      <c r="G3489">
        <f>(0.0132197125256674*(-1))*-1</f>
        <v>1.3219712525667351E-2</v>
      </c>
      <c r="H3489">
        <v>-3.067961576E-3</v>
      </c>
      <c r="I3489">
        <v>0.59257560968399048</v>
      </c>
      <c r="Q3489">
        <v>17.415999999999997</v>
      </c>
      <c r="R3489">
        <v>-1.5396303901437371E-2</v>
      </c>
      <c r="S3489">
        <v>-3.067961576E-3</v>
      </c>
      <c r="T3489">
        <v>-0.44294062256813049</v>
      </c>
    </row>
    <row r="3490" spans="6:20" x14ac:dyDescent="0.25">
      <c r="F3490" s="1">
        <v>16.909999999999997</v>
      </c>
      <c r="G3490">
        <f>(0.0132197125256674*(-1))*-1</f>
        <v>1.3219712525667351E-2</v>
      </c>
      <c r="H3490">
        <v>-3.067961576E-3</v>
      </c>
      <c r="I3490">
        <v>0.59257346391677856</v>
      </c>
      <c r="Q3490">
        <v>17.420999999999999</v>
      </c>
      <c r="R3490">
        <v>-1.5396303901437371E-2</v>
      </c>
      <c r="S3490">
        <v>-3.067961576E-3</v>
      </c>
      <c r="T3490">
        <v>-0.43311914801597595</v>
      </c>
    </row>
    <row r="3491" spans="6:20" x14ac:dyDescent="0.25">
      <c r="F3491" s="1">
        <v>16.915999999999997</v>
      </c>
      <c r="G3491">
        <f>(0.0132197125256674*(-1))*-1</f>
        <v>1.3219712525667351E-2</v>
      </c>
      <c r="H3491">
        <v>-3.067961576E-3</v>
      </c>
      <c r="I3491">
        <v>0.59257173538208008</v>
      </c>
      <c r="Q3491">
        <v>17.424999999999997</v>
      </c>
      <c r="R3491">
        <v>-1.5396303901437371E-2</v>
      </c>
      <c r="S3491">
        <v>-3.067961576E-3</v>
      </c>
      <c r="T3491">
        <v>-0.42564785480499268</v>
      </c>
    </row>
    <row r="3492" spans="6:20" x14ac:dyDescent="0.25">
      <c r="F3492" s="1">
        <v>16.920999999999999</v>
      </c>
      <c r="G3492">
        <f>(0.0132197125256674*(-1))*-1</f>
        <v>1.3219712525667351E-2</v>
      </c>
      <c r="H3492">
        <v>-3.067961576E-3</v>
      </c>
      <c r="I3492">
        <v>0.59257012605667114</v>
      </c>
      <c r="Q3492">
        <v>17.429000000000002</v>
      </c>
      <c r="R3492">
        <v>-1.5396303901437371E-2</v>
      </c>
      <c r="S3492">
        <v>-3.067961576E-3</v>
      </c>
      <c r="T3492">
        <v>-0.41850489377975464</v>
      </c>
    </row>
    <row r="3493" spans="6:20" x14ac:dyDescent="0.25">
      <c r="F3493" s="1">
        <v>16.924999999999997</v>
      </c>
      <c r="G3493">
        <f>(0.0132197125256674*(-1))*-1</f>
        <v>1.3219712525667351E-2</v>
      </c>
      <c r="H3493">
        <v>-3.067961576E-3</v>
      </c>
      <c r="I3493">
        <v>0.59256887435913086</v>
      </c>
      <c r="Q3493">
        <v>17.435000000000002</v>
      </c>
      <c r="R3493">
        <v>-1.5396303901437371E-2</v>
      </c>
      <c r="S3493">
        <v>-3.067961576E-3</v>
      </c>
      <c r="T3493">
        <v>-0.40837803483009338</v>
      </c>
    </row>
    <row r="3494" spans="6:20" x14ac:dyDescent="0.25">
      <c r="F3494" s="1">
        <v>16.929000000000002</v>
      </c>
      <c r="G3494">
        <f>(0.0132197125256674*(-1))*-1</f>
        <v>1.3219712525667351E-2</v>
      </c>
      <c r="H3494">
        <v>-3.067961576E-3</v>
      </c>
      <c r="I3494">
        <v>0.59256768226623535</v>
      </c>
      <c r="Q3494">
        <v>17.439999999999998</v>
      </c>
      <c r="R3494">
        <v>-1.5396303901437371E-2</v>
      </c>
      <c r="S3494">
        <v>-3.067961576E-3</v>
      </c>
      <c r="T3494">
        <v>-0.4020005464553833</v>
      </c>
    </row>
    <row r="3495" spans="6:20" x14ac:dyDescent="0.25">
      <c r="F3495" s="1">
        <v>16.933999999999997</v>
      </c>
      <c r="G3495">
        <f>(0.0132197125256674*(-1))*-1</f>
        <v>1.3219712525667351E-2</v>
      </c>
      <c r="H3495">
        <v>-3.067961576E-3</v>
      </c>
      <c r="I3495">
        <v>0.59256595373153687</v>
      </c>
      <c r="Q3495">
        <v>17.444000000000003</v>
      </c>
      <c r="R3495">
        <v>-1.5396303901437371E-2</v>
      </c>
      <c r="S3495">
        <v>-3.067961576E-3</v>
      </c>
      <c r="T3495">
        <v>-0.39442852139472961</v>
      </c>
    </row>
    <row r="3496" spans="6:20" x14ac:dyDescent="0.25">
      <c r="F3496" s="1">
        <v>16.939</v>
      </c>
      <c r="G3496">
        <f>(0.0132197125256674*(-1))*-1</f>
        <v>1.3219712525667351E-2</v>
      </c>
      <c r="H3496">
        <v>-3.067961576E-3</v>
      </c>
      <c r="I3496">
        <v>0.59256488084793091</v>
      </c>
      <c r="Q3496">
        <v>17.448999999999998</v>
      </c>
      <c r="R3496">
        <v>-1.5396303901437371E-2</v>
      </c>
      <c r="S3496">
        <v>-3.067961576E-3</v>
      </c>
      <c r="T3496">
        <v>-0.38728040456771851</v>
      </c>
    </row>
    <row r="3497" spans="6:20" x14ac:dyDescent="0.25">
      <c r="F3497" s="1">
        <v>16.944000000000003</v>
      </c>
      <c r="G3497">
        <f>(0.013223819301848*(-1))*-1</f>
        <v>1.322381930184805E-2</v>
      </c>
      <c r="H3497">
        <v>-3.067961576E-3</v>
      </c>
      <c r="I3497">
        <v>0.59387862682342529</v>
      </c>
      <c r="Q3497">
        <v>17.454000000000001</v>
      </c>
      <c r="R3497">
        <v>-1.5396303901437371E-2</v>
      </c>
      <c r="S3497">
        <v>-3.067961576E-3</v>
      </c>
      <c r="T3497">
        <v>-0.38053545355796814</v>
      </c>
    </row>
    <row r="3498" spans="6:20" x14ac:dyDescent="0.25">
      <c r="F3498" s="1">
        <v>16.950000000000003</v>
      </c>
      <c r="G3498">
        <f>(0.013223819301848*(-1))*-1</f>
        <v>1.322381930184805E-2</v>
      </c>
      <c r="H3498">
        <v>-3.067961576E-3</v>
      </c>
      <c r="I3498">
        <v>0.5938069224357605</v>
      </c>
      <c r="Q3498">
        <v>17.457999999999998</v>
      </c>
      <c r="R3498">
        <v>-1.5396303901437371E-2</v>
      </c>
      <c r="S3498">
        <v>-3.067961576E-3</v>
      </c>
      <c r="T3498">
        <v>-0.37541645765304565</v>
      </c>
    </row>
    <row r="3499" spans="6:20" x14ac:dyDescent="0.25">
      <c r="F3499" s="1">
        <v>16.956000000000003</v>
      </c>
      <c r="G3499">
        <f>(0.013223819301848*(-1))*-1</f>
        <v>1.322381930184805E-2</v>
      </c>
      <c r="H3499">
        <v>-3.067961576E-3</v>
      </c>
      <c r="I3499">
        <v>0.59375041723251343</v>
      </c>
      <c r="Q3499">
        <v>17.463000000000001</v>
      </c>
      <c r="R3499">
        <v>-1.5396303901437371E-2</v>
      </c>
      <c r="S3499">
        <v>-3.067961576E-3</v>
      </c>
      <c r="T3499">
        <v>-0.36934801936149597</v>
      </c>
    </row>
    <row r="3500" spans="6:20" x14ac:dyDescent="0.25">
      <c r="F3500" s="1">
        <v>16.960999999999999</v>
      </c>
      <c r="G3500">
        <f>(0.013223819301848*(-1))*-1</f>
        <v>1.322381930184805E-2</v>
      </c>
      <c r="H3500">
        <v>-3.067961576E-3</v>
      </c>
      <c r="I3500">
        <v>0.59368628263473511</v>
      </c>
      <c r="Q3500">
        <v>17.466999999999999</v>
      </c>
      <c r="R3500">
        <v>-1.5396303901437371E-2</v>
      </c>
      <c r="S3500">
        <v>-3.067961576E-3</v>
      </c>
      <c r="T3500">
        <v>-0.36474627256393433</v>
      </c>
    </row>
    <row r="3501" spans="6:20" x14ac:dyDescent="0.25">
      <c r="F3501" s="1">
        <v>16.966999999999999</v>
      </c>
      <c r="G3501">
        <f>(0.013223819301848*(-1))*-1</f>
        <v>1.322381930184805E-2</v>
      </c>
      <c r="H3501">
        <v>-3.067961576E-3</v>
      </c>
      <c r="I3501">
        <v>0.59362584352493286</v>
      </c>
      <c r="Q3501">
        <v>17.472000000000001</v>
      </c>
      <c r="R3501">
        <v>-1.5396303901437371E-2</v>
      </c>
      <c r="S3501">
        <v>-3.067961576E-3</v>
      </c>
      <c r="T3501">
        <v>-0.35929587483406067</v>
      </c>
    </row>
    <row r="3502" spans="6:20" x14ac:dyDescent="0.25">
      <c r="F3502" s="1">
        <v>16.972000000000001</v>
      </c>
      <c r="G3502">
        <f>(0.013223819301848*(-1))*-1</f>
        <v>1.322381930184805E-2</v>
      </c>
      <c r="H3502">
        <v>-3.067961576E-3</v>
      </c>
      <c r="I3502">
        <v>0.59357821941375732</v>
      </c>
      <c r="Q3502">
        <v>17.475999999999999</v>
      </c>
      <c r="R3502">
        <v>-1.5396303901437371E-2</v>
      </c>
      <c r="S3502">
        <v>-3.067961576E-3</v>
      </c>
      <c r="T3502">
        <v>-0.35516667366027832</v>
      </c>
    </row>
    <row r="3503" spans="6:20" x14ac:dyDescent="0.25">
      <c r="F3503" s="1">
        <v>16.978000000000002</v>
      </c>
      <c r="G3503">
        <f>(0.013223819301848*(-1))*-1</f>
        <v>1.322381930184805E-2</v>
      </c>
      <c r="H3503">
        <v>-3.067961576E-3</v>
      </c>
      <c r="I3503">
        <v>0.59352415800094604</v>
      </c>
      <c r="Q3503">
        <v>17.481999999999999</v>
      </c>
      <c r="R3503">
        <v>-1.5396303901437371E-2</v>
      </c>
      <c r="S3503">
        <v>-3.067961576E-3</v>
      </c>
      <c r="T3503">
        <v>-0.34933921694755554</v>
      </c>
    </row>
    <row r="3504" spans="6:20" x14ac:dyDescent="0.25">
      <c r="F3504" s="1">
        <v>16.984000000000002</v>
      </c>
      <c r="G3504">
        <f>(0.013223819301848*(-1))*-1</f>
        <v>1.322381930184805E-2</v>
      </c>
      <c r="H3504">
        <v>-3.067961576E-3</v>
      </c>
      <c r="I3504">
        <v>0.59348154067993164</v>
      </c>
      <c r="Q3504">
        <v>17.485999999999997</v>
      </c>
      <c r="R3504">
        <v>-1.5396303901437371E-2</v>
      </c>
      <c r="S3504">
        <v>-3.067961576E-3</v>
      </c>
      <c r="T3504">
        <v>-0.34568727016448975</v>
      </c>
    </row>
    <row r="3505" spans="6:20" x14ac:dyDescent="0.25">
      <c r="F3505" s="1">
        <v>16.988</v>
      </c>
      <c r="G3505">
        <f>(0.013223819301848*(-1))*-1</f>
        <v>1.322381930184805E-2</v>
      </c>
      <c r="H3505">
        <v>-3.067961576E-3</v>
      </c>
      <c r="I3505">
        <v>0.5934409499168396</v>
      </c>
      <c r="Q3505">
        <v>17.491</v>
      </c>
      <c r="R3505">
        <v>-1.5396303901437371E-2</v>
      </c>
      <c r="S3505">
        <v>-3.067961576E-3</v>
      </c>
      <c r="T3505">
        <v>-0.34137168526649475</v>
      </c>
    </row>
    <row r="3506" spans="6:20" x14ac:dyDescent="0.25">
      <c r="F3506" s="1">
        <v>16.991999999999997</v>
      </c>
      <c r="G3506">
        <f>(0.013223819301848*(-1))*-1</f>
        <v>1.322381930184805E-2</v>
      </c>
      <c r="H3506">
        <v>-3.067961576E-3</v>
      </c>
      <c r="I3506">
        <v>0.5934099555015564</v>
      </c>
      <c r="Q3506">
        <v>17.494999999999997</v>
      </c>
      <c r="R3506">
        <v>-1.5396303901437371E-2</v>
      </c>
      <c r="S3506">
        <v>-3.067961576E-3</v>
      </c>
      <c r="T3506">
        <v>-0.33811014890670776</v>
      </c>
    </row>
    <row r="3507" spans="6:20" x14ac:dyDescent="0.25">
      <c r="F3507" s="1">
        <v>16.997</v>
      </c>
      <c r="G3507">
        <f>(0.013223819301848*(-1))*-1</f>
        <v>1.322381930184805E-2</v>
      </c>
      <c r="H3507">
        <v>-3.067961576E-3</v>
      </c>
      <c r="I3507">
        <v>0.5933728814125061</v>
      </c>
      <c r="Q3507">
        <v>17.5</v>
      </c>
      <c r="R3507">
        <v>-1.5396303901437371E-2</v>
      </c>
      <c r="S3507">
        <v>-3.067961576E-3</v>
      </c>
      <c r="T3507">
        <v>-0.3342609703540802</v>
      </c>
    </row>
    <row r="3508" spans="6:20" x14ac:dyDescent="0.25">
      <c r="F3508" s="1">
        <v>17.003</v>
      </c>
      <c r="G3508">
        <f>(0.013223819301848*(-1))*-1</f>
        <v>1.322381930184805E-2</v>
      </c>
      <c r="H3508">
        <v>-3.067961576E-3</v>
      </c>
      <c r="I3508">
        <v>0.59333765506744385</v>
      </c>
      <c r="Q3508">
        <v>17.503999999999998</v>
      </c>
      <c r="R3508">
        <v>-1.5396303901437371E-2</v>
      </c>
      <c r="S3508">
        <v>-3.067961576E-3</v>
      </c>
      <c r="T3508">
        <v>-0.33135604858398438</v>
      </c>
    </row>
    <row r="3509" spans="6:20" x14ac:dyDescent="0.25">
      <c r="F3509" s="1">
        <v>17.006999999999998</v>
      </c>
      <c r="G3509">
        <f>(0.013223819301848*(-1))*-1</f>
        <v>1.322381930184805E-2</v>
      </c>
      <c r="H3509">
        <v>-3.067961576E-3</v>
      </c>
      <c r="I3509">
        <v>0.59330415725708008</v>
      </c>
      <c r="Q3509">
        <v>17.509</v>
      </c>
      <c r="R3509">
        <v>-1.5396303901437371E-2</v>
      </c>
      <c r="S3509">
        <v>-3.067961576E-3</v>
      </c>
      <c r="T3509">
        <v>-0.32793298363685608</v>
      </c>
    </row>
    <row r="3510" spans="6:20" x14ac:dyDescent="0.25">
      <c r="F3510" s="1">
        <v>17.011000000000003</v>
      </c>
      <c r="G3510">
        <f>(0.013223819301848*(-1))*-1</f>
        <v>1.322381930184805E-2</v>
      </c>
      <c r="H3510">
        <v>-3.067961576E-3</v>
      </c>
      <c r="I3510">
        <v>0.59327852725982666</v>
      </c>
      <c r="Q3510">
        <v>17.514000000000003</v>
      </c>
      <c r="R3510">
        <v>-1.5396303901437371E-2</v>
      </c>
      <c r="S3510">
        <v>-3.067961576E-3</v>
      </c>
      <c r="T3510">
        <v>-0.32535386085510254</v>
      </c>
    </row>
    <row r="3511" spans="6:20" x14ac:dyDescent="0.25">
      <c r="F3511" s="1">
        <v>17.017000000000003</v>
      </c>
      <c r="G3511">
        <f>(0.013223819301848*(-1))*-1</f>
        <v>1.322381930184805E-2</v>
      </c>
      <c r="H3511">
        <v>-3.067961576E-3</v>
      </c>
      <c r="I3511">
        <v>0.59324198961257935</v>
      </c>
      <c r="Q3511">
        <v>17.518000000000001</v>
      </c>
      <c r="R3511">
        <v>-1.5396303901437371E-2</v>
      </c>
      <c r="S3511">
        <v>-3.067961576E-3</v>
      </c>
      <c r="T3511">
        <v>-0.32232004404067993</v>
      </c>
    </row>
    <row r="3512" spans="6:20" x14ac:dyDescent="0.25">
      <c r="F3512" s="1">
        <v>17.021999999999998</v>
      </c>
      <c r="G3512">
        <f>(0.013223819301848*(-1))*-1</f>
        <v>1.322381930184805E-2</v>
      </c>
      <c r="H3512">
        <v>-3.067961576E-3</v>
      </c>
      <c r="I3512">
        <v>0.59321320056915283</v>
      </c>
      <c r="Q3512">
        <v>17.524000000000001</v>
      </c>
      <c r="R3512">
        <v>-1.5396303901437371E-2</v>
      </c>
      <c r="S3512">
        <v>-3.067961576E-3</v>
      </c>
      <c r="T3512">
        <v>-0.31948772072792053</v>
      </c>
    </row>
    <row r="3513" spans="6:20" x14ac:dyDescent="0.25">
      <c r="F3513" s="1">
        <v>17.026000000000003</v>
      </c>
      <c r="G3513">
        <f>(0.013223819301848*(-1))*-1</f>
        <v>1.322381930184805E-2</v>
      </c>
      <c r="H3513">
        <v>-3.067961576E-3</v>
      </c>
      <c r="I3513">
        <v>0.59319114685058594</v>
      </c>
      <c r="Q3513">
        <v>17.527999999999999</v>
      </c>
      <c r="R3513">
        <v>-1.5396303901437371E-2</v>
      </c>
      <c r="S3513">
        <v>-4.6019423639999998E-3</v>
      </c>
      <c r="T3513">
        <v>-5.3464088588953018E-2</v>
      </c>
    </row>
    <row r="3514" spans="6:20" x14ac:dyDescent="0.25">
      <c r="F3514" s="1">
        <v>17.030999999999999</v>
      </c>
      <c r="G3514">
        <f>(0.013223819301848*(-1))*-1</f>
        <v>1.322381930184805E-2</v>
      </c>
      <c r="H3514">
        <v>-3.067961576E-3</v>
      </c>
      <c r="I3514">
        <v>0.59316486120223999</v>
      </c>
      <c r="Q3514">
        <v>17.533000000000001</v>
      </c>
      <c r="R3514">
        <v>-1.5396303901437371E-2</v>
      </c>
      <c r="S3514">
        <v>-4.6019423639999998E-3</v>
      </c>
      <c r="T3514">
        <v>-5.7231448590755463E-2</v>
      </c>
    </row>
    <row r="3515" spans="6:20" x14ac:dyDescent="0.25">
      <c r="F3515" s="1">
        <v>17.034999999999997</v>
      </c>
      <c r="G3515">
        <f>(0.013223819301848*(-1))*-1</f>
        <v>1.322381930184805E-2</v>
      </c>
      <c r="H3515">
        <v>-3.067961576E-3</v>
      </c>
      <c r="I3515">
        <v>0.59314471483230591</v>
      </c>
      <c r="Q3515">
        <v>17.537999999999997</v>
      </c>
      <c r="R3515">
        <v>-1.5396303901437371E-2</v>
      </c>
      <c r="S3515">
        <v>-4.6019423639999998E-3</v>
      </c>
      <c r="T3515">
        <v>-6.1780191957950592E-2</v>
      </c>
    </row>
    <row r="3516" spans="6:20" x14ac:dyDescent="0.25">
      <c r="F3516" s="1">
        <v>17.039000000000001</v>
      </c>
      <c r="G3516">
        <f>(0.013223819301848*(-1))*-1</f>
        <v>1.322381930184805E-2</v>
      </c>
      <c r="H3516">
        <v>-3.067961576E-3</v>
      </c>
      <c r="I3516">
        <v>0.59312534332275391</v>
      </c>
      <c r="Q3516">
        <v>17.542000000000002</v>
      </c>
      <c r="R3516">
        <v>-1.5396303901437371E-2</v>
      </c>
      <c r="S3516">
        <v>-4.6019423639999998E-3</v>
      </c>
      <c r="T3516">
        <v>-6.6158823668956757E-2</v>
      </c>
    </row>
    <row r="3517" spans="6:20" x14ac:dyDescent="0.25">
      <c r="F3517" s="1">
        <v>17.042999999999999</v>
      </c>
      <c r="G3517">
        <f>(0.013223819301848*(-1))*-1</f>
        <v>1.322381930184805E-2</v>
      </c>
      <c r="H3517">
        <v>-3.067961576E-3</v>
      </c>
      <c r="I3517">
        <v>0.59309780597686768</v>
      </c>
      <c r="Q3517">
        <v>17.545999999999999</v>
      </c>
      <c r="R3517">
        <v>-1.5396303901437371E-2</v>
      </c>
      <c r="S3517">
        <v>-4.6019423639999998E-3</v>
      </c>
      <c r="T3517">
        <v>-6.8043574690818787E-2</v>
      </c>
    </row>
    <row r="3518" spans="6:20" x14ac:dyDescent="0.25">
      <c r="F3518" s="1">
        <v>17.048999999999999</v>
      </c>
      <c r="G3518">
        <f>(0.013223819301848*(-1))*-1</f>
        <v>1.322381930184805E-2</v>
      </c>
      <c r="H3518">
        <v>-3.067961576E-3</v>
      </c>
      <c r="I3518">
        <v>0.59308463335037231</v>
      </c>
      <c r="Q3518">
        <v>17.552</v>
      </c>
      <c r="R3518">
        <v>-1.5392197125256673E-2</v>
      </c>
      <c r="S3518">
        <v>-4.6019423639999998E-3</v>
      </c>
      <c r="T3518">
        <v>-7.2202019393444061E-2</v>
      </c>
    </row>
    <row r="3519" spans="6:20" x14ac:dyDescent="0.25">
      <c r="F3519" s="1">
        <v>17.054000000000002</v>
      </c>
      <c r="G3519">
        <f>(0.013223819301848*(-1))*-1</f>
        <v>1.322381930184805E-2</v>
      </c>
      <c r="H3519">
        <v>-3.067961576E-3</v>
      </c>
      <c r="I3519">
        <v>0.59306353330612183</v>
      </c>
      <c r="Q3519">
        <v>17.555999999999997</v>
      </c>
      <c r="R3519">
        <v>-1.5392197125256673E-2</v>
      </c>
      <c r="S3519">
        <v>-4.6019423639999998E-3</v>
      </c>
      <c r="T3519">
        <v>-7.6209463179111481E-2</v>
      </c>
    </row>
    <row r="3520" spans="6:20" x14ac:dyDescent="0.25">
      <c r="F3520" s="1">
        <v>17.058</v>
      </c>
      <c r="G3520">
        <f>(0.013223819301848*(-1))*-1</f>
        <v>1.322381930184805E-2</v>
      </c>
      <c r="H3520">
        <v>-3.067961576E-3</v>
      </c>
      <c r="I3520">
        <v>0.5930473804473877</v>
      </c>
      <c r="Q3520">
        <v>17.561</v>
      </c>
      <c r="R3520">
        <v>-1.5392197125256673E-2</v>
      </c>
      <c r="S3520">
        <v>-4.6019423639999998E-3</v>
      </c>
      <c r="T3520">
        <v>-8.0073311924934387E-2</v>
      </c>
    </row>
    <row r="3521" spans="6:20" x14ac:dyDescent="0.25">
      <c r="F3521" s="1">
        <v>17.061999999999998</v>
      </c>
      <c r="G3521">
        <f>(0.013223819301848*(-1))*-1</f>
        <v>1.322381930184805E-2</v>
      </c>
      <c r="H3521">
        <v>-3.067961576E-3</v>
      </c>
      <c r="I3521">
        <v>0.59303188323974609</v>
      </c>
      <c r="Q3521">
        <v>17.564999999999998</v>
      </c>
      <c r="R3521">
        <v>-1.5392197125256673E-2</v>
      </c>
      <c r="S3521">
        <v>-4.6019423639999998E-3</v>
      </c>
      <c r="T3521">
        <v>-8.3065740764141083E-2</v>
      </c>
    </row>
    <row r="3522" spans="6:20" x14ac:dyDescent="0.25">
      <c r="F3522" s="1">
        <v>17.066000000000003</v>
      </c>
      <c r="G3522">
        <f>(0.013223819301848*(-1))*-1</f>
        <v>1.322381930184805E-2</v>
      </c>
      <c r="H3522">
        <v>-3.067961576E-3</v>
      </c>
      <c r="I3522">
        <v>0.59301334619522095</v>
      </c>
      <c r="Q3522">
        <v>17.572000000000003</v>
      </c>
      <c r="R3522">
        <v>-1.5392197125256673E-2</v>
      </c>
      <c r="S3522">
        <v>-4.6019423639999998E-3</v>
      </c>
      <c r="T3522">
        <v>-8.7398014962673187E-2</v>
      </c>
    </row>
    <row r="3523" spans="6:20" x14ac:dyDescent="0.25">
      <c r="F3523" s="1">
        <v>17.07</v>
      </c>
      <c r="G3523">
        <f>(0.013223819301848*(-1))*-1</f>
        <v>1.322381930184805E-2</v>
      </c>
      <c r="H3523">
        <v>-3.067961576E-3</v>
      </c>
      <c r="I3523">
        <v>0.59299921989440918</v>
      </c>
      <c r="Q3523">
        <v>17.576000000000001</v>
      </c>
      <c r="R3523">
        <v>-1.5392197125256673E-2</v>
      </c>
      <c r="S3523">
        <v>-4.6019423639999998E-3</v>
      </c>
      <c r="T3523">
        <v>-9.0871922671794891E-2</v>
      </c>
    </row>
    <row r="3524" spans="6:20" x14ac:dyDescent="0.25">
      <c r="F3524" s="1">
        <v>17.073999999999998</v>
      </c>
      <c r="G3524">
        <f>(0.013223819301848*(-1))*-1</f>
        <v>1.322381930184805E-2</v>
      </c>
      <c r="H3524">
        <v>-3.067961576E-3</v>
      </c>
      <c r="I3524">
        <v>0.59298563003540039</v>
      </c>
      <c r="Q3524">
        <v>17.581000000000003</v>
      </c>
      <c r="R3524">
        <v>-1.5392197125256673E-2</v>
      </c>
      <c r="S3524">
        <v>-4.6019423639999998E-3</v>
      </c>
      <c r="T3524">
        <v>-9.4228379428386688E-2</v>
      </c>
    </row>
    <row r="3525" spans="6:20" x14ac:dyDescent="0.25">
      <c r="F3525" s="1">
        <v>17.078000000000003</v>
      </c>
      <c r="G3525">
        <f>(0.013223819301848*(-1))*-1</f>
        <v>1.322381930184805E-2</v>
      </c>
      <c r="H3525">
        <v>-3.067961576E-3</v>
      </c>
      <c r="I3525">
        <v>0.5929725170135498</v>
      </c>
      <c r="Q3525">
        <v>17.585000000000001</v>
      </c>
      <c r="R3525">
        <v>-1.5392197125256673E-2</v>
      </c>
      <c r="S3525">
        <v>-4.6019423639999998E-3</v>
      </c>
      <c r="T3525">
        <v>-9.683285653591156E-2</v>
      </c>
    </row>
    <row r="3526" spans="6:20" x14ac:dyDescent="0.25">
      <c r="F3526" s="1">
        <v>17.082000000000001</v>
      </c>
      <c r="G3526">
        <f>(0.013223819301848*(-1))*-1</f>
        <v>1.322381930184805E-2</v>
      </c>
      <c r="H3526">
        <v>-3.067961576E-3</v>
      </c>
      <c r="I3526">
        <v>0.59296000003814697</v>
      </c>
      <c r="Q3526">
        <v>17.590000000000003</v>
      </c>
      <c r="R3526">
        <v>-1.5392197125256673E-2</v>
      </c>
      <c r="S3526">
        <v>-4.6019423639999998E-3</v>
      </c>
      <c r="T3526">
        <v>-9.9368676543235779E-2</v>
      </c>
    </row>
    <row r="3527" spans="6:20" x14ac:dyDescent="0.25">
      <c r="F3527" s="1">
        <v>17.085999999999999</v>
      </c>
      <c r="G3527">
        <f>(0.013223819301848*(-1))*-1</f>
        <v>1.322381930184805E-2</v>
      </c>
      <c r="H3527">
        <v>-3.067961576E-3</v>
      </c>
      <c r="I3527">
        <v>0.59294795989990234</v>
      </c>
      <c r="Q3527">
        <v>17.594000000000001</v>
      </c>
      <c r="R3527">
        <v>-1.5392197125256673E-2</v>
      </c>
      <c r="S3527">
        <v>-6.135923152E-3</v>
      </c>
      <c r="T3527">
        <v>0.16389892995357513</v>
      </c>
    </row>
    <row r="3528" spans="6:20" x14ac:dyDescent="0.25">
      <c r="F3528" s="1">
        <v>17.090000000000003</v>
      </c>
      <c r="G3528">
        <f>(0.013223819301848*(-1))*-1</f>
        <v>1.322381930184805E-2</v>
      </c>
      <c r="H3528">
        <v>-3.067961576E-3</v>
      </c>
      <c r="I3528">
        <v>0.59293633699417114</v>
      </c>
      <c r="Q3528">
        <v>17.597999999999999</v>
      </c>
      <c r="R3528">
        <v>-1.5392197125256673E-2</v>
      </c>
      <c r="S3528">
        <v>-6.135923152E-3</v>
      </c>
      <c r="T3528">
        <v>0.15564288198947906</v>
      </c>
    </row>
    <row r="3529" spans="6:20" x14ac:dyDescent="0.25">
      <c r="F3529" s="1">
        <v>17.094999999999999</v>
      </c>
      <c r="G3529">
        <f>(0.013223819301848*(-1))*-1</f>
        <v>1.322381930184805E-2</v>
      </c>
      <c r="H3529">
        <v>-3.067961576E-3</v>
      </c>
      <c r="I3529">
        <v>0.59292250871658325</v>
      </c>
      <c r="Q3529">
        <v>17.603000000000002</v>
      </c>
      <c r="R3529">
        <v>-1.5388090349075975E-2</v>
      </c>
      <c r="S3529">
        <v>-6.135923152E-3</v>
      </c>
      <c r="T3529">
        <v>0.14915329217910767</v>
      </c>
    </row>
    <row r="3530" spans="6:20" x14ac:dyDescent="0.25">
      <c r="F3530" s="1">
        <v>17.098999999999997</v>
      </c>
      <c r="G3530">
        <f>(0.013223819301848*(-1))*-1</f>
        <v>1.322381930184805E-2</v>
      </c>
      <c r="H3530">
        <v>-3.067961576E-3</v>
      </c>
      <c r="I3530">
        <v>0.59291195869445801</v>
      </c>
      <c r="Q3530">
        <v>17.607999999999997</v>
      </c>
      <c r="R3530">
        <v>-1.5379876796714579E-2</v>
      </c>
      <c r="S3530">
        <v>-6.135923152E-3</v>
      </c>
      <c r="T3530">
        <v>0.14246274530887604</v>
      </c>
    </row>
    <row r="3531" spans="6:20" x14ac:dyDescent="0.25">
      <c r="F3531" s="1">
        <v>17.104999999999997</v>
      </c>
      <c r="G3531">
        <f>(0.013223819301848*(-1))*-1</f>
        <v>1.322381930184805E-2</v>
      </c>
      <c r="H3531">
        <v>-3.067961576E-3</v>
      </c>
      <c r="I3531">
        <v>0.59289932250976563</v>
      </c>
      <c r="Q3531">
        <v>17.613</v>
      </c>
      <c r="R3531">
        <v>-1.5371663244353182E-2</v>
      </c>
      <c r="S3531">
        <v>-6.135923152E-3</v>
      </c>
      <c r="T3531">
        <v>0.13424587249755859</v>
      </c>
    </row>
    <row r="3532" spans="6:20" x14ac:dyDescent="0.25">
      <c r="F3532" s="1">
        <v>17.110999999999997</v>
      </c>
      <c r="G3532">
        <f>(0.013223819301848*(-1))*-1</f>
        <v>1.322381930184805E-2</v>
      </c>
      <c r="H3532">
        <v>-3.067961576E-3</v>
      </c>
      <c r="I3532">
        <v>0.59288263320922852</v>
      </c>
      <c r="Q3532">
        <v>17.618000000000002</v>
      </c>
      <c r="R3532">
        <v>-1.5367556468172484E-2</v>
      </c>
      <c r="S3532">
        <v>-6.135923152E-3</v>
      </c>
      <c r="T3532">
        <v>0.12675414979457855</v>
      </c>
    </row>
    <row r="3533" spans="6:20" x14ac:dyDescent="0.25">
      <c r="F3533" s="1">
        <v>17.115000000000002</v>
      </c>
      <c r="G3533">
        <f>(0.013223819301848*(-1))*-1</f>
        <v>1.322381930184805E-2</v>
      </c>
      <c r="H3533">
        <v>-3.067961576E-3</v>
      </c>
      <c r="I3533">
        <v>0.59287363290786743</v>
      </c>
      <c r="Q3533">
        <v>17.624000000000002</v>
      </c>
      <c r="R3533">
        <v>-1.5367556468172484E-2</v>
      </c>
      <c r="S3533">
        <v>-6.135923152E-3</v>
      </c>
      <c r="T3533">
        <v>0.11809680610895157</v>
      </c>
    </row>
    <row r="3534" spans="6:20" x14ac:dyDescent="0.25">
      <c r="F3534" s="1">
        <v>17.119</v>
      </c>
      <c r="G3534">
        <f>(0.013223819301848*(-1))*-1</f>
        <v>1.322381930184805E-2</v>
      </c>
      <c r="H3534">
        <v>-3.067961576E-3</v>
      </c>
      <c r="I3534">
        <v>0.592864990234375</v>
      </c>
      <c r="Q3534">
        <v>17.628999999999998</v>
      </c>
      <c r="R3534">
        <v>-1.5367556468172484E-2</v>
      </c>
      <c r="S3534">
        <v>-6.135923152E-3</v>
      </c>
      <c r="T3534">
        <v>0.10981102287769318</v>
      </c>
    </row>
    <row r="3535" spans="6:20" x14ac:dyDescent="0.25">
      <c r="F3535" s="1">
        <v>17.125</v>
      </c>
      <c r="G3535">
        <f>(0.013223819301848*(-1))*-1</f>
        <v>1.322381930184805E-2</v>
      </c>
      <c r="H3535">
        <v>-3.067961576E-3</v>
      </c>
      <c r="I3535">
        <v>0.59285265207290649</v>
      </c>
      <c r="Q3535">
        <v>17.634</v>
      </c>
      <c r="R3535">
        <v>-1.5367556468172484E-2</v>
      </c>
      <c r="S3535">
        <v>-6.135923152E-3</v>
      </c>
      <c r="T3535">
        <v>0.10187862068414688</v>
      </c>
    </row>
    <row r="3536" spans="6:20" x14ac:dyDescent="0.25">
      <c r="F3536" s="1">
        <v>17.128999999999998</v>
      </c>
      <c r="G3536">
        <f>(0.013223819301848*(-1))*-1</f>
        <v>1.322381930184805E-2</v>
      </c>
      <c r="H3536">
        <v>-3.067961576E-3</v>
      </c>
      <c r="I3536">
        <v>0.59284478425979614</v>
      </c>
      <c r="Q3536">
        <v>17.637999999999998</v>
      </c>
      <c r="R3536">
        <v>-1.5367556468172484E-2</v>
      </c>
      <c r="S3536">
        <v>-6.135923152E-3</v>
      </c>
      <c r="T3536">
        <v>9.4282269477844238E-2</v>
      </c>
    </row>
    <row r="3537" spans="6:20" x14ac:dyDescent="0.25">
      <c r="F3537" s="1">
        <v>17.134</v>
      </c>
      <c r="G3537">
        <f>(0.013223819301848*(-1))*-1</f>
        <v>1.322381930184805E-2</v>
      </c>
      <c r="H3537">
        <v>-3.067961576E-3</v>
      </c>
      <c r="I3537">
        <v>0.59283727407455444</v>
      </c>
      <c r="Q3537">
        <v>17.643000000000001</v>
      </c>
      <c r="R3537">
        <v>-1.5367556468172484E-2</v>
      </c>
      <c r="S3537">
        <v>-7.6699039400000002E-3</v>
      </c>
      <c r="T3537">
        <v>0.35485386848449707</v>
      </c>
    </row>
    <row r="3538" spans="6:20" x14ac:dyDescent="0.25">
      <c r="F3538" s="1">
        <v>17.137999999999998</v>
      </c>
      <c r="G3538">
        <f>(0.013223819301848*(-1))*-1</f>
        <v>1.322381930184805E-2</v>
      </c>
      <c r="H3538">
        <v>-3.067961576E-3</v>
      </c>
      <c r="I3538">
        <v>0.59282833337783813</v>
      </c>
      <c r="Q3538">
        <v>17.646999999999998</v>
      </c>
      <c r="R3538">
        <v>-1.5367556468172484E-2</v>
      </c>
      <c r="S3538">
        <v>-7.6699039400000002E-3</v>
      </c>
      <c r="T3538">
        <v>0.34332776069641113</v>
      </c>
    </row>
    <row r="3539" spans="6:20" x14ac:dyDescent="0.25">
      <c r="F3539" s="1">
        <v>17.143000000000001</v>
      </c>
      <c r="G3539">
        <f>(0.013223819301848*(-1))*-1</f>
        <v>1.322381930184805E-2</v>
      </c>
      <c r="H3539">
        <v>-3.067961576E-3</v>
      </c>
      <c r="I3539">
        <v>0.59281975030899048</v>
      </c>
      <c r="Q3539">
        <v>17.652000000000001</v>
      </c>
      <c r="R3539">
        <v>-1.5359342915811088E-2</v>
      </c>
      <c r="S3539">
        <v>-7.6699039400000002E-3</v>
      </c>
      <c r="T3539">
        <v>0.33244624733924866</v>
      </c>
    </row>
    <row r="3540" spans="6:20" x14ac:dyDescent="0.25">
      <c r="F3540" s="1">
        <v>17.149000000000001</v>
      </c>
      <c r="G3540">
        <f>(0.013223819301848*(-1))*-1</f>
        <v>1.322381930184805E-2</v>
      </c>
      <c r="H3540">
        <v>-3.067961576E-3</v>
      </c>
      <c r="I3540">
        <v>0.59281009435653687</v>
      </c>
      <c r="Q3540">
        <v>17.657000000000004</v>
      </c>
      <c r="R3540">
        <v>-1.5342915811088296E-2</v>
      </c>
      <c r="S3540">
        <v>-7.6699039400000002E-3</v>
      </c>
      <c r="T3540">
        <v>0.32650023698806763</v>
      </c>
    </row>
    <row r="3541" spans="6:20" x14ac:dyDescent="0.25">
      <c r="F3541" s="1">
        <v>17.155000000000001</v>
      </c>
      <c r="G3541">
        <f>(0.013223819301848*(-1))*-1</f>
        <v>1.322381930184805E-2</v>
      </c>
      <c r="H3541">
        <v>-3.067961576E-3</v>
      </c>
      <c r="I3541">
        <v>0.59280091524124146</v>
      </c>
      <c r="Q3541">
        <v>17.661000000000001</v>
      </c>
      <c r="R3541">
        <v>-1.5326488706365504E-2</v>
      </c>
      <c r="S3541">
        <v>-7.6699039400000002E-3</v>
      </c>
      <c r="T3541">
        <v>0.32048395276069641</v>
      </c>
    </row>
    <row r="3542" spans="6:20" x14ac:dyDescent="0.25">
      <c r="F3542" s="1">
        <v>17.159999999999997</v>
      </c>
      <c r="G3542">
        <f>(0.013223819301848*(-1))*-1</f>
        <v>1.322381930184805E-2</v>
      </c>
      <c r="H3542">
        <v>-3.067961576E-3</v>
      </c>
      <c r="I3542">
        <v>0.59279376268386841</v>
      </c>
      <c r="Q3542">
        <v>17.664999999999999</v>
      </c>
      <c r="R3542">
        <v>-1.5310061601642711E-2</v>
      </c>
      <c r="S3542">
        <v>-7.6699039400000002E-3</v>
      </c>
      <c r="T3542">
        <v>0.31615281105041504</v>
      </c>
    </row>
    <row r="3543" spans="6:20" x14ac:dyDescent="0.25">
      <c r="F3543" s="1">
        <v>17.164999999999999</v>
      </c>
      <c r="G3543">
        <f>(0.013223819301848*(-1))*-1</f>
        <v>1.322381930184805E-2</v>
      </c>
      <c r="H3543">
        <v>-3.067961576E-3</v>
      </c>
      <c r="I3543">
        <v>0.5927882194519043</v>
      </c>
      <c r="Q3543">
        <v>17.670000000000002</v>
      </c>
      <c r="R3543">
        <v>-1.5301848049281315E-2</v>
      </c>
      <c r="S3543">
        <v>-7.6699039400000002E-3</v>
      </c>
      <c r="T3543">
        <v>0.30902144312858582</v>
      </c>
    </row>
    <row r="3544" spans="6:20" x14ac:dyDescent="0.25">
      <c r="F3544" s="1">
        <v>17.170000000000002</v>
      </c>
      <c r="G3544">
        <f>(0.013223819301848*(-1))*-1</f>
        <v>1.322381930184805E-2</v>
      </c>
      <c r="H3544">
        <v>-3.067961576E-3</v>
      </c>
      <c r="I3544">
        <v>0.59278041124343872</v>
      </c>
      <c r="Q3544">
        <v>17.677999999999997</v>
      </c>
      <c r="R3544">
        <v>-1.5285420944558521E-2</v>
      </c>
      <c r="S3544">
        <v>-7.6699039400000002E-3</v>
      </c>
      <c r="T3544">
        <v>0.29311138391494751</v>
      </c>
    </row>
    <row r="3545" spans="6:20" x14ac:dyDescent="0.25">
      <c r="F3545" s="1">
        <v>17.176000000000002</v>
      </c>
      <c r="G3545">
        <f>(0.013223819301848*(-1))*-1</f>
        <v>1.322381930184805E-2</v>
      </c>
      <c r="H3545">
        <v>-3.067961576E-3</v>
      </c>
      <c r="I3545">
        <v>0.59277302026748657</v>
      </c>
      <c r="Q3545">
        <v>17.683</v>
      </c>
      <c r="R3545">
        <v>-1.5281314168377823E-2</v>
      </c>
      <c r="S3545">
        <v>-9.2038847279999995E-3</v>
      </c>
      <c r="T3545">
        <v>0.54940009117126465</v>
      </c>
    </row>
    <row r="3546" spans="6:20" x14ac:dyDescent="0.25">
      <c r="F3546" s="1">
        <v>17.182000000000002</v>
      </c>
      <c r="G3546">
        <f>(0.013223819301848*(-1))*-1</f>
        <v>1.322381930184805E-2</v>
      </c>
      <c r="H3546">
        <v>-3.067961576E-3</v>
      </c>
      <c r="I3546">
        <v>0.59276717901229858</v>
      </c>
      <c r="Q3546">
        <v>17.689</v>
      </c>
      <c r="R3546">
        <v>-1.5277207392197125E-2</v>
      </c>
      <c r="S3546">
        <v>-9.2038847279999995E-3</v>
      </c>
      <c r="T3546">
        <v>0.53252381086349487</v>
      </c>
    </row>
    <row r="3547" spans="6:20" x14ac:dyDescent="0.25">
      <c r="F3547" s="1">
        <v>17.186999999999998</v>
      </c>
      <c r="G3547">
        <f>(0.013223819301848*(-1))*-1</f>
        <v>1.322381930184805E-2</v>
      </c>
      <c r="H3547">
        <v>-3.067961576E-3</v>
      </c>
      <c r="I3547">
        <v>0.59276056289672852</v>
      </c>
      <c r="Q3547">
        <v>17.694000000000003</v>
      </c>
      <c r="R3547">
        <v>-1.5256673511293634E-2</v>
      </c>
      <c r="S3547">
        <v>-9.2038847279999995E-3</v>
      </c>
      <c r="T3547">
        <v>0.52033644914627075</v>
      </c>
    </row>
    <row r="3548" spans="6:20" x14ac:dyDescent="0.25">
      <c r="F3548" s="1">
        <v>17.192999999999998</v>
      </c>
      <c r="G3548">
        <f>(0.013223819301848*(-1))*-1</f>
        <v>1.322381930184805E-2</v>
      </c>
      <c r="H3548">
        <v>-3.067961576E-3</v>
      </c>
      <c r="I3548">
        <v>0.59275531768798828</v>
      </c>
      <c r="Q3548">
        <v>17.698999999999998</v>
      </c>
      <c r="R3548">
        <v>-1.5232032854209446E-2</v>
      </c>
      <c r="S3548">
        <v>-9.2038847279999995E-3</v>
      </c>
      <c r="T3548">
        <v>0.5122029185295105</v>
      </c>
    </row>
    <row r="3549" spans="6:20" x14ac:dyDescent="0.25">
      <c r="F3549" s="1">
        <v>17.198999999999998</v>
      </c>
      <c r="G3549">
        <f>(0.013223819301848*(-1))*-1</f>
        <v>1.322381930184805E-2</v>
      </c>
      <c r="H3549">
        <v>-3.067961576E-3</v>
      </c>
      <c r="I3549">
        <v>0.59274941682815552</v>
      </c>
      <c r="Q3549">
        <v>17.709000000000003</v>
      </c>
      <c r="R3549">
        <v>-1.5162217659137577E-2</v>
      </c>
      <c r="S3549">
        <v>-9.2038847279999995E-3</v>
      </c>
      <c r="T3549">
        <v>0.50427401065826416</v>
      </c>
    </row>
    <row r="3550" spans="6:20" x14ac:dyDescent="0.25">
      <c r="F3550" s="1">
        <v>17.204000000000001</v>
      </c>
      <c r="G3550">
        <f>(0.013223819301848*(-1))*-1</f>
        <v>1.322381930184805E-2</v>
      </c>
      <c r="H3550">
        <v>-3.067961576E-3</v>
      </c>
      <c r="I3550">
        <v>0.59274381399154663</v>
      </c>
      <c r="Q3550">
        <v>17.713999999999999</v>
      </c>
      <c r="R3550">
        <v>-1.5125256673511294E-2</v>
      </c>
      <c r="S3550">
        <v>-9.2038847279999995E-3</v>
      </c>
      <c r="T3550">
        <v>0.50312530994415283</v>
      </c>
    </row>
    <row r="3551" spans="6:20" x14ac:dyDescent="0.25">
      <c r="F3551" s="1">
        <v>17.21</v>
      </c>
      <c r="G3551">
        <f>(0.013223819301848*(-1))*-1</f>
        <v>1.322381930184805E-2</v>
      </c>
      <c r="H3551">
        <v>-3.067961576E-3</v>
      </c>
      <c r="I3551">
        <v>0.59273940324783325</v>
      </c>
      <c r="Q3551">
        <v>17.719000000000001</v>
      </c>
      <c r="R3551">
        <v>-1.5084188911704313E-2</v>
      </c>
      <c r="S3551">
        <v>-9.2038847279999995E-3</v>
      </c>
      <c r="T3551">
        <v>0.50178039073944092</v>
      </c>
    </row>
    <row r="3552" spans="6:20" x14ac:dyDescent="0.25">
      <c r="F3552" s="1">
        <v>17.213999999999999</v>
      </c>
      <c r="G3552">
        <f>(0.013223819301848*(-1))*-1</f>
        <v>1.322381930184805E-2</v>
      </c>
      <c r="H3552">
        <v>-3.067961576E-3</v>
      </c>
      <c r="I3552">
        <v>0.59273523092269897</v>
      </c>
      <c r="Q3552">
        <v>17.723999999999997</v>
      </c>
      <c r="R3552">
        <v>-1.5047227926078028E-2</v>
      </c>
      <c r="S3552">
        <v>-1.0737865516000001E-2</v>
      </c>
      <c r="T3552">
        <v>0.7668793797492981</v>
      </c>
    </row>
    <row r="3553" spans="6:20" x14ac:dyDescent="0.25">
      <c r="F3553" s="1">
        <v>17.217999999999996</v>
      </c>
      <c r="G3553">
        <f>(0.013223819301848*(-1))*-1</f>
        <v>1.322381930184805E-2</v>
      </c>
      <c r="H3553">
        <v>-3.067961576E-3</v>
      </c>
      <c r="I3553">
        <v>0.59273284673690796</v>
      </c>
      <c r="Q3553">
        <v>17.728999999999999</v>
      </c>
      <c r="R3553">
        <v>-1.5010266940451746E-2</v>
      </c>
      <c r="S3553">
        <v>-1.0737865516000001E-2</v>
      </c>
      <c r="T3553">
        <v>0.75694537162780762</v>
      </c>
    </row>
    <row r="3554" spans="6:20" x14ac:dyDescent="0.25">
      <c r="F3554" s="1">
        <v>17.222999999999999</v>
      </c>
      <c r="G3554">
        <f>(0.013223819301848*(-1))*-1</f>
        <v>1.322381930184805E-2</v>
      </c>
      <c r="H3554">
        <v>-3.067961576E-3</v>
      </c>
      <c r="I3554">
        <v>0.59272819757461548</v>
      </c>
      <c r="Q3554">
        <v>17.732999999999997</v>
      </c>
      <c r="R3554">
        <v>-1.4952772073921971E-2</v>
      </c>
      <c r="S3554">
        <v>-1.0737865516000001E-2</v>
      </c>
      <c r="T3554">
        <v>0.75492215156555176</v>
      </c>
    </row>
    <row r="3555" spans="6:20" x14ac:dyDescent="0.25">
      <c r="F3555" s="1">
        <v>17.226999999999997</v>
      </c>
      <c r="G3555">
        <f>(0.013223819301848*(-1))*-1</f>
        <v>1.322381930184805E-2</v>
      </c>
      <c r="H3555">
        <v>-3.067961576E-3</v>
      </c>
      <c r="I3555">
        <v>0.59272527694702148</v>
      </c>
      <c r="Q3555">
        <v>17.738</v>
      </c>
      <c r="R3555">
        <v>-1.4895277207392197E-2</v>
      </c>
      <c r="S3555">
        <v>-1.0737865516000001E-2</v>
      </c>
      <c r="T3555">
        <v>0.7575758695602417</v>
      </c>
    </row>
    <row r="3556" spans="6:20" x14ac:dyDescent="0.25">
      <c r="F3556" s="1">
        <v>17.231000000000002</v>
      </c>
      <c r="G3556">
        <f>(0.013223819301848*(-1))*-1</f>
        <v>1.322381930184805E-2</v>
      </c>
      <c r="H3556">
        <v>-3.067961576E-3</v>
      </c>
      <c r="I3556">
        <v>0.59272247552871704</v>
      </c>
      <c r="Q3556">
        <v>17.743000000000002</v>
      </c>
      <c r="R3556">
        <v>-1.480082135523614E-2</v>
      </c>
      <c r="S3556">
        <v>-1.0737865516000001E-2</v>
      </c>
      <c r="T3556">
        <v>0.76894986629486084</v>
      </c>
    </row>
    <row r="3557" spans="6:20" x14ac:dyDescent="0.25">
      <c r="F3557" s="1">
        <v>17.234999999999999</v>
      </c>
      <c r="G3557">
        <f>(0.013223819301848*(-1))*-1</f>
        <v>1.322381930184805E-2</v>
      </c>
      <c r="H3557">
        <v>-3.067961576E-3</v>
      </c>
      <c r="I3557">
        <v>0.59271979331970215</v>
      </c>
      <c r="Q3557">
        <v>17.747</v>
      </c>
      <c r="R3557">
        <v>-1.4698151950718686E-2</v>
      </c>
      <c r="S3557">
        <v>-1.0737865516000001E-2</v>
      </c>
      <c r="T3557">
        <v>0.78282970190048218</v>
      </c>
    </row>
    <row r="3558" spans="6:20" x14ac:dyDescent="0.25">
      <c r="F3558" s="1">
        <v>17.240000000000002</v>
      </c>
      <c r="G3558">
        <f>(0.013223819301848*(-1))*-1</f>
        <v>1.322381930184805E-2</v>
      </c>
      <c r="H3558">
        <v>-3.067961576E-3</v>
      </c>
      <c r="I3558">
        <v>0.59271657466888428</v>
      </c>
      <c r="Q3558">
        <v>17.752000000000002</v>
      </c>
      <c r="R3558">
        <v>-1.4562628336755647E-2</v>
      </c>
      <c r="S3558">
        <v>-1.0737865516000001E-2</v>
      </c>
      <c r="T3558">
        <v>0.80801182985305786</v>
      </c>
    </row>
    <row r="3559" spans="6:20" x14ac:dyDescent="0.25">
      <c r="F3559" s="1">
        <v>17.244</v>
      </c>
      <c r="G3559">
        <f>(0.013223819301848*(-1))*-1</f>
        <v>1.322381930184805E-2</v>
      </c>
      <c r="H3559">
        <v>-3.067961576E-3</v>
      </c>
      <c r="I3559">
        <v>0.59271413087844849</v>
      </c>
      <c r="Q3559">
        <v>17.756999999999998</v>
      </c>
      <c r="R3559">
        <v>-1.4406570841889116E-2</v>
      </c>
      <c r="S3559">
        <v>-1.0737865516000001E-2</v>
      </c>
      <c r="T3559">
        <v>0.83955764770507813</v>
      </c>
    </row>
    <row r="3560" spans="6:20" x14ac:dyDescent="0.25">
      <c r="F3560" s="1">
        <v>17.247999999999998</v>
      </c>
      <c r="G3560">
        <f>(0.013223819301848*(-1))*-1</f>
        <v>1.322381930184805E-2</v>
      </c>
      <c r="H3560">
        <v>-3.067961576E-3</v>
      </c>
      <c r="I3560">
        <v>0.59271174669265747</v>
      </c>
      <c r="Q3560">
        <v>17.762</v>
      </c>
      <c r="R3560">
        <v>-1.4262833675564681E-2</v>
      </c>
      <c r="S3560">
        <v>-9.2038847279999995E-3</v>
      </c>
      <c r="T3560">
        <v>0.61529117822647095</v>
      </c>
    </row>
    <row r="3561" spans="6:20" x14ac:dyDescent="0.25">
      <c r="F3561" s="1">
        <v>17.252000000000002</v>
      </c>
      <c r="G3561">
        <f>(0.013223819301848*(-1))*-1</f>
        <v>1.322381930184805E-2</v>
      </c>
      <c r="H3561">
        <v>-3.067961576E-3</v>
      </c>
      <c r="I3561">
        <v>0.59270948171615601</v>
      </c>
      <c r="Q3561">
        <v>17.767000000000003</v>
      </c>
      <c r="R3561">
        <v>-1.4069815195071868E-2</v>
      </c>
      <c r="S3561">
        <v>-9.2038847279999995E-3</v>
      </c>
      <c r="T3561">
        <v>0.66285872459411621</v>
      </c>
    </row>
    <row r="3562" spans="6:20" x14ac:dyDescent="0.25">
      <c r="F3562" s="1">
        <v>17.256</v>
      </c>
      <c r="G3562">
        <f>(0.013223819301848*(-1))*-1</f>
        <v>1.322381930184805E-2</v>
      </c>
      <c r="H3562">
        <v>-3.067961576E-3</v>
      </c>
      <c r="I3562">
        <v>0.59270727634429932</v>
      </c>
      <c r="Q3562">
        <v>17.771999999999998</v>
      </c>
      <c r="R3562">
        <v>-1.3885010266940452E-2</v>
      </c>
      <c r="S3562">
        <v>-9.2038847279999995E-3</v>
      </c>
      <c r="T3562">
        <v>0.70696413516998291</v>
      </c>
    </row>
    <row r="3563" spans="6:20" x14ac:dyDescent="0.25">
      <c r="F3563" s="1">
        <v>17.259999999999998</v>
      </c>
      <c r="G3563">
        <f>(0.013223819301848*(-1))*-1</f>
        <v>1.322381930184805E-2</v>
      </c>
      <c r="H3563">
        <v>-3.067961576E-3</v>
      </c>
      <c r="I3563">
        <v>0.59270519018173218</v>
      </c>
      <c r="Q3563">
        <v>17.776000000000003</v>
      </c>
      <c r="R3563">
        <v>-1.3700205338809035E-2</v>
      </c>
      <c r="S3563">
        <v>-9.2038847279999995E-3</v>
      </c>
      <c r="T3563">
        <v>0.74092137813568115</v>
      </c>
    </row>
    <row r="3564" spans="6:20" x14ac:dyDescent="0.25">
      <c r="F3564" s="1">
        <v>17.264000000000003</v>
      </c>
      <c r="G3564">
        <f>(0.013223819301848*(-1))*-1</f>
        <v>1.322381930184805E-2</v>
      </c>
      <c r="H3564">
        <v>-3.067961576E-3</v>
      </c>
      <c r="I3564">
        <v>0.59270316362380981</v>
      </c>
      <c r="Q3564">
        <v>17.780999999999999</v>
      </c>
      <c r="R3564">
        <v>-1.3552361396303902E-2</v>
      </c>
      <c r="S3564">
        <v>-9.2038847279999995E-3</v>
      </c>
      <c r="T3564">
        <v>0.51243042945861816</v>
      </c>
    </row>
    <row r="3565" spans="6:20" x14ac:dyDescent="0.25">
      <c r="F3565" s="1">
        <v>17.268000000000001</v>
      </c>
      <c r="G3565">
        <f>(0.013223819301848*(-1))*-1</f>
        <v>1.322381930184805E-2</v>
      </c>
      <c r="H3565">
        <v>-3.067961576E-3</v>
      </c>
      <c r="I3565">
        <v>0.592701256275177</v>
      </c>
      <c r="Q3565">
        <v>17.784999999999997</v>
      </c>
      <c r="R3565">
        <v>-1.3392197125256673E-2</v>
      </c>
      <c r="S3565">
        <v>-7.6699039400000002E-3</v>
      </c>
      <c r="T3565">
        <v>0.55431753396987915</v>
      </c>
    </row>
    <row r="3566" spans="6:20" x14ac:dyDescent="0.25">
      <c r="F3566" s="1">
        <v>17.271999999999998</v>
      </c>
      <c r="G3566">
        <f>(0.013223819301848*(-1))*-1</f>
        <v>1.322381930184805E-2</v>
      </c>
      <c r="H3566">
        <v>-3.067961576E-3</v>
      </c>
      <c r="I3566">
        <v>0.59269934892654419</v>
      </c>
      <c r="Q3566">
        <v>17.789000000000001</v>
      </c>
      <c r="R3566">
        <v>-1.3203285420944559E-2</v>
      </c>
      <c r="S3566">
        <v>-7.6699039400000002E-3</v>
      </c>
      <c r="T3566">
        <v>0.5918203592300415</v>
      </c>
    </row>
    <row r="3567" spans="6:20" x14ac:dyDescent="0.25">
      <c r="F3567" s="1">
        <v>17.276000000000003</v>
      </c>
      <c r="G3567">
        <f>(0.013223819301848*(-1))*-1</f>
        <v>1.322381930184805E-2</v>
      </c>
      <c r="H3567">
        <v>-3.067961576E-3</v>
      </c>
      <c r="I3567">
        <v>0.59269756078720093</v>
      </c>
      <c r="Q3567">
        <v>17.793999999999997</v>
      </c>
      <c r="R3567">
        <v>-1.3063655030800821E-2</v>
      </c>
      <c r="S3567">
        <v>-7.6699039400000002E-3</v>
      </c>
      <c r="T3567">
        <v>0.62361025810241699</v>
      </c>
    </row>
    <row r="3568" spans="6:20" x14ac:dyDescent="0.25">
      <c r="F3568" s="1">
        <v>17.28</v>
      </c>
      <c r="G3568">
        <f>(0.013223819301848*(-1))*-1</f>
        <v>1.322381930184805E-2</v>
      </c>
      <c r="H3568">
        <v>-3.067961576E-3</v>
      </c>
      <c r="I3568">
        <v>0.59269589185714722</v>
      </c>
      <c r="Q3568">
        <v>17.798999999999999</v>
      </c>
      <c r="R3568">
        <v>-1.2915811088295688E-2</v>
      </c>
      <c r="S3568">
        <v>-7.6699039400000002E-3</v>
      </c>
      <c r="T3568">
        <v>0.65227264165878296</v>
      </c>
    </row>
    <row r="3569" spans="6:20" x14ac:dyDescent="0.25">
      <c r="F3569" s="1">
        <v>17.284999999999997</v>
      </c>
      <c r="G3569">
        <f>(0.013223819301848*(-1))*-1</f>
        <v>1.322381930184805E-2</v>
      </c>
      <c r="H3569">
        <v>-3.067961576E-3</v>
      </c>
      <c r="I3569">
        <v>0.592693030834198</v>
      </c>
      <c r="Q3569">
        <v>17.802999999999997</v>
      </c>
      <c r="R3569">
        <v>-1.280082135523614E-2</v>
      </c>
      <c r="S3569">
        <v>-7.6699039400000002E-3</v>
      </c>
      <c r="T3569">
        <v>0.67321717739105225</v>
      </c>
    </row>
    <row r="3570" spans="6:20" x14ac:dyDescent="0.25">
      <c r="F3570" s="1">
        <v>17.292000000000002</v>
      </c>
      <c r="G3570">
        <f>(0.013223819301848*(-1))*-1</f>
        <v>1.322381930184805E-2</v>
      </c>
      <c r="H3570">
        <v>-3.067961576E-3</v>
      </c>
      <c r="I3570">
        <v>0.59269112348556519</v>
      </c>
      <c r="Q3570">
        <v>17.808999999999997</v>
      </c>
      <c r="R3570">
        <v>-1.2628336755646818E-2</v>
      </c>
      <c r="S3570">
        <v>-7.6699039400000002E-3</v>
      </c>
      <c r="T3570">
        <v>0.70827877521514893</v>
      </c>
    </row>
    <row r="3571" spans="6:20" x14ac:dyDescent="0.25">
      <c r="F3571" s="1">
        <v>17.295999999999999</v>
      </c>
      <c r="G3571">
        <f>(0.013223819301848*(-1))*-1</f>
        <v>1.322381930184805E-2</v>
      </c>
      <c r="H3571">
        <v>-3.067961576E-3</v>
      </c>
      <c r="I3571">
        <v>0.5926896333694458</v>
      </c>
      <c r="Q3571">
        <v>17.814</v>
      </c>
      <c r="R3571">
        <v>-1.2480492813141683E-2</v>
      </c>
      <c r="S3571">
        <v>-7.6699039400000002E-3</v>
      </c>
      <c r="T3571">
        <v>0.72893816232681274</v>
      </c>
    </row>
    <row r="3572" spans="6:20" x14ac:dyDescent="0.25">
      <c r="F3572" s="1">
        <v>17.299999999999997</v>
      </c>
      <c r="G3572">
        <f>(0.013223819301848*(-1))*-1</f>
        <v>1.322381930184805E-2</v>
      </c>
      <c r="H3572">
        <v>-3.067961576E-3</v>
      </c>
      <c r="I3572">
        <v>0.59401530027389526</v>
      </c>
      <c r="Q3572">
        <v>17.819000000000003</v>
      </c>
      <c r="R3572">
        <v>-1.2320328542094456E-2</v>
      </c>
      <c r="S3572">
        <v>-7.6699039400000002E-3</v>
      </c>
      <c r="T3572">
        <v>0.75790101289749146</v>
      </c>
    </row>
    <row r="3573" spans="6:20" x14ac:dyDescent="0.25">
      <c r="F3573" s="1">
        <v>17.305</v>
      </c>
      <c r="G3573">
        <f>(0.0132279260780287*(-1))*-1</f>
        <v>1.3227926078028748E-2</v>
      </c>
      <c r="H3573">
        <v>-3.067961576E-3</v>
      </c>
      <c r="I3573">
        <v>0.59395426511764526</v>
      </c>
      <c r="Q3573">
        <v>17.823</v>
      </c>
      <c r="R3573">
        <v>-1.2156057494866529E-2</v>
      </c>
      <c r="S3573">
        <v>-7.6699039400000002E-3</v>
      </c>
      <c r="T3573">
        <v>0.78719913959503174</v>
      </c>
    </row>
    <row r="3574" spans="6:20" x14ac:dyDescent="0.25">
      <c r="F3574" s="1">
        <v>17.308999999999997</v>
      </c>
      <c r="G3574">
        <f>(0.0132279260780287*(-1))*-1</f>
        <v>1.3227926078028748E-2</v>
      </c>
      <c r="H3574">
        <v>-3.067961576E-3</v>
      </c>
      <c r="I3574">
        <v>0.59390759468078613</v>
      </c>
      <c r="Q3574">
        <v>17.829000000000001</v>
      </c>
      <c r="R3574">
        <v>-1.1995893223819302E-2</v>
      </c>
      <c r="S3574">
        <v>-7.6699039400000002E-3</v>
      </c>
      <c r="T3574">
        <v>0.81387460231781006</v>
      </c>
    </row>
    <row r="3575" spans="6:20" x14ac:dyDescent="0.25">
      <c r="F3575" s="1">
        <v>17.313000000000002</v>
      </c>
      <c r="G3575">
        <f>(0.0132279260780287*(-1))*-1</f>
        <v>1.3227926078028748E-2</v>
      </c>
      <c r="H3575">
        <v>-3.067961576E-3</v>
      </c>
      <c r="I3575">
        <v>0.59386271238327026</v>
      </c>
      <c r="Q3575">
        <v>17.832999999999998</v>
      </c>
      <c r="R3575">
        <v>-1.1872689938398358E-2</v>
      </c>
      <c r="S3575">
        <v>-7.6699039400000002E-3</v>
      </c>
      <c r="T3575">
        <v>0.83807426691055298</v>
      </c>
    </row>
    <row r="3576" spans="6:20" x14ac:dyDescent="0.25">
      <c r="F3576" s="1">
        <v>17.319000000000003</v>
      </c>
      <c r="G3576">
        <f>(0.0132279260780287*(-1))*-1</f>
        <v>1.3227926078028748E-2</v>
      </c>
      <c r="H3576">
        <v>-3.067961576E-3</v>
      </c>
      <c r="I3576">
        <v>0.59379875659942627</v>
      </c>
      <c r="Q3576">
        <v>17.837000000000003</v>
      </c>
      <c r="R3576">
        <v>-1.1708418891170431E-2</v>
      </c>
      <c r="S3576">
        <v>-6.135923152E-3</v>
      </c>
      <c r="T3576">
        <v>0.58975714445114136</v>
      </c>
    </row>
    <row r="3577" spans="6:20" x14ac:dyDescent="0.25">
      <c r="F3577" s="1">
        <v>17.325000000000003</v>
      </c>
      <c r="G3577">
        <f>(0.0132279260780287*(-1))*-1</f>
        <v>1.3227926078028748E-2</v>
      </c>
      <c r="H3577">
        <v>-3.067961576E-3</v>
      </c>
      <c r="I3577">
        <v>0.59374827146530151</v>
      </c>
      <c r="Q3577">
        <v>17.841999999999999</v>
      </c>
      <c r="R3577">
        <v>-1.157700205338809E-2</v>
      </c>
      <c r="S3577">
        <v>-6.135923152E-3</v>
      </c>
      <c r="T3577">
        <v>0.62411242723464966</v>
      </c>
    </row>
    <row r="3578" spans="6:20" x14ac:dyDescent="0.25">
      <c r="F3578" s="1">
        <v>17.331000000000003</v>
      </c>
      <c r="G3578">
        <f>(0.0132279260780287*(-1))*-1</f>
        <v>1.3227926078028748E-2</v>
      </c>
      <c r="H3578">
        <v>-3.067961576E-3</v>
      </c>
      <c r="I3578">
        <v>0.59369099140167236</v>
      </c>
      <c r="Q3578">
        <v>17.846000000000004</v>
      </c>
      <c r="R3578">
        <v>-1.1441478439425052E-2</v>
      </c>
      <c r="S3578">
        <v>-6.135923152E-3</v>
      </c>
      <c r="T3578">
        <v>0.64788818359375</v>
      </c>
    </row>
    <row r="3579" spans="6:20" x14ac:dyDescent="0.25">
      <c r="F3579" s="1">
        <v>17.337000000000003</v>
      </c>
      <c r="G3579">
        <f>(0.0132279260780287*(-1))*-1</f>
        <v>1.3227926078028748E-2</v>
      </c>
      <c r="H3579">
        <v>-3.067961576E-3</v>
      </c>
      <c r="I3579">
        <v>0.5936284065246582</v>
      </c>
      <c r="Q3579">
        <v>17.850999999999999</v>
      </c>
      <c r="R3579">
        <v>-1.1293634496919919E-2</v>
      </c>
      <c r="S3579">
        <v>-6.135923152E-3</v>
      </c>
      <c r="T3579">
        <v>0.66794449090957642</v>
      </c>
    </row>
    <row r="3580" spans="6:20" x14ac:dyDescent="0.25">
      <c r="F3580" s="1">
        <v>17.342999999999996</v>
      </c>
      <c r="G3580">
        <f>(0.0132279260780287*(-1))*-1</f>
        <v>1.3227926078028748E-2</v>
      </c>
      <c r="H3580">
        <v>-3.067961576E-3</v>
      </c>
      <c r="I3580">
        <v>0.59358632564544678</v>
      </c>
      <c r="Q3580">
        <v>17.854999999999997</v>
      </c>
      <c r="R3580">
        <v>-1.1182751540041069E-2</v>
      </c>
      <c r="S3580">
        <v>-6.135923152E-3</v>
      </c>
      <c r="T3580">
        <v>0.68734627962112427</v>
      </c>
    </row>
    <row r="3581" spans="6:20" x14ac:dyDescent="0.25">
      <c r="F3581" s="1">
        <v>17.347999999999999</v>
      </c>
      <c r="G3581">
        <f>(0.0132279260780287*(-1))*-1</f>
        <v>1.3227926078028748E-2</v>
      </c>
      <c r="H3581">
        <v>-3.067961576E-3</v>
      </c>
      <c r="I3581">
        <v>0.59353852272033691</v>
      </c>
      <c r="Q3581">
        <v>17.859000000000002</v>
      </c>
      <c r="R3581">
        <v>-1.1063655030800821E-2</v>
      </c>
      <c r="S3581">
        <v>-6.135923152E-3</v>
      </c>
      <c r="T3581">
        <v>0.69733989238739014</v>
      </c>
    </row>
    <row r="3582" spans="6:20" x14ac:dyDescent="0.25">
      <c r="F3582" s="1">
        <v>17.354999999999997</v>
      </c>
      <c r="G3582">
        <f>(0.0132279260780287*(-1))*-1</f>
        <v>1.3227926078028748E-2</v>
      </c>
      <c r="H3582">
        <v>-3.067961576E-3</v>
      </c>
      <c r="I3582">
        <v>0.59349352121353149</v>
      </c>
      <c r="Q3582">
        <v>17.865000000000002</v>
      </c>
      <c r="R3582">
        <v>-1.0948665297741272E-2</v>
      </c>
      <c r="S3582">
        <v>-7.6699039400000002E-3</v>
      </c>
      <c r="T3582">
        <v>0.97618019580841064</v>
      </c>
    </row>
    <row r="3583" spans="6:20" x14ac:dyDescent="0.25">
      <c r="F3583" s="1">
        <v>17.36</v>
      </c>
      <c r="G3583">
        <f>(0.0132279260780287*(-1))*-1</f>
        <v>1.3227926078028748E-2</v>
      </c>
      <c r="H3583">
        <v>-3.067961576E-3</v>
      </c>
      <c r="I3583">
        <v>0.59345114231109619</v>
      </c>
      <c r="Q3583">
        <v>17.869</v>
      </c>
      <c r="R3583">
        <v>-1.0858316221765914E-2</v>
      </c>
      <c r="S3583">
        <v>-7.6699039400000002E-3</v>
      </c>
      <c r="T3583">
        <v>0.97951102256774902</v>
      </c>
    </row>
    <row r="3584" spans="6:20" x14ac:dyDescent="0.25">
      <c r="F3584" s="1">
        <v>17.366</v>
      </c>
      <c r="G3584">
        <f>(0.0132279260780287*(-1))*-1</f>
        <v>1.3227926078028748E-2</v>
      </c>
      <c r="H3584">
        <v>-3.067961576E-3</v>
      </c>
      <c r="I3584">
        <v>0.5934177041053772</v>
      </c>
      <c r="Q3584">
        <v>17.874000000000002</v>
      </c>
      <c r="R3584">
        <v>-1.0722792607802874E-2</v>
      </c>
      <c r="S3584">
        <v>-7.6699039400000002E-3</v>
      </c>
      <c r="T3584">
        <v>0.98900163173675537</v>
      </c>
    </row>
    <row r="3585" spans="6:20" x14ac:dyDescent="0.25">
      <c r="F3585" s="1">
        <v>17.371000000000002</v>
      </c>
      <c r="G3585">
        <f>(0.0132279260780287*(-1))*-1</f>
        <v>1.3227926078028748E-2</v>
      </c>
      <c r="H3585">
        <v>-3.067961576E-3</v>
      </c>
      <c r="I3585">
        <v>0.59337979555130005</v>
      </c>
      <c r="Q3585">
        <v>17.881</v>
      </c>
      <c r="R3585">
        <v>-1.048870636550308E-2</v>
      </c>
      <c r="S3585">
        <v>-7.6699039400000002E-3</v>
      </c>
      <c r="T3585">
        <v>1.0249086618423462</v>
      </c>
    </row>
    <row r="3586" spans="6:20" x14ac:dyDescent="0.25">
      <c r="F3586" s="1">
        <v>17.377000000000002</v>
      </c>
      <c r="G3586">
        <f>(0.0132279260780287*(-1))*-1</f>
        <v>1.3227926078028748E-2</v>
      </c>
      <c r="H3586">
        <v>-3.067961576E-3</v>
      </c>
      <c r="I3586">
        <v>0.59334409236907959</v>
      </c>
      <c r="Q3586">
        <v>17.884999999999998</v>
      </c>
      <c r="R3586">
        <v>-1.0328542094455852E-2</v>
      </c>
      <c r="S3586">
        <v>-7.6699039400000002E-3</v>
      </c>
      <c r="T3586">
        <v>1.0508971214294434</v>
      </c>
    </row>
    <row r="3587" spans="6:20" x14ac:dyDescent="0.25">
      <c r="F3587" s="1">
        <v>17.384999999999998</v>
      </c>
      <c r="G3587">
        <f>(0.0132279260780287*(-1))*-1</f>
        <v>1.3227926078028748E-2</v>
      </c>
      <c r="H3587">
        <v>-3.067961576E-3</v>
      </c>
      <c r="I3587">
        <v>0.59330505132675171</v>
      </c>
      <c r="Q3587">
        <v>17.89</v>
      </c>
      <c r="R3587">
        <v>-1.0123203285420945E-2</v>
      </c>
      <c r="S3587">
        <v>-7.6699039400000002E-3</v>
      </c>
      <c r="T3587">
        <v>0.81775641441345215</v>
      </c>
    </row>
    <row r="3588" spans="6:20" x14ac:dyDescent="0.25">
      <c r="F3588" s="1">
        <v>17.389000000000003</v>
      </c>
      <c r="G3588">
        <f>(0.0132279260780287*(-1))*-1</f>
        <v>1.3227926078028748E-2</v>
      </c>
      <c r="H3588">
        <v>-3.067961576E-3</v>
      </c>
      <c r="I3588">
        <v>0.59328395128250122</v>
      </c>
      <c r="Q3588">
        <v>17.893999999999998</v>
      </c>
      <c r="R3588">
        <v>-9.9383983572895272E-3</v>
      </c>
      <c r="S3588">
        <v>-6.135923152E-3</v>
      </c>
      <c r="T3588">
        <v>0.85974985361099243</v>
      </c>
    </row>
    <row r="3589" spans="6:20" x14ac:dyDescent="0.25">
      <c r="F3589" s="1">
        <v>17.393000000000001</v>
      </c>
      <c r="G3589">
        <f>(0.0132279260780287*(-1))*-1</f>
        <v>1.3227926078028748E-2</v>
      </c>
      <c r="H3589">
        <v>-3.067961576E-3</v>
      </c>
      <c r="I3589">
        <v>0.59325873851776123</v>
      </c>
      <c r="Q3589">
        <v>17.899999999999999</v>
      </c>
      <c r="R3589">
        <v>-9.6303901437371671E-3</v>
      </c>
      <c r="S3589">
        <v>-6.135923152E-3</v>
      </c>
      <c r="T3589">
        <v>0.92528265714645386</v>
      </c>
    </row>
    <row r="3590" spans="6:20" x14ac:dyDescent="0.25">
      <c r="F3590" s="1">
        <v>17.396999999999998</v>
      </c>
      <c r="G3590">
        <f>(0.0132279260780287*(-1))*-1</f>
        <v>1.3227926078028748E-2</v>
      </c>
      <c r="H3590">
        <v>-3.067961576E-3</v>
      </c>
      <c r="I3590">
        <v>0.593239426612854</v>
      </c>
      <c r="Q3590">
        <v>17.904000000000003</v>
      </c>
      <c r="R3590">
        <v>-9.4250513347022592E-3</v>
      </c>
      <c r="S3590">
        <v>-6.135923152E-3</v>
      </c>
      <c r="T3590">
        <v>0.96966183185577393</v>
      </c>
    </row>
    <row r="3591" spans="6:20" x14ac:dyDescent="0.25">
      <c r="F3591" s="1">
        <v>17.402999999999999</v>
      </c>
      <c r="G3591">
        <f>(0.0132279260780287*(-1))*-1</f>
        <v>1.3227926078028748E-2</v>
      </c>
      <c r="H3591">
        <v>-3.067961576E-3</v>
      </c>
      <c r="I3591">
        <v>0.5932164192199707</v>
      </c>
      <c r="Q3591">
        <v>17.908999999999999</v>
      </c>
      <c r="R3591">
        <v>-9.1663244353182745E-3</v>
      </c>
      <c r="S3591">
        <v>-6.135923152E-3</v>
      </c>
      <c r="T3591">
        <v>1.0111218690872192</v>
      </c>
    </row>
    <row r="3592" spans="6:20" x14ac:dyDescent="0.25">
      <c r="F3592" s="1">
        <v>17.408000000000001</v>
      </c>
      <c r="G3592">
        <f>(0.0132279260780287*(-1))*-1</f>
        <v>1.3227926078028748E-2</v>
      </c>
      <c r="H3592">
        <v>-3.067961576E-3</v>
      </c>
      <c r="I3592">
        <v>0.59319025278091431</v>
      </c>
      <c r="Q3592">
        <v>17.912999999999997</v>
      </c>
      <c r="R3592">
        <v>-8.9486652977412724E-3</v>
      </c>
      <c r="S3592">
        <v>-4.6019423639999998E-3</v>
      </c>
      <c r="T3592">
        <v>0.79995220899581909</v>
      </c>
    </row>
    <row r="3593" spans="6:20" x14ac:dyDescent="0.25">
      <c r="F3593" s="1">
        <v>17.415999999999997</v>
      </c>
      <c r="G3593">
        <f>(0.0132279260780287*(-1))*-1</f>
        <v>1.3227926078028748E-2</v>
      </c>
      <c r="H3593">
        <v>-3.067961576E-3</v>
      </c>
      <c r="I3593">
        <v>0.59315770864486694</v>
      </c>
      <c r="Q3593">
        <v>17.917000000000002</v>
      </c>
      <c r="R3593">
        <v>-8.6488706365503085E-3</v>
      </c>
      <c r="S3593">
        <v>-4.6019423639999998E-3</v>
      </c>
      <c r="T3593">
        <v>0.85756856203079224</v>
      </c>
    </row>
    <row r="3594" spans="6:20" x14ac:dyDescent="0.25">
      <c r="F3594" s="1">
        <v>17.420000000000002</v>
      </c>
      <c r="G3594">
        <f>(0.0132279260780287*(-1))*-1</f>
        <v>1.3227926078028748E-2</v>
      </c>
      <c r="H3594">
        <v>-3.067961576E-3</v>
      </c>
      <c r="I3594">
        <v>0.59314244985580444</v>
      </c>
      <c r="Q3594">
        <v>17.921999999999997</v>
      </c>
      <c r="R3594">
        <v>-8.4024640657084197E-3</v>
      </c>
      <c r="S3594">
        <v>-4.6019423639999998E-3</v>
      </c>
      <c r="T3594">
        <v>0.91474884748458862</v>
      </c>
    </row>
    <row r="3595" spans="6:20" x14ac:dyDescent="0.25">
      <c r="F3595" s="1">
        <v>17.424999999999997</v>
      </c>
      <c r="G3595">
        <f>(0.0132279260780287*(-1))*-1</f>
        <v>1.3227926078028748E-2</v>
      </c>
      <c r="H3595">
        <v>-3.067961576E-3</v>
      </c>
      <c r="I3595">
        <v>0.59312772750854492</v>
      </c>
      <c r="Q3595">
        <v>17.926000000000002</v>
      </c>
      <c r="R3595">
        <v>-8.0903490759753598E-3</v>
      </c>
      <c r="S3595">
        <v>-4.6019423639999998E-3</v>
      </c>
      <c r="T3595">
        <v>0.98506009578704834</v>
      </c>
    </row>
    <row r="3596" spans="6:20" x14ac:dyDescent="0.25">
      <c r="F3596" s="1">
        <v>17.427999999999997</v>
      </c>
      <c r="G3596">
        <f>(0.0132279260780287*(-1))*-1</f>
        <v>1.3227926078028748E-2</v>
      </c>
      <c r="H3596">
        <v>-3.067961576E-3</v>
      </c>
      <c r="I3596">
        <v>0.59311020374298096</v>
      </c>
      <c r="Q3596">
        <v>17.933</v>
      </c>
      <c r="R3596">
        <v>-7.7207392197125259E-3</v>
      </c>
      <c r="S3596">
        <v>-3.067961576E-3</v>
      </c>
      <c r="T3596">
        <v>0.80201804637908936</v>
      </c>
    </row>
    <row r="3597" spans="6:20" x14ac:dyDescent="0.25">
      <c r="F3597" s="1">
        <v>17.433999999999997</v>
      </c>
      <c r="G3597">
        <f>(0.0132279260780287*(-1))*-1</f>
        <v>1.3227926078028748E-2</v>
      </c>
      <c r="H3597">
        <v>-3.067961576E-3</v>
      </c>
      <c r="I3597">
        <v>0.59309673309326172</v>
      </c>
      <c r="Q3597">
        <v>17.939</v>
      </c>
      <c r="R3597">
        <v>-7.3470225872689938E-3</v>
      </c>
      <c r="S3597">
        <v>-3.067961576E-3</v>
      </c>
      <c r="T3597">
        <v>0.88702017068862915</v>
      </c>
    </row>
    <row r="3598" spans="6:20" x14ac:dyDescent="0.25">
      <c r="F3598" s="1">
        <v>17.438000000000002</v>
      </c>
      <c r="G3598">
        <f>(0.0132279260780287*(-1))*-1</f>
        <v>1.3227926078028748E-2</v>
      </c>
      <c r="H3598">
        <v>-3.067961576E-3</v>
      </c>
      <c r="I3598">
        <v>0.59308069944381714</v>
      </c>
      <c r="Q3598">
        <v>17.942999999999998</v>
      </c>
      <c r="R3598">
        <v>-7.1047227926078031E-3</v>
      </c>
      <c r="S3598">
        <v>-1.533980788E-3</v>
      </c>
      <c r="T3598">
        <v>0.68416380882263184</v>
      </c>
    </row>
    <row r="3599" spans="6:20" x14ac:dyDescent="0.25">
      <c r="F3599" s="1">
        <v>17.442</v>
      </c>
      <c r="G3599">
        <f>(0.0132279260780287*(-1))*-1</f>
        <v>1.3227926078028748E-2</v>
      </c>
      <c r="H3599">
        <v>-3.067961576E-3</v>
      </c>
      <c r="I3599">
        <v>0.59306842088699341</v>
      </c>
      <c r="Q3599">
        <v>17.947000000000003</v>
      </c>
      <c r="R3599">
        <v>-6.7885010266940451E-3</v>
      </c>
      <c r="S3599">
        <v>-1.533980788E-3</v>
      </c>
      <c r="T3599">
        <v>0.74436360597610474</v>
      </c>
    </row>
    <row r="3600" spans="6:20" x14ac:dyDescent="0.25">
      <c r="F3600" s="1">
        <v>17.448</v>
      </c>
      <c r="G3600">
        <f>(0.0132279260780287*(-1))*-1</f>
        <v>1.3227926078028748E-2</v>
      </c>
      <c r="H3600">
        <v>-3.067961576E-3</v>
      </c>
      <c r="I3600">
        <v>0.59305381774902344</v>
      </c>
      <c r="Q3600">
        <v>17.951999999999998</v>
      </c>
      <c r="R3600">
        <v>-6.4804928131416834E-3</v>
      </c>
      <c r="S3600">
        <v>-1.533980788E-3</v>
      </c>
      <c r="T3600">
        <v>0.81315630674362183</v>
      </c>
    </row>
    <row r="3601" spans="6:20" x14ac:dyDescent="0.25">
      <c r="F3601" s="1">
        <v>17.451999999999998</v>
      </c>
      <c r="G3601">
        <f>(0.0132279260780287*(-1))*-1</f>
        <v>1.3227926078028748E-2</v>
      </c>
      <c r="H3601">
        <v>-3.067961576E-3</v>
      </c>
      <c r="I3601">
        <v>0.593039870262146</v>
      </c>
      <c r="Q3601">
        <v>17.957000000000001</v>
      </c>
      <c r="R3601">
        <v>-6.1765913757700205E-3</v>
      </c>
      <c r="S3601">
        <v>0</v>
      </c>
      <c r="T3601">
        <v>0.61136722564697266</v>
      </c>
    </row>
    <row r="3602" spans="6:20" x14ac:dyDescent="0.25">
      <c r="F3602" s="1">
        <v>17.456000000000003</v>
      </c>
      <c r="G3602">
        <f>(0.0132279260780287*(-1))*-1</f>
        <v>1.3227926078028748E-2</v>
      </c>
      <c r="H3602">
        <v>-3.067961576E-3</v>
      </c>
      <c r="I3602">
        <v>0.5930292010307312</v>
      </c>
      <c r="Q3602">
        <v>17.962000000000003</v>
      </c>
      <c r="R3602">
        <v>-5.9383983572895279E-3</v>
      </c>
      <c r="S3602">
        <v>0</v>
      </c>
      <c r="T3602">
        <v>0.66520226001739502</v>
      </c>
    </row>
    <row r="3603" spans="6:20" x14ac:dyDescent="0.25">
      <c r="F3603" s="1">
        <v>17.46</v>
      </c>
      <c r="G3603">
        <f>(0.0132279260780287*(-1))*-1</f>
        <v>1.3227926078028748E-2</v>
      </c>
      <c r="H3603">
        <v>-3.067961576E-3</v>
      </c>
      <c r="I3603">
        <v>0.59302151203155518</v>
      </c>
      <c r="Q3603">
        <v>17.966000000000001</v>
      </c>
      <c r="R3603">
        <v>-5.7248459958932239E-3</v>
      </c>
      <c r="S3603">
        <v>0</v>
      </c>
      <c r="T3603">
        <v>0.71897399425506592</v>
      </c>
    </row>
    <row r="3604" spans="6:20" x14ac:dyDescent="0.25">
      <c r="F3604" s="1">
        <v>17.463999999999999</v>
      </c>
      <c r="G3604">
        <f>(0.0132279260780287*(-1))*-1</f>
        <v>1.3227926078028748E-2</v>
      </c>
      <c r="H3604">
        <v>-3.067961576E-3</v>
      </c>
      <c r="I3604">
        <v>0.59300911426544189</v>
      </c>
      <c r="Q3604">
        <v>17.971000000000004</v>
      </c>
      <c r="R3604">
        <v>-5.4784394250513343E-3</v>
      </c>
      <c r="S3604">
        <v>0</v>
      </c>
      <c r="T3604">
        <v>0.76030147075653076</v>
      </c>
    </row>
    <row r="3605" spans="6:20" x14ac:dyDescent="0.25">
      <c r="F3605" s="1">
        <v>17.467999999999996</v>
      </c>
      <c r="G3605">
        <f>(0.0132279260780287*(-1))*-1</f>
        <v>1.3227926078028748E-2</v>
      </c>
      <c r="H3605">
        <v>-3.067961576E-3</v>
      </c>
      <c r="I3605">
        <v>0.59299969673156738</v>
      </c>
      <c r="Q3605">
        <v>17.975000000000001</v>
      </c>
      <c r="R3605">
        <v>-5.305954825462012E-3</v>
      </c>
      <c r="S3605">
        <v>0</v>
      </c>
      <c r="T3605">
        <v>0.78427022695541382</v>
      </c>
    </row>
    <row r="3606" spans="6:20" x14ac:dyDescent="0.25">
      <c r="F3606" s="1">
        <v>17.472000000000001</v>
      </c>
      <c r="G3606">
        <f>(0.0132279260780287*(-1))*-1</f>
        <v>1.3227926078028748E-2</v>
      </c>
      <c r="H3606">
        <v>-3.067961576E-3</v>
      </c>
      <c r="I3606">
        <v>0.59299063682556152</v>
      </c>
      <c r="Q3606">
        <v>17.979999999999997</v>
      </c>
      <c r="R3606">
        <v>-5.0924024640657088E-3</v>
      </c>
      <c r="S3606">
        <v>0</v>
      </c>
      <c r="T3606">
        <v>0.81437021493911743</v>
      </c>
    </row>
    <row r="3607" spans="6:20" x14ac:dyDescent="0.25">
      <c r="F3607" s="1">
        <v>17.476999999999997</v>
      </c>
      <c r="G3607">
        <f>(0.0132279260780287*(-1))*-1</f>
        <v>1.3227926078028748E-2</v>
      </c>
      <c r="H3607">
        <v>-3.067961576E-3</v>
      </c>
      <c r="I3607">
        <v>0.5929797887802124</v>
      </c>
      <c r="Q3607">
        <v>17.984999999999999</v>
      </c>
      <c r="R3607">
        <v>-4.887063655030801E-3</v>
      </c>
      <c r="S3607">
        <v>0</v>
      </c>
      <c r="T3607">
        <v>0.84045666456222534</v>
      </c>
    </row>
    <row r="3608" spans="6:20" x14ac:dyDescent="0.25">
      <c r="F3608" s="1">
        <v>17.481999999999999</v>
      </c>
      <c r="G3608">
        <f>(0.0132279260780287*(-1))*-1</f>
        <v>1.3227926078028748E-2</v>
      </c>
      <c r="H3608">
        <v>-3.067961576E-3</v>
      </c>
      <c r="I3608">
        <v>0.59297150373458862</v>
      </c>
      <c r="Q3608">
        <v>17.991</v>
      </c>
      <c r="R3608">
        <v>-4.6406570841889113E-3</v>
      </c>
      <c r="S3608">
        <v>0</v>
      </c>
      <c r="T3608">
        <v>0.86564761400222778</v>
      </c>
    </row>
    <row r="3609" spans="6:20" x14ac:dyDescent="0.25">
      <c r="F3609" s="1">
        <v>17.485999999999997</v>
      </c>
      <c r="G3609">
        <f>(0.0132279260780287*(-1))*-1</f>
        <v>1.3227926078028748E-2</v>
      </c>
      <c r="H3609">
        <v>-3.067961576E-3</v>
      </c>
      <c r="I3609">
        <v>0.59296160936355591</v>
      </c>
      <c r="Q3609">
        <v>17.994999999999997</v>
      </c>
      <c r="R3609">
        <v>-4.4887063655030804E-3</v>
      </c>
      <c r="S3609">
        <v>0</v>
      </c>
      <c r="T3609">
        <v>0.88410013914108276</v>
      </c>
    </row>
    <row r="3610" spans="6:20" x14ac:dyDescent="0.25">
      <c r="F3610" s="1">
        <v>17.490000000000002</v>
      </c>
      <c r="G3610">
        <f>(0.0132279260780287*(-1))*-1</f>
        <v>1.3227926078028748E-2</v>
      </c>
      <c r="H3610">
        <v>-3.067961576E-3</v>
      </c>
      <c r="I3610">
        <v>0.59295588731765747</v>
      </c>
      <c r="Q3610">
        <v>18.002000000000002</v>
      </c>
      <c r="R3610">
        <v>-4.2176591375770022E-3</v>
      </c>
      <c r="S3610">
        <v>0</v>
      </c>
      <c r="T3610">
        <v>0.90823769569396973</v>
      </c>
    </row>
    <row r="3611" spans="6:20" x14ac:dyDescent="0.25">
      <c r="F3611" s="1">
        <v>17.494</v>
      </c>
      <c r="G3611">
        <f>(0.0132279260780287*(-1))*-1</f>
        <v>1.3227926078028748E-2</v>
      </c>
      <c r="H3611">
        <v>-3.067961576E-3</v>
      </c>
      <c r="I3611">
        <v>0.5929485559463501</v>
      </c>
      <c r="Q3611">
        <v>18.014000000000003</v>
      </c>
      <c r="R3611">
        <v>-3.704312114989733E-3</v>
      </c>
      <c r="S3611">
        <v>0</v>
      </c>
      <c r="T3611">
        <v>0.97561246156692505</v>
      </c>
    </row>
    <row r="3612" spans="6:20" x14ac:dyDescent="0.25">
      <c r="F3612" s="1">
        <v>17.497999999999998</v>
      </c>
      <c r="G3612">
        <f>(0.0132279260780287*(-1))*-1</f>
        <v>1.3227926078028748E-2</v>
      </c>
      <c r="H3612">
        <v>-3.067961576E-3</v>
      </c>
      <c r="I3612">
        <v>0.59293973445892334</v>
      </c>
      <c r="Q3612">
        <v>18.018999999999998</v>
      </c>
      <c r="R3612">
        <v>-3.4743326488706366E-3</v>
      </c>
      <c r="S3612">
        <v>1.533980788E-3</v>
      </c>
      <c r="T3612">
        <v>0.73492723703384399</v>
      </c>
    </row>
    <row r="3613" spans="6:20" x14ac:dyDescent="0.25">
      <c r="F3613" s="1">
        <v>17.505000000000003</v>
      </c>
      <c r="G3613">
        <f>(0.0132279260780287*(-1))*-1</f>
        <v>1.3227926078028748E-2</v>
      </c>
      <c r="H3613">
        <v>-3.067961576E-3</v>
      </c>
      <c r="I3613">
        <v>0.59292978048324585</v>
      </c>
      <c r="Q3613">
        <v>18.03</v>
      </c>
      <c r="R3613">
        <v>-2.9240246406570841E-3</v>
      </c>
      <c r="S3613">
        <v>1.533980788E-3</v>
      </c>
      <c r="T3613">
        <v>0.81883054971694946</v>
      </c>
    </row>
    <row r="3614" spans="6:20" x14ac:dyDescent="0.25">
      <c r="F3614" s="1">
        <v>17.509999999999998</v>
      </c>
      <c r="G3614">
        <f>(0.0132279260780287*(-1))*-1</f>
        <v>1.3227926078028748E-2</v>
      </c>
      <c r="H3614">
        <v>-3.067961576E-3</v>
      </c>
      <c r="I3614">
        <v>0.5929219126701355</v>
      </c>
      <c r="Q3614">
        <v>18.034999999999997</v>
      </c>
      <c r="R3614">
        <v>-2.7515400410677618E-3</v>
      </c>
      <c r="S3614">
        <v>1.533980788E-3</v>
      </c>
      <c r="T3614">
        <v>0.84603011608123779</v>
      </c>
    </row>
    <row r="3615" spans="6:20" x14ac:dyDescent="0.25">
      <c r="F3615" s="1">
        <v>17.515999999999998</v>
      </c>
      <c r="G3615">
        <f>(0.0132279260780287*(-1))*-1</f>
        <v>1.3227926078028748E-2</v>
      </c>
      <c r="H3615">
        <v>-3.067961576E-3</v>
      </c>
      <c r="I3615">
        <v>0.59291303157806396</v>
      </c>
      <c r="Q3615">
        <v>18.043999999999997</v>
      </c>
      <c r="R3615">
        <v>-2.3655030800821355E-3</v>
      </c>
      <c r="S3615">
        <v>1.533980788E-3</v>
      </c>
      <c r="T3615">
        <v>0.89332407712936401</v>
      </c>
    </row>
    <row r="3616" spans="6:20" x14ac:dyDescent="0.25">
      <c r="F3616" s="1">
        <v>17.521000000000001</v>
      </c>
      <c r="G3616">
        <f>(0.0132279260780287*(-1))*-1</f>
        <v>1.3227926078028748E-2</v>
      </c>
      <c r="H3616">
        <v>-3.067961576E-3</v>
      </c>
      <c r="I3616">
        <v>0.59290599822998047</v>
      </c>
      <c r="Q3616">
        <v>18.049999999999997</v>
      </c>
      <c r="R3616">
        <v>-2.0944558521560574E-3</v>
      </c>
      <c r="S3616">
        <v>1.533980788E-3</v>
      </c>
      <c r="T3616">
        <v>0.92396688461303711</v>
      </c>
    </row>
    <row r="3617" spans="6:20" x14ac:dyDescent="0.25">
      <c r="F3617" s="1">
        <v>17.527000000000001</v>
      </c>
      <c r="G3617">
        <f>(0.0132279260780287*(-1))*-1</f>
        <v>1.3227926078028748E-2</v>
      </c>
      <c r="H3617">
        <v>-3.067961576E-3</v>
      </c>
      <c r="I3617">
        <v>0.59289801120758057</v>
      </c>
      <c r="Q3617">
        <v>18.069000000000003</v>
      </c>
      <c r="R3617">
        <v>-1.13347022587269E-3</v>
      </c>
      <c r="S3617">
        <v>1.533980788E-3</v>
      </c>
      <c r="T3617">
        <v>1.0512428283691406</v>
      </c>
    </row>
    <row r="3618" spans="6:20" x14ac:dyDescent="0.25">
      <c r="F3618" s="1">
        <v>17.531999999999996</v>
      </c>
      <c r="G3618">
        <f>(0.0132279260780287*(-1))*-1</f>
        <v>1.3227926078028748E-2</v>
      </c>
      <c r="H3618">
        <v>-3.067961576E-3</v>
      </c>
      <c r="I3618">
        <v>0.59289044141769409</v>
      </c>
      <c r="Q3618">
        <v>18.079999999999998</v>
      </c>
      <c r="R3618">
        <v>-5.3388090349075978E-4</v>
      </c>
      <c r="S3618">
        <v>3.067961576E-3</v>
      </c>
      <c r="T3618">
        <v>0.90395939350128174</v>
      </c>
    </row>
    <row r="3619" spans="6:20" x14ac:dyDescent="0.25">
      <c r="F3619" s="1">
        <v>17.537999999999997</v>
      </c>
      <c r="G3619">
        <f>(0.0132279260780287*(-1))*-1</f>
        <v>1.3227926078028748E-2</v>
      </c>
      <c r="H3619">
        <v>-3.067961576E-3</v>
      </c>
      <c r="I3619">
        <v>0.5928834080696106</v>
      </c>
      <c r="Q3619">
        <v>18.085000000000001</v>
      </c>
      <c r="R3619">
        <v>-2.3408624229979467E-4</v>
      </c>
      <c r="S3619">
        <v>3.067961576E-3</v>
      </c>
      <c r="T3619">
        <v>0.94603544473648071</v>
      </c>
    </row>
    <row r="3620" spans="6:20" x14ac:dyDescent="0.25">
      <c r="F3620" s="1">
        <v>17.543999999999997</v>
      </c>
      <c r="G3620">
        <f>(0.0132279260780287*(-1))*-1</f>
        <v>1.3227926078028748E-2</v>
      </c>
      <c r="H3620">
        <v>-3.067961576E-3</v>
      </c>
      <c r="I3620">
        <v>0.59287673234939575</v>
      </c>
      <c r="Q3620">
        <v>18.088999999999999</v>
      </c>
      <c r="R3620">
        <v>0</v>
      </c>
      <c r="S3620">
        <v>3.067961576E-3</v>
      </c>
      <c r="T3620">
        <v>0.99311506748199463</v>
      </c>
    </row>
    <row r="3621" spans="6:20" x14ac:dyDescent="0.25">
      <c r="F3621" s="1">
        <v>17.548000000000002</v>
      </c>
      <c r="G3621">
        <f>(0.0132279260780287*(-1))*-1</f>
        <v>1.3227926078028748E-2</v>
      </c>
      <c r="H3621">
        <v>-3.067961576E-3</v>
      </c>
      <c r="I3621">
        <v>0.5928725004196167</v>
      </c>
      <c r="Q3621">
        <v>18.094000000000001</v>
      </c>
      <c r="R3621">
        <v>2.7926078028747432E-4</v>
      </c>
      <c r="S3621">
        <v>4.6019423639999998E-3</v>
      </c>
      <c r="T3621">
        <v>0.77065861225128174</v>
      </c>
    </row>
    <row r="3622" spans="6:20" x14ac:dyDescent="0.25">
      <c r="F3622" s="1">
        <v>17.552999999999997</v>
      </c>
      <c r="G3622">
        <f>(0.0132279260780287*(-1))*-1</f>
        <v>1.3227926078028748E-2</v>
      </c>
      <c r="H3622">
        <v>-3.067961576E-3</v>
      </c>
      <c r="I3622">
        <v>0.59286743402481079</v>
      </c>
      <c r="Q3622">
        <v>18.098999999999997</v>
      </c>
      <c r="R3622">
        <v>5.5852156057494863E-4</v>
      </c>
      <c r="S3622">
        <v>4.6019423639999998E-3</v>
      </c>
      <c r="T3622">
        <v>0.81019347906112671</v>
      </c>
    </row>
    <row r="3623" spans="6:20" x14ac:dyDescent="0.25">
      <c r="F3623" s="1">
        <v>17.560000000000002</v>
      </c>
      <c r="G3623">
        <f>(0.0132279260780287*(-1))*-1</f>
        <v>1.3227926078028748E-2</v>
      </c>
      <c r="H3623">
        <v>-3.067961576E-3</v>
      </c>
      <c r="I3623">
        <v>0.59286075830459595</v>
      </c>
      <c r="Q3623">
        <v>18.103000000000002</v>
      </c>
      <c r="R3623">
        <v>7.7207392197125256E-4</v>
      </c>
      <c r="S3623">
        <v>4.6019423639999998E-3</v>
      </c>
      <c r="T3623">
        <v>0.85241842269897461</v>
      </c>
    </row>
    <row r="3624" spans="6:20" x14ac:dyDescent="0.25">
      <c r="F3624" s="1">
        <v>17.564999999999998</v>
      </c>
      <c r="G3624">
        <f>(0.0132279260780287*(-1))*-1</f>
        <v>1.3227926078028748E-2</v>
      </c>
      <c r="H3624">
        <v>-3.067961576E-3</v>
      </c>
      <c r="I3624">
        <v>0.59285718202590942</v>
      </c>
      <c r="Q3624">
        <v>18.109000000000002</v>
      </c>
      <c r="R3624">
        <v>1.080082135523614E-3</v>
      </c>
      <c r="S3624">
        <v>4.6019423639999998E-3</v>
      </c>
      <c r="T3624">
        <v>0.89668899774551392</v>
      </c>
    </row>
    <row r="3625" spans="6:20" x14ac:dyDescent="0.25">
      <c r="F3625" s="1">
        <v>17.569000000000003</v>
      </c>
      <c r="G3625">
        <f>(0.0132279260780287*(-1))*-1</f>
        <v>1.3227926078028748E-2</v>
      </c>
      <c r="H3625">
        <v>-3.067961576E-3</v>
      </c>
      <c r="I3625">
        <v>0.59285372495651245</v>
      </c>
      <c r="Q3625">
        <v>18.113999999999997</v>
      </c>
      <c r="R3625">
        <v>1.3347022587268994E-3</v>
      </c>
      <c r="S3625">
        <v>4.6019423639999998E-3</v>
      </c>
      <c r="T3625">
        <v>0.92366862297058105</v>
      </c>
    </row>
    <row r="3626" spans="6:20" x14ac:dyDescent="0.25">
      <c r="F3626" s="1">
        <v>17.573</v>
      </c>
      <c r="G3626">
        <f>(0.0132279260780287*(-1))*-1</f>
        <v>1.3227926078028748E-2</v>
      </c>
      <c r="H3626">
        <v>-3.067961576E-3</v>
      </c>
      <c r="I3626">
        <v>0.59284961223602295</v>
      </c>
      <c r="Q3626">
        <v>18.119</v>
      </c>
      <c r="R3626">
        <v>1.5893223819301847E-3</v>
      </c>
      <c r="S3626">
        <v>6.135923152E-3</v>
      </c>
      <c r="T3626">
        <v>0.68808442354202271</v>
      </c>
    </row>
    <row r="3627" spans="6:20" x14ac:dyDescent="0.25">
      <c r="F3627" s="1">
        <v>17.576999999999998</v>
      </c>
      <c r="G3627">
        <f>(0.0132279260780287*(-1))*-1</f>
        <v>1.3227926078028748E-2</v>
      </c>
      <c r="H3627">
        <v>-3.067961576E-3</v>
      </c>
      <c r="I3627">
        <v>0.59284645318984985</v>
      </c>
      <c r="Q3627">
        <v>18.124000000000002</v>
      </c>
      <c r="R3627">
        <v>1.8439425051334703E-3</v>
      </c>
      <c r="S3627">
        <v>6.135923152E-3</v>
      </c>
      <c r="T3627">
        <v>0.72818470001220703</v>
      </c>
    </row>
    <row r="3628" spans="6:20" x14ac:dyDescent="0.25">
      <c r="F3628" s="1">
        <v>17.581000000000003</v>
      </c>
      <c r="G3628">
        <f>(0.0132279260780287*(-1))*-1</f>
        <v>1.3227926078028748E-2</v>
      </c>
      <c r="H3628">
        <v>-3.067961576E-3</v>
      </c>
      <c r="I3628">
        <v>0.59284341335296631</v>
      </c>
      <c r="Q3628">
        <v>18.128999999999998</v>
      </c>
      <c r="R3628">
        <v>2.0862422997946612E-3</v>
      </c>
      <c r="S3628">
        <v>6.135923152E-3</v>
      </c>
      <c r="T3628">
        <v>0.76239877939224243</v>
      </c>
    </row>
    <row r="3629" spans="6:20" x14ac:dyDescent="0.25">
      <c r="F3629" s="1">
        <v>17.585000000000001</v>
      </c>
      <c r="G3629">
        <f>(0.0132279260780287*(-1))*-1</f>
        <v>1.3227926078028748E-2</v>
      </c>
      <c r="H3629">
        <v>-3.067961576E-3</v>
      </c>
      <c r="I3629">
        <v>0.59284049272537231</v>
      </c>
      <c r="Q3629">
        <v>18.133000000000003</v>
      </c>
      <c r="R3629">
        <v>2.2587268993839835E-3</v>
      </c>
      <c r="S3629">
        <v>6.135923152E-3</v>
      </c>
      <c r="T3629">
        <v>0.78660619258880615</v>
      </c>
    </row>
    <row r="3630" spans="6:20" x14ac:dyDescent="0.25">
      <c r="F3630" s="1">
        <v>17.588999999999999</v>
      </c>
      <c r="G3630">
        <f>(0.0132279260780287*(-1))*-1</f>
        <v>1.3227926078028748E-2</v>
      </c>
      <c r="H3630">
        <v>-3.067961576E-3</v>
      </c>
      <c r="I3630">
        <v>0.59283769130706787</v>
      </c>
      <c r="Q3630">
        <v>18.137999999999998</v>
      </c>
      <c r="R3630">
        <v>2.4722792607802875E-3</v>
      </c>
      <c r="S3630">
        <v>6.135923152E-3</v>
      </c>
      <c r="T3630">
        <v>0.80336892604827881</v>
      </c>
    </row>
    <row r="3631" spans="6:20" x14ac:dyDescent="0.25">
      <c r="F3631" s="1">
        <v>17.594999999999999</v>
      </c>
      <c r="G3631">
        <f>(0.0132279260780287*(-1))*-1</f>
        <v>1.3227926078028748E-2</v>
      </c>
      <c r="H3631">
        <v>-3.067961576E-3</v>
      </c>
      <c r="I3631">
        <v>0.59283435344696045</v>
      </c>
      <c r="Q3631">
        <v>18.143000000000001</v>
      </c>
      <c r="R3631">
        <v>2.6899383983572897E-3</v>
      </c>
      <c r="S3631">
        <v>6.135923152E-3</v>
      </c>
      <c r="T3631">
        <v>0.82637172937393188</v>
      </c>
    </row>
    <row r="3632" spans="6:20" x14ac:dyDescent="0.25">
      <c r="F3632" s="1">
        <v>17.600000000000001</v>
      </c>
      <c r="G3632">
        <f>(0.0132279260780287*(-1))*-1</f>
        <v>1.3227926078028748E-2</v>
      </c>
      <c r="H3632">
        <v>-3.067961576E-3</v>
      </c>
      <c r="I3632">
        <v>0.59283053874969482</v>
      </c>
      <c r="Q3632">
        <v>18.146999999999998</v>
      </c>
      <c r="R3632">
        <v>2.8583162217659139E-3</v>
      </c>
      <c r="S3632">
        <v>6.135923152E-3</v>
      </c>
      <c r="T3632">
        <v>0.84571737051010132</v>
      </c>
    </row>
    <row r="3633" spans="6:20" x14ac:dyDescent="0.25">
      <c r="F3633" s="1">
        <v>17.606999999999999</v>
      </c>
      <c r="G3633">
        <f>(0.0132279260780287*(-1))*-1</f>
        <v>1.3227926078028748E-2</v>
      </c>
      <c r="H3633">
        <v>-3.067961576E-3</v>
      </c>
      <c r="I3633">
        <v>0.5928269624710083</v>
      </c>
      <c r="Q3633">
        <v>18.151000000000003</v>
      </c>
      <c r="R3633">
        <v>3.02258726899384E-3</v>
      </c>
      <c r="S3633">
        <v>6.135923152E-3</v>
      </c>
      <c r="T3633">
        <v>0.85964536666870117</v>
      </c>
    </row>
    <row r="3634" spans="6:20" x14ac:dyDescent="0.25">
      <c r="F3634" s="1">
        <v>17.612000000000002</v>
      </c>
      <c r="G3634">
        <f>(0.0132279260780287*(-1))*-1</f>
        <v>1.3227926078028748E-2</v>
      </c>
      <c r="H3634">
        <v>-3.067961576E-3</v>
      </c>
      <c r="I3634">
        <v>0.59282362461090088</v>
      </c>
      <c r="Q3634">
        <v>18.155999999999999</v>
      </c>
      <c r="R3634">
        <v>3.2197125256673512E-3</v>
      </c>
      <c r="S3634">
        <v>6.135923152E-3</v>
      </c>
      <c r="T3634">
        <v>0.87371772527694702</v>
      </c>
    </row>
    <row r="3635" spans="6:20" x14ac:dyDescent="0.25">
      <c r="F3635" s="1">
        <v>17.616999999999997</v>
      </c>
      <c r="G3635">
        <f>(0.0132279260780287*(-1))*-1</f>
        <v>1.3227926078028748E-2</v>
      </c>
      <c r="H3635">
        <v>-3.067961576E-3</v>
      </c>
      <c r="I3635">
        <v>0.59282094240188599</v>
      </c>
      <c r="Q3635">
        <v>18.161000000000001</v>
      </c>
      <c r="R3635">
        <v>3.4209445585215606E-3</v>
      </c>
      <c r="S3635">
        <v>6.135923152E-3</v>
      </c>
      <c r="T3635">
        <v>0.88899564743041992</v>
      </c>
    </row>
    <row r="3636" spans="6:20" x14ac:dyDescent="0.25">
      <c r="F3636" s="1">
        <v>17.625</v>
      </c>
      <c r="G3636">
        <f>(0.0132279260780287*(-1))*-1</f>
        <v>1.3227926078028748E-2</v>
      </c>
      <c r="H3636">
        <v>-3.067961576E-3</v>
      </c>
      <c r="I3636">
        <v>0.59281742572784424</v>
      </c>
      <c r="Q3636">
        <v>18.164999999999999</v>
      </c>
      <c r="R3636">
        <v>3.5811088295687886E-3</v>
      </c>
      <c r="S3636">
        <v>6.135923152E-3</v>
      </c>
      <c r="T3636">
        <v>0.90066426992416382</v>
      </c>
    </row>
    <row r="3637" spans="6:20" x14ac:dyDescent="0.25">
      <c r="F3637" s="1">
        <v>17.628999999999998</v>
      </c>
      <c r="G3637">
        <f>(0.0132279260780287*(-1))*-1</f>
        <v>1.3227926078028748E-2</v>
      </c>
      <c r="H3637">
        <v>-3.067961576E-3</v>
      </c>
      <c r="I3637">
        <v>0.592815101146698</v>
      </c>
      <c r="Q3637">
        <v>18.168999999999997</v>
      </c>
      <c r="R3637">
        <v>3.7453798767967147E-3</v>
      </c>
      <c r="S3637">
        <v>6.135923152E-3</v>
      </c>
      <c r="T3637">
        <v>0.91362816095352173</v>
      </c>
    </row>
    <row r="3638" spans="6:20" x14ac:dyDescent="0.25">
      <c r="F3638" s="1">
        <v>17.633000000000003</v>
      </c>
      <c r="G3638">
        <f>(0.0132279260780287*(-1))*-1</f>
        <v>1.3227926078028748E-2</v>
      </c>
      <c r="H3638">
        <v>-3.067961576E-3</v>
      </c>
      <c r="I3638">
        <v>0.59281331300735474</v>
      </c>
      <c r="Q3638">
        <v>18.173999999999999</v>
      </c>
      <c r="R3638">
        <v>3.9507186858316222E-3</v>
      </c>
      <c r="S3638">
        <v>6.135923152E-3</v>
      </c>
      <c r="T3638">
        <v>0.92950046062469482</v>
      </c>
    </row>
    <row r="3639" spans="6:20" x14ac:dyDescent="0.25">
      <c r="F3639" s="1">
        <v>17.637</v>
      </c>
      <c r="G3639">
        <f>(0.0132279260780287*(-1))*-1</f>
        <v>1.3227926078028748E-2</v>
      </c>
      <c r="H3639">
        <v>-3.067961576E-3</v>
      </c>
      <c r="I3639">
        <v>0.59281158447265625</v>
      </c>
      <c r="Q3639">
        <v>18.177999999999997</v>
      </c>
      <c r="R3639">
        <v>4.1683778234086243E-3</v>
      </c>
      <c r="S3639">
        <v>6.135923152E-3</v>
      </c>
      <c r="T3639">
        <v>0.94639599323272705</v>
      </c>
    </row>
    <row r="3640" spans="6:20" x14ac:dyDescent="0.25">
      <c r="F3640" s="1">
        <v>17.643000000000001</v>
      </c>
      <c r="G3640">
        <f>(0.0132279260780287*(-1))*-1</f>
        <v>1.3227926078028748E-2</v>
      </c>
      <c r="H3640">
        <v>-3.067961576E-3</v>
      </c>
      <c r="I3640">
        <v>0.59280908107757568</v>
      </c>
      <c r="Q3640">
        <v>18.183</v>
      </c>
      <c r="R3640">
        <v>4.361396303901437E-3</v>
      </c>
      <c r="S3640">
        <v>6.135923152E-3</v>
      </c>
      <c r="T3640">
        <v>0.97474437952041626</v>
      </c>
    </row>
    <row r="3641" spans="6:20" x14ac:dyDescent="0.25">
      <c r="F3641" s="1">
        <v>17.649000000000001</v>
      </c>
      <c r="G3641">
        <f>(0.0132279260780287*(-1))*-1</f>
        <v>1.3227926078028748E-2</v>
      </c>
      <c r="H3641">
        <v>-3.067961576E-3</v>
      </c>
      <c r="I3641">
        <v>0.59280717372894287</v>
      </c>
      <c r="Q3641">
        <v>18.188000000000002</v>
      </c>
      <c r="R3641">
        <v>4.6201232032854209E-3</v>
      </c>
      <c r="S3641">
        <v>6.135923152E-3</v>
      </c>
      <c r="T3641">
        <v>1.0081055164337158</v>
      </c>
    </row>
    <row r="3642" spans="6:20" x14ac:dyDescent="0.25">
      <c r="F3642" s="1">
        <v>17.654000000000003</v>
      </c>
      <c r="G3642">
        <f>(0.0132279260780287*(-1))*-1</f>
        <v>1.3227926078028748E-2</v>
      </c>
      <c r="H3642">
        <v>-3.067961576E-3</v>
      </c>
      <c r="I3642">
        <v>0.59280496835708618</v>
      </c>
      <c r="Q3642">
        <v>18.192999999999998</v>
      </c>
      <c r="R3642">
        <v>4.8952772073921971E-3</v>
      </c>
      <c r="S3642">
        <v>7.6699039400000002E-3</v>
      </c>
      <c r="T3642">
        <v>0.77595555782318115</v>
      </c>
    </row>
    <row r="3643" spans="6:20" x14ac:dyDescent="0.25">
      <c r="F3643" s="1">
        <v>17.659999999999997</v>
      </c>
      <c r="G3643">
        <f>(0.0132279260780287*(-1))*-1</f>
        <v>1.3227926078028748E-2</v>
      </c>
      <c r="H3643">
        <v>-3.067961576E-3</v>
      </c>
      <c r="I3643">
        <v>0.59280288219451904</v>
      </c>
      <c r="Q3643">
        <v>18.198999999999998</v>
      </c>
      <c r="R3643">
        <v>5.2320328542094455E-3</v>
      </c>
      <c r="S3643">
        <v>7.6699039400000002E-3</v>
      </c>
      <c r="T3643">
        <v>0.83116763830184937</v>
      </c>
    </row>
    <row r="3644" spans="6:20" x14ac:dyDescent="0.25">
      <c r="F3644" s="1">
        <v>17.665999999999997</v>
      </c>
      <c r="G3644">
        <f>(0.0132279260780287*(-1))*-1</f>
        <v>1.3227926078028748E-2</v>
      </c>
      <c r="H3644">
        <v>-3.067961576E-3</v>
      </c>
      <c r="I3644">
        <v>0.59280121326446533</v>
      </c>
      <c r="Q3644">
        <v>18.203000000000003</v>
      </c>
      <c r="R3644">
        <v>5.4455852156057496E-3</v>
      </c>
      <c r="S3644">
        <v>7.6699039400000002E-3</v>
      </c>
      <c r="T3644">
        <v>0.87043207883834839</v>
      </c>
    </row>
    <row r="3645" spans="6:20" x14ac:dyDescent="0.25">
      <c r="F3645" s="1">
        <v>17.670000000000002</v>
      </c>
      <c r="G3645">
        <f>(0.0132279260780287*(-1))*-1</f>
        <v>1.3227926078028748E-2</v>
      </c>
      <c r="H3645">
        <v>-3.067961576E-3</v>
      </c>
      <c r="I3645">
        <v>0.59279966354370117</v>
      </c>
      <c r="Q3645">
        <v>18.207999999999998</v>
      </c>
      <c r="R3645">
        <v>5.7453798767967143E-3</v>
      </c>
      <c r="S3645">
        <v>7.6699039400000002E-3</v>
      </c>
      <c r="T3645">
        <v>0.90096515417098999</v>
      </c>
    </row>
    <row r="3646" spans="6:20" x14ac:dyDescent="0.25">
      <c r="F3646" s="1">
        <v>17.674999999999997</v>
      </c>
      <c r="G3646">
        <f>(0.0132279260780287*(-1))*-1</f>
        <v>1.3227926078028748E-2</v>
      </c>
      <c r="H3646">
        <v>-3.067961576E-3</v>
      </c>
      <c r="I3646">
        <v>0.59279817342758179</v>
      </c>
      <c r="Q3646">
        <v>18.213000000000001</v>
      </c>
      <c r="R3646">
        <v>5.9301848049281318E-3</v>
      </c>
      <c r="S3646">
        <v>7.6699039400000002E-3</v>
      </c>
      <c r="T3646">
        <v>0.92461603879928589</v>
      </c>
    </row>
    <row r="3647" spans="6:20" x14ac:dyDescent="0.25">
      <c r="F3647" s="1">
        <v>17.679000000000002</v>
      </c>
      <c r="G3647">
        <f>(0.0132279260780287*(-1))*-1</f>
        <v>1.3227926078028748E-2</v>
      </c>
      <c r="H3647">
        <v>-3.067961576E-3</v>
      </c>
      <c r="I3647">
        <v>0.59279704093933105</v>
      </c>
      <c r="Q3647">
        <v>18.216999999999999</v>
      </c>
      <c r="R3647">
        <v>6.1560574948665301E-3</v>
      </c>
      <c r="S3647">
        <v>9.2038847279999995E-3</v>
      </c>
      <c r="T3647">
        <v>0.6755182147026062</v>
      </c>
    </row>
    <row r="3648" spans="6:20" x14ac:dyDescent="0.25">
      <c r="F3648" s="1">
        <v>17.683</v>
      </c>
      <c r="G3648">
        <f>(0.0132279260780287*(-1))*-1</f>
        <v>1.3227926078028748E-2</v>
      </c>
      <c r="H3648">
        <v>-3.067961576E-3</v>
      </c>
      <c r="I3648">
        <v>0.5927959680557251</v>
      </c>
      <c r="Q3648">
        <v>18.222000000000001</v>
      </c>
      <c r="R3648">
        <v>6.3778234086242303E-3</v>
      </c>
      <c r="S3648">
        <v>9.2038847279999995E-3</v>
      </c>
      <c r="T3648">
        <v>0.70237195491790771</v>
      </c>
    </row>
    <row r="3649" spans="6:20" x14ac:dyDescent="0.25">
      <c r="F3649" s="1">
        <v>17.689</v>
      </c>
      <c r="G3649">
        <f>(0.0132320328542094*(-1))*-1</f>
        <v>1.3232032854209446E-2</v>
      </c>
      <c r="H3649">
        <v>-3.067961576E-3</v>
      </c>
      <c r="I3649">
        <v>0.59410989284515381</v>
      </c>
      <c r="Q3649">
        <v>18.226999999999997</v>
      </c>
      <c r="R3649">
        <v>6.5338809034907594E-3</v>
      </c>
      <c r="S3649">
        <v>9.2038847279999995E-3</v>
      </c>
      <c r="T3649">
        <v>0.7180253267288208</v>
      </c>
    </row>
    <row r="3650" spans="6:20" x14ac:dyDescent="0.25">
      <c r="F3650" s="1">
        <v>17.694000000000003</v>
      </c>
      <c r="G3650">
        <f>(0.0132320328542094*(-1))*-1</f>
        <v>1.3232032854209446E-2</v>
      </c>
      <c r="H3650">
        <v>-3.067961576E-3</v>
      </c>
      <c r="I3650">
        <v>0.59404987096786499</v>
      </c>
      <c r="Q3650">
        <v>18.231000000000002</v>
      </c>
      <c r="R3650">
        <v>6.6694045174537989E-3</v>
      </c>
      <c r="S3650">
        <v>9.2038847279999995E-3</v>
      </c>
      <c r="T3650">
        <v>0.72200095653533936</v>
      </c>
    </row>
    <row r="3651" spans="6:20" x14ac:dyDescent="0.25">
      <c r="F3651" s="1">
        <v>17.700000000000003</v>
      </c>
      <c r="G3651">
        <f>(0.0132320328542094*(-1))*-1</f>
        <v>1.3232032854209446E-2</v>
      </c>
      <c r="H3651">
        <v>-3.067961576E-3</v>
      </c>
      <c r="I3651">
        <v>0.59397071599960327</v>
      </c>
      <c r="Q3651">
        <v>18.234999999999999</v>
      </c>
      <c r="R3651">
        <v>6.7885010266940451E-3</v>
      </c>
      <c r="S3651">
        <v>9.2038847279999995E-3</v>
      </c>
      <c r="T3651">
        <v>0.72013384103775024</v>
      </c>
    </row>
    <row r="3652" spans="6:20" x14ac:dyDescent="0.25">
      <c r="F3652" s="1">
        <v>17.704999999999998</v>
      </c>
      <c r="G3652">
        <f>(0.0132320328542094*(-1))*-1</f>
        <v>1.3232032854209446E-2</v>
      </c>
      <c r="H3652">
        <v>-3.067961576E-3</v>
      </c>
      <c r="I3652">
        <v>0.59391748905181885</v>
      </c>
      <c r="Q3652">
        <v>18.240000000000002</v>
      </c>
      <c r="R3652">
        <v>6.9240246406570838E-3</v>
      </c>
      <c r="S3652">
        <v>9.2038847279999995E-3</v>
      </c>
      <c r="T3652">
        <v>0.71556472778320313</v>
      </c>
    </row>
    <row r="3653" spans="6:20" x14ac:dyDescent="0.25">
      <c r="F3653" s="1">
        <v>17.710999999999999</v>
      </c>
      <c r="G3653">
        <f>(0.0132320328542094*(-1))*-1</f>
        <v>1.3232032854209446E-2</v>
      </c>
      <c r="H3653">
        <v>-3.067961576E-3</v>
      </c>
      <c r="I3653">
        <v>0.59385710954666138</v>
      </c>
      <c r="Q3653">
        <v>18.244</v>
      </c>
      <c r="R3653">
        <v>7.0225872689938396E-3</v>
      </c>
      <c r="S3653">
        <v>9.2038847279999995E-3</v>
      </c>
      <c r="T3653">
        <v>0.97606432437896729</v>
      </c>
    </row>
    <row r="3654" spans="6:20" x14ac:dyDescent="0.25">
      <c r="F3654" s="1">
        <v>17.716999999999999</v>
      </c>
      <c r="G3654">
        <f>(0.0132320328542094*(-1))*-1</f>
        <v>1.3232032854209446E-2</v>
      </c>
      <c r="H3654">
        <v>-3.067961576E-3</v>
      </c>
      <c r="I3654">
        <v>0.59380018711090088</v>
      </c>
      <c r="Q3654">
        <v>18.247999999999998</v>
      </c>
      <c r="R3654">
        <v>7.1416837782340859E-3</v>
      </c>
      <c r="S3654">
        <v>7.6699039400000002E-3</v>
      </c>
      <c r="T3654">
        <v>0.9620215892791748</v>
      </c>
    </row>
    <row r="3655" spans="6:20" x14ac:dyDescent="0.25">
      <c r="F3655" s="1">
        <v>17.723999999999997</v>
      </c>
      <c r="G3655">
        <f>(0.0132320328542094*(-1))*-1</f>
        <v>1.3232032854209446E-2</v>
      </c>
      <c r="H3655">
        <v>-3.067961576E-3</v>
      </c>
      <c r="I3655">
        <v>0.59373801946640015</v>
      </c>
      <c r="Q3655">
        <v>18.253999999999998</v>
      </c>
      <c r="R3655">
        <v>7.2648870636550312E-3</v>
      </c>
      <c r="S3655">
        <v>7.6699039400000002E-3</v>
      </c>
      <c r="T3655">
        <v>0.94736790657043457</v>
      </c>
    </row>
    <row r="3656" spans="6:20" x14ac:dyDescent="0.25">
      <c r="F3656" s="1">
        <v>17.729999999999997</v>
      </c>
      <c r="G3656">
        <f>(0.0132320328542094*(-1))*-1</f>
        <v>1.3232032854209446E-2</v>
      </c>
      <c r="H3656">
        <v>-3.067961576E-3</v>
      </c>
      <c r="I3656">
        <v>0.59369617700576782</v>
      </c>
      <c r="Q3656">
        <v>18.259</v>
      </c>
      <c r="R3656">
        <v>7.4045174537987679E-3</v>
      </c>
      <c r="S3656">
        <v>7.6699039400000002E-3</v>
      </c>
      <c r="T3656">
        <v>0.93990117311477661</v>
      </c>
    </row>
    <row r="3657" spans="6:20" x14ac:dyDescent="0.25">
      <c r="F3657" s="1">
        <v>17.734999999999999</v>
      </c>
      <c r="G3657">
        <f>(0.0132320328542094*(-1))*-1</f>
        <v>1.3232032854209446E-2</v>
      </c>
      <c r="H3657">
        <v>-3.067961576E-3</v>
      </c>
      <c r="I3657">
        <v>0.59365642070770264</v>
      </c>
      <c r="Q3657">
        <v>18.262999999999998</v>
      </c>
      <c r="R3657">
        <v>7.568788501026694E-3</v>
      </c>
      <c r="S3657">
        <v>7.6699039400000002E-3</v>
      </c>
      <c r="T3657">
        <v>0.94132858514785767</v>
      </c>
    </row>
    <row r="3658" spans="6:20" x14ac:dyDescent="0.25">
      <c r="F3658" s="1">
        <v>17.741</v>
      </c>
      <c r="G3658">
        <f>(0.0132320328542094*(-1))*-1</f>
        <v>1.3232032854209446E-2</v>
      </c>
      <c r="H3658">
        <v>-3.067961576E-3</v>
      </c>
      <c r="I3658">
        <v>0.59361129999160767</v>
      </c>
      <c r="Q3658">
        <v>18.268999999999998</v>
      </c>
      <c r="R3658">
        <v>7.7330595482546201E-3</v>
      </c>
      <c r="S3658">
        <v>7.6699039400000002E-3</v>
      </c>
      <c r="T3658">
        <v>0.94525361061096191</v>
      </c>
    </row>
    <row r="3659" spans="6:20" x14ac:dyDescent="0.25">
      <c r="F3659" s="1">
        <v>17.744999999999997</v>
      </c>
      <c r="G3659">
        <f>(0.0132320328542094*(-1))*-1</f>
        <v>1.3232032854209446E-2</v>
      </c>
      <c r="H3659">
        <v>-3.067961576E-3</v>
      </c>
      <c r="I3659">
        <v>0.59358268976211548</v>
      </c>
      <c r="Q3659">
        <v>18.277000000000001</v>
      </c>
      <c r="R3659">
        <v>8.0246406570841887E-3</v>
      </c>
      <c r="S3659">
        <v>7.6699039400000002E-3</v>
      </c>
      <c r="T3659">
        <v>0.96068942546844482</v>
      </c>
    </row>
    <row r="3660" spans="6:20" x14ac:dyDescent="0.25">
      <c r="F3660" s="1">
        <v>17.749000000000002</v>
      </c>
      <c r="G3660">
        <f>(0.0132320328542094*(-1))*-1</f>
        <v>1.3232032854209446E-2</v>
      </c>
      <c r="H3660">
        <v>-3.067961576E-3</v>
      </c>
      <c r="I3660">
        <v>0.5935484766960144</v>
      </c>
      <c r="Q3660">
        <v>18.280999999999999</v>
      </c>
      <c r="R3660">
        <v>8.1848049281314176E-3</v>
      </c>
      <c r="S3660">
        <v>7.6699039400000002E-3</v>
      </c>
      <c r="T3660">
        <v>0.97425657510757446</v>
      </c>
    </row>
    <row r="3661" spans="6:20" x14ac:dyDescent="0.25">
      <c r="F3661" s="1">
        <v>17.756</v>
      </c>
      <c r="G3661">
        <f>(0.0132320328542094*(-1))*-1</f>
        <v>1.3232032854209446E-2</v>
      </c>
      <c r="H3661">
        <v>-3.067961576E-3</v>
      </c>
      <c r="I3661">
        <v>0.59350961446762085</v>
      </c>
      <c r="Q3661">
        <v>18.286000000000001</v>
      </c>
      <c r="R3661">
        <v>8.4065708418891178E-3</v>
      </c>
      <c r="S3661">
        <v>7.6699039400000002E-3</v>
      </c>
      <c r="T3661">
        <v>0.99672806262969971</v>
      </c>
    </row>
    <row r="3662" spans="6:20" x14ac:dyDescent="0.25">
      <c r="F3662" s="1">
        <v>17.759999999999998</v>
      </c>
      <c r="G3662">
        <f>(0.0132320328542094*(-1))*-1</f>
        <v>1.3232032854209446E-2</v>
      </c>
      <c r="H3662">
        <v>-3.067961576E-3</v>
      </c>
      <c r="I3662">
        <v>0.59348499774932861</v>
      </c>
      <c r="Q3662">
        <v>18.290999999999997</v>
      </c>
      <c r="R3662">
        <v>8.6365503080082142E-3</v>
      </c>
      <c r="S3662">
        <v>9.2038847279999995E-3</v>
      </c>
      <c r="T3662">
        <v>0.75205856561660767</v>
      </c>
    </row>
    <row r="3663" spans="6:20" x14ac:dyDescent="0.25">
      <c r="F3663" s="1">
        <v>17.764000000000003</v>
      </c>
      <c r="G3663">
        <f>(0.0132320328542094*(-1))*-1</f>
        <v>1.3232032854209446E-2</v>
      </c>
      <c r="H3663">
        <v>-3.067961576E-3</v>
      </c>
      <c r="I3663">
        <v>0.59346139430999756</v>
      </c>
      <c r="Q3663">
        <v>18.295000000000002</v>
      </c>
      <c r="R3663">
        <v>8.8295687885010261E-3</v>
      </c>
      <c r="S3663">
        <v>9.2038847279999995E-3</v>
      </c>
      <c r="T3663">
        <v>0.78052455186843872</v>
      </c>
    </row>
    <row r="3664" spans="6:20" x14ac:dyDescent="0.25">
      <c r="F3664" s="1">
        <v>17.768000000000001</v>
      </c>
      <c r="G3664">
        <f>(0.0132320328542094*(-1))*-1</f>
        <v>1.3232032854209446E-2</v>
      </c>
      <c r="H3664">
        <v>-3.067961576E-3</v>
      </c>
      <c r="I3664">
        <v>0.59343862533569336</v>
      </c>
      <c r="Q3664">
        <v>18.298999999999999</v>
      </c>
      <c r="R3664">
        <v>9.0102669404517454E-3</v>
      </c>
      <c r="S3664">
        <v>9.2038847279999995E-3</v>
      </c>
      <c r="T3664">
        <v>0.80947571992874146</v>
      </c>
    </row>
    <row r="3665" spans="6:20" x14ac:dyDescent="0.25">
      <c r="F3665" s="1">
        <v>17.771999999999998</v>
      </c>
      <c r="G3665">
        <f>(0.0132320328542094*(-1))*-1</f>
        <v>1.3232032854209446E-2</v>
      </c>
      <c r="H3665">
        <v>-3.067961576E-3</v>
      </c>
      <c r="I3665">
        <v>0.59341150522232056</v>
      </c>
      <c r="Q3665">
        <v>18.302999999999997</v>
      </c>
      <c r="R3665">
        <v>9.1909650924024647E-3</v>
      </c>
      <c r="S3665">
        <v>9.2038847279999995E-3</v>
      </c>
      <c r="T3665">
        <v>0.83196169137954712</v>
      </c>
    </row>
    <row r="3666" spans="6:20" x14ac:dyDescent="0.25">
      <c r="F3666" s="1">
        <v>17.777999999999999</v>
      </c>
      <c r="G3666">
        <f>(0.0132320328542094*(-1))*-1</f>
        <v>1.3232032854209446E-2</v>
      </c>
      <c r="H3666">
        <v>-3.067961576E-3</v>
      </c>
      <c r="I3666">
        <v>0.59338068962097168</v>
      </c>
      <c r="Q3666">
        <v>18.308</v>
      </c>
      <c r="R3666">
        <v>9.412731006160165E-3</v>
      </c>
      <c r="S3666">
        <v>9.2038847279999995E-3</v>
      </c>
      <c r="T3666">
        <v>0.85628896951675415</v>
      </c>
    </row>
    <row r="3667" spans="6:20" x14ac:dyDescent="0.25">
      <c r="F3667" s="1">
        <v>17.784999999999997</v>
      </c>
      <c r="G3667">
        <f>(0.0132320328542094*(-1))*-1</f>
        <v>1.3232032854209446E-2</v>
      </c>
      <c r="H3667">
        <v>-3.067961576E-3</v>
      </c>
      <c r="I3667">
        <v>0.59335166215896606</v>
      </c>
      <c r="Q3667">
        <v>18.311999999999998</v>
      </c>
      <c r="R3667">
        <v>9.5811088295687883E-3</v>
      </c>
      <c r="S3667">
        <v>9.2038847279999995E-3</v>
      </c>
      <c r="T3667">
        <v>0.87318211793899536</v>
      </c>
    </row>
    <row r="3668" spans="6:20" x14ac:dyDescent="0.25">
      <c r="F3668" s="1">
        <v>17.79</v>
      </c>
      <c r="G3668">
        <f>(0.0132320328542094*(-1))*-1</f>
        <v>1.3232032854209446E-2</v>
      </c>
      <c r="H3668">
        <v>-3.067961576E-3</v>
      </c>
      <c r="I3668">
        <v>0.59332877397537231</v>
      </c>
      <c r="Q3668">
        <v>18.316000000000003</v>
      </c>
      <c r="R3668">
        <v>9.7946611909650923E-3</v>
      </c>
      <c r="S3668">
        <v>1.0737865516000001E-2</v>
      </c>
      <c r="T3668">
        <v>0.62332946062088013</v>
      </c>
    </row>
    <row r="3669" spans="6:20" x14ac:dyDescent="0.25">
      <c r="F3669" s="1">
        <v>17.795000000000002</v>
      </c>
      <c r="G3669">
        <f>(0.0132320328542094*(-1))*-1</f>
        <v>1.3232032854209446E-2</v>
      </c>
      <c r="H3669">
        <v>-3.067961576E-3</v>
      </c>
      <c r="I3669">
        <v>0.59330284595489502</v>
      </c>
      <c r="Q3669">
        <v>18.320999999999998</v>
      </c>
      <c r="R3669">
        <v>9.9794661190965098E-3</v>
      </c>
      <c r="S3669">
        <v>1.0737865516000001E-2</v>
      </c>
      <c r="T3669">
        <v>0.65778255462646484</v>
      </c>
    </row>
    <row r="3670" spans="6:20" x14ac:dyDescent="0.25">
      <c r="F3670" s="1">
        <v>17.801000000000002</v>
      </c>
      <c r="G3670">
        <f>(0.0132320328542094*(-1))*-1</f>
        <v>1.3232032854209446E-2</v>
      </c>
      <c r="H3670">
        <v>-3.067961576E-3</v>
      </c>
      <c r="I3670">
        <v>0.59328234195709229</v>
      </c>
      <c r="Q3670">
        <v>18.325000000000003</v>
      </c>
      <c r="R3670">
        <v>1.0193018480492814E-2</v>
      </c>
      <c r="S3670">
        <v>1.0737865516000001E-2</v>
      </c>
      <c r="T3670">
        <v>0.67884695529937744</v>
      </c>
    </row>
    <row r="3671" spans="6:20" x14ac:dyDescent="0.25">
      <c r="F3671" s="1">
        <v>17.805999999999997</v>
      </c>
      <c r="G3671">
        <f>(0.0132320328542094*(-1))*-1</f>
        <v>1.3232032854209446E-2</v>
      </c>
      <c r="H3671">
        <v>-3.067961576E-3</v>
      </c>
      <c r="I3671">
        <v>0.59325909614562988</v>
      </c>
      <c r="Q3671">
        <v>18.329999999999998</v>
      </c>
      <c r="R3671">
        <v>1.0349075975359343E-2</v>
      </c>
      <c r="S3671">
        <v>1.0737865516000001E-2</v>
      </c>
      <c r="T3671">
        <v>0.69663858413696289</v>
      </c>
    </row>
    <row r="3672" spans="6:20" x14ac:dyDescent="0.25">
      <c r="F3672" s="1">
        <v>17.811</v>
      </c>
      <c r="G3672">
        <f>(0.0132320328542094*(-1))*-1</f>
        <v>1.3232032854209446E-2</v>
      </c>
      <c r="H3672">
        <v>-3.067961576E-3</v>
      </c>
      <c r="I3672">
        <v>0.59324073791503906</v>
      </c>
      <c r="Q3672">
        <v>18.334000000000003</v>
      </c>
      <c r="R3672">
        <v>1.0484599589322382E-2</v>
      </c>
      <c r="S3672">
        <v>1.0737865516000001E-2</v>
      </c>
      <c r="T3672">
        <v>0.70494705438613892</v>
      </c>
    </row>
    <row r="3673" spans="6:20" x14ac:dyDescent="0.25">
      <c r="F3673" s="1">
        <v>17.823999999999998</v>
      </c>
      <c r="G3673">
        <f>(0.0132320328542094*(-1))*-1</f>
        <v>1.3232032854209446E-2</v>
      </c>
      <c r="H3673">
        <v>-3.067961576E-3</v>
      </c>
      <c r="I3673">
        <v>0.59319716691970825</v>
      </c>
      <c r="Q3673">
        <v>18.338999999999999</v>
      </c>
      <c r="R3673">
        <v>1.064476386036961E-2</v>
      </c>
      <c r="S3673">
        <v>1.0737865516000001E-2</v>
      </c>
      <c r="T3673">
        <v>0.71023362874984741</v>
      </c>
    </row>
    <row r="3674" spans="6:20" x14ac:dyDescent="0.25">
      <c r="F3674" s="1">
        <v>17.828000000000003</v>
      </c>
      <c r="G3674">
        <f>(0.0132320328542094*(-1))*-1</f>
        <v>1.3232032854209446E-2</v>
      </c>
      <c r="H3674">
        <v>-3.067961576E-3</v>
      </c>
      <c r="I3674">
        <v>0.59318482875823975</v>
      </c>
      <c r="Q3674">
        <v>18.343000000000004</v>
      </c>
      <c r="R3674">
        <v>1.0763860369609857E-2</v>
      </c>
      <c r="S3674">
        <v>1.0737865516000001E-2</v>
      </c>
      <c r="T3674">
        <v>0.712776780128479</v>
      </c>
    </row>
    <row r="3675" spans="6:20" x14ac:dyDescent="0.25">
      <c r="F3675" s="1">
        <v>17.832999999999998</v>
      </c>
      <c r="G3675">
        <f>(0.0132320328542094*(-1))*-1</f>
        <v>1.3232032854209446E-2</v>
      </c>
      <c r="H3675">
        <v>-3.067961576E-3</v>
      </c>
      <c r="I3675">
        <v>0.593170166015625</v>
      </c>
      <c r="Q3675">
        <v>18.347999999999999</v>
      </c>
      <c r="R3675">
        <v>1.0907597535934292E-2</v>
      </c>
      <c r="S3675">
        <v>1.0737865516000001E-2</v>
      </c>
      <c r="T3675">
        <v>0.71376186609268188</v>
      </c>
    </row>
    <row r="3676" spans="6:20" x14ac:dyDescent="0.25">
      <c r="F3676" s="1">
        <v>17.837000000000003</v>
      </c>
      <c r="G3676">
        <f>(0.0132320328542094*(-1))*-1</f>
        <v>1.3232032854209446E-2</v>
      </c>
      <c r="H3676">
        <v>-3.067961576E-3</v>
      </c>
      <c r="I3676">
        <v>0.59315890073776245</v>
      </c>
      <c r="Q3676">
        <v>18.351999999999997</v>
      </c>
      <c r="R3676">
        <v>1.1018480492813142E-2</v>
      </c>
      <c r="S3676">
        <v>1.0737865516000001E-2</v>
      </c>
      <c r="T3676">
        <v>0.71228867769241333</v>
      </c>
    </row>
    <row r="3677" spans="6:20" x14ac:dyDescent="0.25">
      <c r="F3677" s="1">
        <v>17.842999999999996</v>
      </c>
      <c r="G3677">
        <f>(0.0132320328542094*(-1))*-1</f>
        <v>1.3232032854209446E-2</v>
      </c>
      <c r="H3677">
        <v>-3.067961576E-3</v>
      </c>
      <c r="I3677">
        <v>0.59314548969268799</v>
      </c>
      <c r="Q3677">
        <v>18.357999999999997</v>
      </c>
      <c r="R3677">
        <v>1.1162217659137576E-2</v>
      </c>
      <c r="S3677">
        <v>1.0737865516000001E-2</v>
      </c>
      <c r="T3677">
        <v>0.7053108811378479</v>
      </c>
    </row>
    <row r="3678" spans="6:20" x14ac:dyDescent="0.25">
      <c r="F3678" s="1">
        <v>17.847999999999999</v>
      </c>
      <c r="G3678">
        <f>(0.0132320328542094*(-1))*-1</f>
        <v>1.3232032854209446E-2</v>
      </c>
      <c r="H3678">
        <v>-3.067961576E-3</v>
      </c>
      <c r="I3678">
        <v>0.59313023090362549</v>
      </c>
      <c r="Q3678">
        <v>18.362000000000002</v>
      </c>
      <c r="R3678">
        <v>1.1248459958932238E-2</v>
      </c>
      <c r="S3678">
        <v>1.0737865516000001E-2</v>
      </c>
      <c r="T3678">
        <v>0.69302558898925781</v>
      </c>
    </row>
    <row r="3679" spans="6:20" x14ac:dyDescent="0.25">
      <c r="F3679" s="1">
        <v>17.853000000000002</v>
      </c>
      <c r="G3679">
        <f>(0.0132320328542094*(-1))*-1</f>
        <v>1.3232032854209446E-2</v>
      </c>
      <c r="H3679">
        <v>-3.067961576E-3</v>
      </c>
      <c r="I3679">
        <v>0.59311819076538086</v>
      </c>
      <c r="Q3679">
        <v>18.366</v>
      </c>
      <c r="R3679">
        <v>1.1322381930184805E-2</v>
      </c>
      <c r="S3679">
        <v>1.0737865516000001E-2</v>
      </c>
      <c r="T3679">
        <v>0.68085163831710815</v>
      </c>
    </row>
    <row r="3680" spans="6:20" x14ac:dyDescent="0.25">
      <c r="F3680" s="1">
        <v>17.859000000000002</v>
      </c>
      <c r="G3680">
        <f>(0.0132320328542094*(-1))*-1</f>
        <v>1.3232032854209446E-2</v>
      </c>
      <c r="H3680">
        <v>-3.067961576E-3</v>
      </c>
      <c r="I3680">
        <v>0.59310454130172729</v>
      </c>
      <c r="Q3680">
        <v>18.372</v>
      </c>
      <c r="R3680">
        <v>1.1425051334702259E-2</v>
      </c>
      <c r="S3680">
        <v>1.0737865516000001E-2</v>
      </c>
      <c r="T3680">
        <v>0.65493506193161011</v>
      </c>
    </row>
    <row r="3681" spans="6:20" x14ac:dyDescent="0.25">
      <c r="F3681" s="1">
        <v>17.865000000000002</v>
      </c>
      <c r="G3681">
        <f>(0.0132320328542094*(-1))*-1</f>
        <v>1.3232032854209446E-2</v>
      </c>
      <c r="H3681">
        <v>-3.067961576E-3</v>
      </c>
      <c r="I3681">
        <v>0.59309375286102295</v>
      </c>
      <c r="Q3681">
        <v>18.377000000000002</v>
      </c>
      <c r="R3681">
        <v>1.1478439425051334E-2</v>
      </c>
      <c r="S3681">
        <v>1.0737865516000001E-2</v>
      </c>
      <c r="T3681">
        <v>0.62807601690292358</v>
      </c>
    </row>
    <row r="3682" spans="6:20" x14ac:dyDescent="0.25">
      <c r="F3682" s="1">
        <v>17.869999999999997</v>
      </c>
      <c r="G3682">
        <f>(0.0132320328542094*(-1))*-1</f>
        <v>1.3232032854209446E-2</v>
      </c>
      <c r="H3682">
        <v>-3.067961576E-3</v>
      </c>
      <c r="I3682">
        <v>0.59308356046676636</v>
      </c>
      <c r="Q3682">
        <v>18.381</v>
      </c>
      <c r="R3682">
        <v>1.1511293634496919E-2</v>
      </c>
      <c r="S3682">
        <v>1.0737865516000001E-2</v>
      </c>
      <c r="T3682">
        <v>0.60411083698272705</v>
      </c>
    </row>
    <row r="3683" spans="6:20" x14ac:dyDescent="0.25">
      <c r="F3683" s="1">
        <v>17.875</v>
      </c>
      <c r="G3683">
        <f>(0.0132320328542094*(-1))*-1</f>
        <v>1.3232032854209446E-2</v>
      </c>
      <c r="H3683">
        <v>-3.067961576E-3</v>
      </c>
      <c r="I3683">
        <v>0.59307378530502319</v>
      </c>
      <c r="Q3683">
        <v>18.387</v>
      </c>
      <c r="R3683">
        <v>1.1548254620123204E-2</v>
      </c>
      <c r="S3683">
        <v>9.2038847279999995E-3</v>
      </c>
      <c r="T3683">
        <v>0.82756733894348145</v>
      </c>
    </row>
    <row r="3684" spans="6:20" x14ac:dyDescent="0.25">
      <c r="F3684" s="1">
        <v>17.880000000000003</v>
      </c>
      <c r="G3684">
        <f>(0.0132320328542094*(-1))*-1</f>
        <v>1.3232032854209446E-2</v>
      </c>
      <c r="H3684">
        <v>-3.067961576E-3</v>
      </c>
      <c r="I3684">
        <v>0.59306275844573975</v>
      </c>
      <c r="Q3684">
        <v>18.392000000000003</v>
      </c>
      <c r="R3684">
        <v>1.1572895277207392E-2</v>
      </c>
      <c r="S3684">
        <v>9.2038847279999995E-3</v>
      </c>
      <c r="T3684">
        <v>0.79103636741638184</v>
      </c>
    </row>
    <row r="3685" spans="6:20" x14ac:dyDescent="0.25">
      <c r="F3685" s="1">
        <v>17.884999999999998</v>
      </c>
      <c r="G3685">
        <f>(0.0132320328542094*(-1))*-1</f>
        <v>1.3232032854209446E-2</v>
      </c>
      <c r="H3685">
        <v>-3.067961576E-3</v>
      </c>
      <c r="I3685">
        <v>0.59305572509765625</v>
      </c>
      <c r="Q3685">
        <v>18.396000000000001</v>
      </c>
      <c r="R3685">
        <v>1.1609856262833675E-2</v>
      </c>
      <c r="S3685">
        <v>9.2038847279999995E-3</v>
      </c>
      <c r="T3685">
        <v>0.76700305938720703</v>
      </c>
    </row>
    <row r="3686" spans="6:20" x14ac:dyDescent="0.25">
      <c r="F3686" s="1">
        <v>17.89</v>
      </c>
      <c r="G3686">
        <f>(0.0132320328542094*(-1))*-1</f>
        <v>1.3232032854209446E-2</v>
      </c>
      <c r="H3686">
        <v>-3.067961576E-3</v>
      </c>
      <c r="I3686">
        <v>0.59304577112197876</v>
      </c>
      <c r="Q3686">
        <v>18.401000000000003</v>
      </c>
      <c r="R3686">
        <v>1.1655030800821356E-2</v>
      </c>
      <c r="S3686">
        <v>9.2038847279999995E-3</v>
      </c>
      <c r="T3686">
        <v>0.74402874708175659</v>
      </c>
    </row>
    <row r="3687" spans="6:20" x14ac:dyDescent="0.25">
      <c r="F3687" s="1">
        <v>17.895000000000003</v>
      </c>
      <c r="G3687">
        <f>(0.0132320328542094*(-1))*-1</f>
        <v>1.3232032854209446E-2</v>
      </c>
      <c r="H3687">
        <v>-3.067961576E-3</v>
      </c>
      <c r="I3687">
        <v>0.59303784370422363</v>
      </c>
      <c r="Q3687">
        <v>18.405000000000001</v>
      </c>
      <c r="R3687">
        <v>1.1700205338809035E-2</v>
      </c>
      <c r="S3687">
        <v>9.2038847279999995E-3</v>
      </c>
      <c r="T3687">
        <v>0.71924638748168945</v>
      </c>
    </row>
    <row r="3688" spans="6:20" x14ac:dyDescent="0.25">
      <c r="F3688" s="1">
        <v>17.902999999999999</v>
      </c>
      <c r="G3688">
        <f>(0.0132320328542094*(-1))*-1</f>
        <v>1.3232032854209446E-2</v>
      </c>
      <c r="H3688">
        <v>-3.067961576E-3</v>
      </c>
      <c r="I3688">
        <v>0.59302604198455811</v>
      </c>
      <c r="Q3688">
        <v>18.408999999999999</v>
      </c>
      <c r="R3688">
        <v>1.1749486652977413E-2</v>
      </c>
      <c r="S3688">
        <v>7.6699039400000002E-3</v>
      </c>
      <c r="T3688">
        <v>0.96766781806945801</v>
      </c>
    </row>
    <row r="3689" spans="6:20" x14ac:dyDescent="0.25">
      <c r="F3689" s="1">
        <v>17.906999999999996</v>
      </c>
      <c r="G3689">
        <f>(0.0132320328542094*(-1))*-1</f>
        <v>1.3232032854209446E-2</v>
      </c>
      <c r="H3689">
        <v>-3.067961576E-3</v>
      </c>
      <c r="I3689">
        <v>0.59302049875259399</v>
      </c>
      <c r="Q3689">
        <v>18.414000000000001</v>
      </c>
      <c r="R3689">
        <v>1.1794661190965092E-2</v>
      </c>
      <c r="S3689">
        <v>7.6699039400000002E-3</v>
      </c>
      <c r="T3689">
        <v>0.94466304779052734</v>
      </c>
    </row>
    <row r="3690" spans="6:20" x14ac:dyDescent="0.25">
      <c r="F3690" s="1">
        <v>17.912999999999997</v>
      </c>
      <c r="G3690">
        <f>(0.0132320328542094*(-1))*-1</f>
        <v>1.3232032854209446E-2</v>
      </c>
      <c r="H3690">
        <v>-3.067961576E-3</v>
      </c>
      <c r="I3690">
        <v>0.59301257133483887</v>
      </c>
      <c r="Q3690">
        <v>18.417999999999999</v>
      </c>
      <c r="R3690">
        <v>1.1848049281314168E-2</v>
      </c>
      <c r="S3690">
        <v>7.6699039400000002E-3</v>
      </c>
      <c r="T3690">
        <v>0.92215800285339355</v>
      </c>
    </row>
    <row r="3691" spans="6:20" x14ac:dyDescent="0.25">
      <c r="F3691" s="1">
        <v>17.917999999999999</v>
      </c>
      <c r="G3691">
        <f>(0.0132320328542094*(-1))*-1</f>
        <v>1.3232032854209446E-2</v>
      </c>
      <c r="H3691">
        <v>-3.067961576E-3</v>
      </c>
      <c r="I3691">
        <v>0.59300631284713745</v>
      </c>
      <c r="Q3691">
        <v>18.423000000000002</v>
      </c>
      <c r="R3691">
        <v>1.1934291581108829E-2</v>
      </c>
      <c r="S3691">
        <v>7.6699039400000002E-3</v>
      </c>
      <c r="T3691">
        <v>0.90831214189529419</v>
      </c>
    </row>
    <row r="3692" spans="6:20" x14ac:dyDescent="0.25">
      <c r="F3692" s="1">
        <v>17.923999999999999</v>
      </c>
      <c r="G3692">
        <f>(0.0132320328542094*(-1))*-1</f>
        <v>1.3232032854209446E-2</v>
      </c>
      <c r="H3692">
        <v>-3.067961576E-3</v>
      </c>
      <c r="I3692">
        <v>0.5929991602897644</v>
      </c>
      <c r="Q3692">
        <v>18.427</v>
      </c>
      <c r="R3692">
        <v>1.2041067761806981E-2</v>
      </c>
      <c r="S3692">
        <v>7.6699039400000002E-3</v>
      </c>
      <c r="T3692">
        <v>0.90291231870651245</v>
      </c>
    </row>
    <row r="3693" spans="6:20" x14ac:dyDescent="0.25">
      <c r="F3693" s="1">
        <v>17.929000000000002</v>
      </c>
      <c r="G3693">
        <f>(0.0132320328542094*(-1))*-1</f>
        <v>1.3232032854209446E-2</v>
      </c>
      <c r="H3693">
        <v>-3.067961576E-3</v>
      </c>
      <c r="I3693">
        <v>0.59299355745315552</v>
      </c>
      <c r="Q3693">
        <v>18.432000000000002</v>
      </c>
      <c r="R3693">
        <v>1.2131416837782341E-2</v>
      </c>
      <c r="S3693">
        <v>7.6699039400000002E-3</v>
      </c>
      <c r="T3693">
        <v>0.89936619997024536</v>
      </c>
    </row>
    <row r="3694" spans="6:20" x14ac:dyDescent="0.25">
      <c r="F3694" s="1">
        <v>17.935000000000002</v>
      </c>
      <c r="G3694">
        <f>(0.0132320328542094*(-1))*-1</f>
        <v>1.3232032854209446E-2</v>
      </c>
      <c r="H3694">
        <v>-3.067961576E-3</v>
      </c>
      <c r="I3694">
        <v>0.59298825263977051</v>
      </c>
      <c r="Q3694">
        <v>18.436999999999998</v>
      </c>
      <c r="R3694">
        <v>1.2271047227926078E-2</v>
      </c>
      <c r="S3694">
        <v>7.6699039400000002E-3</v>
      </c>
      <c r="T3694">
        <v>0.89607733488082886</v>
      </c>
    </row>
    <row r="3695" spans="6:20" x14ac:dyDescent="0.25">
      <c r="F3695" s="1">
        <v>17.939</v>
      </c>
      <c r="G3695">
        <f>(0.0132320328542094*(-1))*-1</f>
        <v>1.3232032854209446E-2</v>
      </c>
      <c r="H3695">
        <v>-3.067961576E-3</v>
      </c>
      <c r="I3695">
        <v>0.5929831862449646</v>
      </c>
      <c r="Q3695">
        <v>18.442</v>
      </c>
      <c r="R3695">
        <v>1.2365503080082135E-2</v>
      </c>
      <c r="S3695">
        <v>7.6699039400000002E-3</v>
      </c>
      <c r="T3695">
        <v>0.89477121829986572</v>
      </c>
    </row>
    <row r="3696" spans="6:20" x14ac:dyDescent="0.25">
      <c r="F3696" s="1">
        <v>17.944000000000003</v>
      </c>
      <c r="G3696">
        <f>(0.0132320328542094*(-1))*-1</f>
        <v>1.3232032854209446E-2</v>
      </c>
      <c r="H3696">
        <v>-3.067961576E-3</v>
      </c>
      <c r="I3696">
        <v>0.5929793119430542</v>
      </c>
      <c r="Q3696">
        <v>18.445999999999998</v>
      </c>
      <c r="R3696">
        <v>1.2459958932238193E-2</v>
      </c>
      <c r="S3696">
        <v>7.6699039400000002E-3</v>
      </c>
      <c r="T3696">
        <v>0.89367300271987915</v>
      </c>
    </row>
    <row r="3697" spans="6:20" x14ac:dyDescent="0.25">
      <c r="F3697" s="1">
        <v>17.950000000000003</v>
      </c>
      <c r="G3697">
        <f>(0.0132320328542094*(-1))*-1</f>
        <v>1.3232032854209446E-2</v>
      </c>
      <c r="H3697">
        <v>-3.067961576E-3</v>
      </c>
      <c r="I3697">
        <v>0.59297376871109009</v>
      </c>
      <c r="Q3697">
        <v>18.451000000000001</v>
      </c>
      <c r="R3697">
        <v>1.2587268993839835E-2</v>
      </c>
      <c r="S3697">
        <v>7.6699039400000002E-3</v>
      </c>
      <c r="T3697">
        <v>0.89595353603363037</v>
      </c>
    </row>
    <row r="3698" spans="6:20" x14ac:dyDescent="0.25">
      <c r="F3698" s="1">
        <v>17.954000000000001</v>
      </c>
      <c r="G3698">
        <f>(0.0132320328542094*(-1))*-1</f>
        <v>1.3232032854209446E-2</v>
      </c>
      <c r="H3698">
        <v>-3.067961576E-3</v>
      </c>
      <c r="I3698">
        <v>0.59296941757202148</v>
      </c>
      <c r="Q3698">
        <v>18.463999999999999</v>
      </c>
      <c r="R3698">
        <v>1.2928131416837782E-2</v>
      </c>
      <c r="S3698">
        <v>9.2038847279999995E-3</v>
      </c>
      <c r="T3698">
        <v>0.64700913429260254</v>
      </c>
    </row>
    <row r="3699" spans="6:20" x14ac:dyDescent="0.25">
      <c r="F3699" s="1">
        <v>17.959000000000003</v>
      </c>
      <c r="G3699">
        <f>(0.0132320328542094*(-1))*-1</f>
        <v>1.3232032854209446E-2</v>
      </c>
      <c r="H3699">
        <v>-3.067961576E-3</v>
      </c>
      <c r="I3699">
        <v>0.59296607971191406</v>
      </c>
      <c r="Q3699">
        <v>18.475999999999999</v>
      </c>
      <c r="R3699">
        <v>1.3129363449691992E-2</v>
      </c>
      <c r="S3699">
        <v>9.2038847279999995E-3</v>
      </c>
      <c r="T3699">
        <v>0.62456804513931274</v>
      </c>
    </row>
    <row r="3700" spans="6:20" x14ac:dyDescent="0.25">
      <c r="F3700" s="1">
        <v>17.963999999999999</v>
      </c>
      <c r="G3700">
        <f>(0.0132320328542094*(-1))*-1</f>
        <v>1.3232032854209446E-2</v>
      </c>
      <c r="H3700">
        <v>-3.067961576E-3</v>
      </c>
      <c r="I3700">
        <v>0.59296214580535889</v>
      </c>
      <c r="Q3700">
        <v>18.481999999999999</v>
      </c>
      <c r="R3700">
        <v>1.3162217659137576E-2</v>
      </c>
      <c r="S3700">
        <v>7.6699039400000002E-3</v>
      </c>
      <c r="T3700">
        <v>0.86443573236465454</v>
      </c>
    </row>
    <row r="3701" spans="6:20" x14ac:dyDescent="0.25">
      <c r="F3701" s="1">
        <v>17.967999999999996</v>
      </c>
      <c r="G3701">
        <f>(0.0132320328542094*(-1))*-1</f>
        <v>1.3232032854209446E-2</v>
      </c>
      <c r="H3701">
        <v>-3.067961576E-3</v>
      </c>
      <c r="I3701">
        <v>0.59295904636383057</v>
      </c>
      <c r="Q3701">
        <v>18.491</v>
      </c>
      <c r="R3701">
        <v>1.3195071868583163E-2</v>
      </c>
      <c r="S3701">
        <v>7.6699039400000002E-3</v>
      </c>
      <c r="T3701">
        <v>0.80348604917526245</v>
      </c>
    </row>
    <row r="3702" spans="6:20" x14ac:dyDescent="0.25">
      <c r="F3702" s="1">
        <v>17.972000000000001</v>
      </c>
      <c r="G3702">
        <f>(0.0132320328542094*(-1))*-1</f>
        <v>1.3232032854209446E-2</v>
      </c>
      <c r="H3702">
        <v>-3.067961576E-3</v>
      </c>
      <c r="I3702">
        <v>0.59295541048049927</v>
      </c>
      <c r="Q3702">
        <v>18.496000000000002</v>
      </c>
      <c r="R3702">
        <v>1.3207392197125257E-2</v>
      </c>
      <c r="S3702">
        <v>7.6699039400000002E-3</v>
      </c>
      <c r="T3702">
        <v>0.77802860736846924</v>
      </c>
    </row>
    <row r="3703" spans="6:20" x14ac:dyDescent="0.25">
      <c r="F3703" s="1">
        <v>17.975999999999999</v>
      </c>
      <c r="G3703">
        <f>(0.0132320328542094*(-1))*-1</f>
        <v>1.3232032854209446E-2</v>
      </c>
      <c r="H3703">
        <v>-3.067961576E-3</v>
      </c>
      <c r="I3703">
        <v>0.5929526686668396</v>
      </c>
      <c r="Q3703">
        <v>18.500999999999998</v>
      </c>
      <c r="R3703">
        <v>1.3232032854209446E-2</v>
      </c>
      <c r="S3703">
        <v>7.6699039400000002E-3</v>
      </c>
      <c r="T3703">
        <v>0.75100290775299072</v>
      </c>
    </row>
    <row r="3704" spans="6:20" x14ac:dyDescent="0.25">
      <c r="F3704" s="1">
        <v>17.979999999999997</v>
      </c>
      <c r="G3704">
        <f>(0.0132320328542094*(-1))*-1</f>
        <v>1.3232032854209446E-2</v>
      </c>
      <c r="H3704">
        <v>-3.067961576E-3</v>
      </c>
      <c r="I3704">
        <v>0.59294998645782471</v>
      </c>
      <c r="Q3704">
        <v>18.506</v>
      </c>
      <c r="R3704">
        <v>1.3248459958932238E-2</v>
      </c>
      <c r="S3704">
        <v>7.6699039400000002E-3</v>
      </c>
      <c r="T3704">
        <v>0.71715730428695679</v>
      </c>
    </row>
    <row r="3705" spans="6:20" x14ac:dyDescent="0.25">
      <c r="F3705" s="1">
        <v>17.984000000000002</v>
      </c>
      <c r="G3705">
        <f>(0.0132320328542094*(-1))*-1</f>
        <v>1.3232032854209446E-2</v>
      </c>
      <c r="H3705">
        <v>-3.067961576E-3</v>
      </c>
      <c r="I3705">
        <v>0.59294742345809937</v>
      </c>
      <c r="Q3705">
        <v>18.511000000000003</v>
      </c>
      <c r="R3705">
        <v>1.3273100616016427E-2</v>
      </c>
      <c r="S3705">
        <v>7.6699039400000002E-3</v>
      </c>
      <c r="T3705">
        <v>0.69180393218994141</v>
      </c>
    </row>
    <row r="3706" spans="6:20" x14ac:dyDescent="0.25">
      <c r="F3706" s="1">
        <v>17.988</v>
      </c>
      <c r="G3706">
        <f>(0.0132320328542094*(-1))*-1</f>
        <v>1.3232032854209446E-2</v>
      </c>
      <c r="H3706">
        <v>-3.067961576E-3</v>
      </c>
      <c r="I3706">
        <v>0.59294497966766357</v>
      </c>
      <c r="Q3706">
        <v>18.515999999999998</v>
      </c>
      <c r="R3706">
        <v>1.3281314168377823E-2</v>
      </c>
      <c r="S3706">
        <v>6.135923152E-3</v>
      </c>
      <c r="T3706">
        <v>0.92822575569152832</v>
      </c>
    </row>
    <row r="3707" spans="6:20" x14ac:dyDescent="0.25">
      <c r="F3707" s="1">
        <v>17.991999999999997</v>
      </c>
      <c r="G3707">
        <f>(0.0132320328542094*(-1))*-1</f>
        <v>1.3232032854209446E-2</v>
      </c>
      <c r="H3707">
        <v>-3.067961576E-3</v>
      </c>
      <c r="I3707">
        <v>0.59294259548187256</v>
      </c>
      <c r="Q3707">
        <v>18.520000000000003</v>
      </c>
      <c r="R3707">
        <v>1.3293634496919917E-2</v>
      </c>
      <c r="S3707">
        <v>6.135923152E-3</v>
      </c>
      <c r="T3707">
        <v>0.90281224250793457</v>
      </c>
    </row>
    <row r="3708" spans="6:20" x14ac:dyDescent="0.25">
      <c r="F3708" s="1">
        <v>17.997999999999998</v>
      </c>
      <c r="G3708">
        <f>(0.0132320328542094*(-1))*-1</f>
        <v>1.3232032854209446E-2</v>
      </c>
      <c r="H3708">
        <v>-3.067961576E-3</v>
      </c>
      <c r="I3708">
        <v>0.59293973445892334</v>
      </c>
      <c r="Q3708">
        <v>18.524000000000001</v>
      </c>
      <c r="R3708">
        <v>1.3326488706365503E-2</v>
      </c>
      <c r="S3708">
        <v>6.135923152E-3</v>
      </c>
      <c r="T3708">
        <v>0.88437575101852417</v>
      </c>
    </row>
    <row r="3709" spans="6:20" x14ac:dyDescent="0.25">
      <c r="F3709" s="1">
        <v>18.003999999999998</v>
      </c>
      <c r="G3709">
        <f>(0.0132320328542094*(-1))*-1</f>
        <v>1.3232032854209446E-2</v>
      </c>
      <c r="H3709">
        <v>-3.067961576E-3</v>
      </c>
      <c r="I3709">
        <v>0.59293603897094727</v>
      </c>
      <c r="Q3709">
        <v>18.529000000000003</v>
      </c>
      <c r="R3709">
        <v>1.3363449691991786E-2</v>
      </c>
      <c r="S3709">
        <v>6.135923152E-3</v>
      </c>
      <c r="T3709">
        <v>0.8697052001953125</v>
      </c>
    </row>
    <row r="3710" spans="6:20" x14ac:dyDescent="0.25">
      <c r="F3710" s="1">
        <v>18.008000000000003</v>
      </c>
      <c r="G3710">
        <f>(0.0132320328542094*(-1))*-1</f>
        <v>1.3232032854209446E-2</v>
      </c>
      <c r="H3710">
        <v>-3.067961576E-3</v>
      </c>
      <c r="I3710">
        <v>0.59293448925018311</v>
      </c>
      <c r="Q3710">
        <v>18.533000000000001</v>
      </c>
      <c r="R3710">
        <v>1.3416837782340863E-2</v>
      </c>
      <c r="S3710">
        <v>6.135923152E-3</v>
      </c>
      <c r="T3710">
        <v>0.86161500215530396</v>
      </c>
    </row>
    <row r="3711" spans="6:20" x14ac:dyDescent="0.25">
      <c r="F3711" s="1">
        <v>18.012</v>
      </c>
      <c r="G3711">
        <f>(0.0132320328542094*(-1))*-1</f>
        <v>1.3232032854209446E-2</v>
      </c>
      <c r="H3711">
        <v>-3.067961576E-3</v>
      </c>
      <c r="I3711">
        <v>0.59293210506439209</v>
      </c>
      <c r="Q3711">
        <v>18.536999999999999</v>
      </c>
      <c r="R3711">
        <v>1.3486652977412731E-2</v>
      </c>
      <c r="S3711">
        <v>6.135923152E-3</v>
      </c>
      <c r="T3711">
        <v>0.85912305116653442</v>
      </c>
    </row>
    <row r="3712" spans="6:20" x14ac:dyDescent="0.25">
      <c r="F3712" s="1">
        <v>18.017000000000003</v>
      </c>
      <c r="G3712">
        <f>(0.0132320328542094*(-1))*-1</f>
        <v>1.3232032854209446E-2</v>
      </c>
      <c r="H3712">
        <v>-3.067961576E-3</v>
      </c>
      <c r="I3712">
        <v>0.59293019771575928</v>
      </c>
      <c r="Q3712">
        <v>18.540999999999997</v>
      </c>
      <c r="R3712">
        <v>1.3564681724845996E-2</v>
      </c>
      <c r="S3712">
        <v>6.135923152E-3</v>
      </c>
      <c r="T3712">
        <v>0.86360853910446167</v>
      </c>
    </row>
    <row r="3713" spans="6:20" x14ac:dyDescent="0.25">
      <c r="F3713" s="1">
        <v>18.021000000000001</v>
      </c>
      <c r="G3713">
        <f>(0.0132320328542094*(-1))*-1</f>
        <v>1.3232032854209446E-2</v>
      </c>
      <c r="H3713">
        <v>-3.067961576E-3</v>
      </c>
      <c r="I3713">
        <v>0.59292840957641602</v>
      </c>
      <c r="Q3713">
        <v>18.545000000000002</v>
      </c>
      <c r="R3713">
        <v>1.3683778234086242E-2</v>
      </c>
      <c r="S3713">
        <v>6.135923152E-3</v>
      </c>
      <c r="T3713">
        <v>0.87104976177215576</v>
      </c>
    </row>
    <row r="3714" spans="6:20" x14ac:dyDescent="0.25">
      <c r="F3714" s="1">
        <v>18.024999999999999</v>
      </c>
      <c r="G3714">
        <f>(0.0132320328542094*(-1))*-1</f>
        <v>1.3232032854209446E-2</v>
      </c>
      <c r="H3714">
        <v>-3.067961576E-3</v>
      </c>
      <c r="I3714">
        <v>0.5929267406463623</v>
      </c>
      <c r="Q3714">
        <v>18.548999999999999</v>
      </c>
      <c r="R3714">
        <v>1.3786447638603696E-2</v>
      </c>
      <c r="S3714">
        <v>7.6699039400000002E-3</v>
      </c>
      <c r="T3714">
        <v>0.61195021867752075</v>
      </c>
    </row>
    <row r="3715" spans="6:20" x14ac:dyDescent="0.25">
      <c r="F3715" s="1">
        <v>18.029000000000003</v>
      </c>
      <c r="G3715">
        <f>(0.0132320328542094*(-1))*-1</f>
        <v>1.3232032854209446E-2</v>
      </c>
      <c r="H3715">
        <v>-3.067961576E-3</v>
      </c>
      <c r="I3715">
        <v>0.59292507171630859</v>
      </c>
      <c r="Q3715">
        <v>18.555</v>
      </c>
      <c r="R3715">
        <v>1.3917864476386037E-2</v>
      </c>
      <c r="S3715">
        <v>7.6699039400000002E-3</v>
      </c>
      <c r="T3715">
        <v>0.63302415609359741</v>
      </c>
    </row>
    <row r="3716" spans="6:20" x14ac:dyDescent="0.25">
      <c r="F3716" s="1">
        <v>18.033000000000001</v>
      </c>
      <c r="G3716">
        <f>(0.0132320328542094*(-1))*-1</f>
        <v>1.3232032854209446E-2</v>
      </c>
      <c r="H3716">
        <v>-3.067961576E-3</v>
      </c>
      <c r="I3716">
        <v>0.59292310476303101</v>
      </c>
      <c r="Q3716">
        <v>18.560000000000002</v>
      </c>
      <c r="R3716">
        <v>1.4024640657084189E-2</v>
      </c>
      <c r="S3716">
        <v>7.6699039400000002E-3</v>
      </c>
      <c r="T3716">
        <v>0.64645618200302124</v>
      </c>
    </row>
    <row r="3717" spans="6:20" x14ac:dyDescent="0.25">
      <c r="F3717" s="1">
        <v>18.036999999999999</v>
      </c>
      <c r="G3717">
        <f>(0.0132320328542094*(-1))*-1</f>
        <v>1.3232032854209446E-2</v>
      </c>
      <c r="H3717">
        <v>-3.067961576E-3</v>
      </c>
      <c r="I3717">
        <v>0.59292161464691162</v>
      </c>
      <c r="Q3717">
        <v>18.564</v>
      </c>
      <c r="R3717">
        <v>1.411088295687885E-2</v>
      </c>
      <c r="S3717">
        <v>7.6699039400000002E-3</v>
      </c>
      <c r="T3717">
        <v>0.6483147144317627</v>
      </c>
    </row>
    <row r="3718" spans="6:20" x14ac:dyDescent="0.25">
      <c r="F3718" s="1">
        <v>18.043999999999997</v>
      </c>
      <c r="G3718">
        <f>(0.0132320328542094*(-1))*-1</f>
        <v>1.3232032854209446E-2</v>
      </c>
      <c r="H3718">
        <v>-3.067961576E-3</v>
      </c>
      <c r="I3718">
        <v>0.59291946887969971</v>
      </c>
      <c r="Q3718">
        <v>18.57</v>
      </c>
      <c r="R3718">
        <v>1.4164271047227926E-2</v>
      </c>
      <c r="S3718">
        <v>7.6699039400000002E-3</v>
      </c>
      <c r="T3718">
        <v>0.63946014642715454</v>
      </c>
    </row>
    <row r="3719" spans="6:20" x14ac:dyDescent="0.25">
      <c r="F3719" s="1">
        <v>18.049999999999997</v>
      </c>
      <c r="G3719">
        <f>(0.0132320328542094*(-1))*-1</f>
        <v>1.3232032854209446E-2</v>
      </c>
      <c r="H3719">
        <v>-3.067961576E-3</v>
      </c>
      <c r="I3719">
        <v>0.59291744232177734</v>
      </c>
      <c r="Q3719">
        <v>18.575000000000003</v>
      </c>
      <c r="R3719">
        <v>1.4209445585215606E-2</v>
      </c>
      <c r="S3719">
        <v>7.6699039400000002E-3</v>
      </c>
      <c r="T3719">
        <v>0.62477004528045654</v>
      </c>
    </row>
    <row r="3720" spans="6:20" x14ac:dyDescent="0.25">
      <c r="F3720" s="1">
        <v>18.055</v>
      </c>
      <c r="G3720">
        <f>(0.0132320328542094*(-1))*-1</f>
        <v>1.3232032854209446E-2</v>
      </c>
      <c r="H3720">
        <v>-3.067961576E-3</v>
      </c>
      <c r="I3720">
        <v>0.59291553497314453</v>
      </c>
      <c r="Q3720">
        <v>18.579999999999998</v>
      </c>
      <c r="R3720">
        <v>1.4229979466119097E-2</v>
      </c>
      <c r="S3720">
        <v>7.6699039400000002E-3</v>
      </c>
      <c r="T3720">
        <v>0.60796463489532471</v>
      </c>
    </row>
    <row r="3721" spans="6:20" x14ac:dyDescent="0.25">
      <c r="F3721" s="1">
        <v>18.061</v>
      </c>
      <c r="G3721">
        <f>(0.0132320328542094*(-1))*-1</f>
        <v>1.3232032854209446E-2</v>
      </c>
      <c r="H3721">
        <v>-3.067961576E-3</v>
      </c>
      <c r="I3721">
        <v>0.59291404485702515</v>
      </c>
      <c r="Q3721">
        <v>18.584000000000003</v>
      </c>
      <c r="R3721">
        <v>1.4246406570841889E-2</v>
      </c>
      <c r="S3721">
        <v>7.6699039400000002E-3</v>
      </c>
      <c r="T3721">
        <v>0.59253382682800293</v>
      </c>
    </row>
    <row r="3722" spans="6:20" x14ac:dyDescent="0.25">
      <c r="F3722" s="1">
        <v>18.066000000000003</v>
      </c>
      <c r="G3722">
        <f>(0.0132320328542094*(-1))*-1</f>
        <v>1.3232032854209446E-2</v>
      </c>
      <c r="H3722">
        <v>-3.067961576E-3</v>
      </c>
      <c r="I3722">
        <v>0.59291231632232666</v>
      </c>
      <c r="Q3722">
        <v>18.588999999999999</v>
      </c>
      <c r="R3722">
        <v>1.4250513347022587E-2</v>
      </c>
      <c r="S3722">
        <v>7.6699039400000002E-3</v>
      </c>
      <c r="T3722">
        <v>0.57159638404846191</v>
      </c>
    </row>
    <row r="3723" spans="6:20" x14ac:dyDescent="0.25">
      <c r="F3723" s="1">
        <v>18.070999999999998</v>
      </c>
      <c r="G3723">
        <f>(0.0132320328542094*(-1))*-1</f>
        <v>1.3232032854209446E-2</v>
      </c>
      <c r="H3723">
        <v>-3.067961576E-3</v>
      </c>
      <c r="I3723">
        <v>0.59291094541549683</v>
      </c>
      <c r="Q3723">
        <v>18.594000000000001</v>
      </c>
      <c r="R3723">
        <v>1.4254620123203285E-2</v>
      </c>
      <c r="S3723">
        <v>6.135923152E-3</v>
      </c>
      <c r="T3723">
        <v>0.82263118028640747</v>
      </c>
    </row>
    <row r="3724" spans="6:20" x14ac:dyDescent="0.25">
      <c r="F3724" s="1">
        <v>18.076999999999998</v>
      </c>
      <c r="G3724">
        <f>(0.0132320328542094*(-1))*-1</f>
        <v>1.3232032854209446E-2</v>
      </c>
      <c r="H3724">
        <v>-3.067961576E-3</v>
      </c>
      <c r="I3724">
        <v>0.59290969371795654</v>
      </c>
      <c r="Q3724">
        <v>18.597999999999999</v>
      </c>
      <c r="R3724">
        <v>1.4254620123203285E-2</v>
      </c>
      <c r="S3724">
        <v>6.135923152E-3</v>
      </c>
      <c r="T3724">
        <v>0.79332959651947021</v>
      </c>
    </row>
    <row r="3725" spans="6:20" x14ac:dyDescent="0.25">
      <c r="F3725" s="1">
        <v>18.082000000000001</v>
      </c>
      <c r="G3725">
        <f>(0.0132320328542094*(-1))*-1</f>
        <v>1.3232032854209446E-2</v>
      </c>
      <c r="H3725">
        <v>-3.067961576E-3</v>
      </c>
      <c r="I3725">
        <v>0.59290826320648193</v>
      </c>
      <c r="Q3725">
        <v>18.601999999999997</v>
      </c>
      <c r="R3725">
        <v>1.4262833675564681E-2</v>
      </c>
      <c r="S3725">
        <v>6.135923152E-3</v>
      </c>
      <c r="T3725">
        <v>0.77391105890274048</v>
      </c>
    </row>
    <row r="3726" spans="6:20" x14ac:dyDescent="0.25">
      <c r="F3726" s="1">
        <v>18.088000000000001</v>
      </c>
      <c r="G3726">
        <f>(0.0132320328542094*(-1))*-1</f>
        <v>1.3232032854209446E-2</v>
      </c>
      <c r="H3726">
        <v>-3.067961576E-3</v>
      </c>
      <c r="I3726">
        <v>0.5929068922996521</v>
      </c>
      <c r="Q3726">
        <v>18.606000000000002</v>
      </c>
      <c r="R3726">
        <v>1.4275154004106776E-2</v>
      </c>
      <c r="S3726">
        <v>6.135923152E-3</v>
      </c>
      <c r="T3726">
        <v>0.75827914476394653</v>
      </c>
    </row>
    <row r="3727" spans="6:20" x14ac:dyDescent="0.25">
      <c r="F3727" s="1">
        <v>18.094000000000001</v>
      </c>
      <c r="G3727">
        <f>(0.0132320328542094*(-1))*-1</f>
        <v>1.3232032854209446E-2</v>
      </c>
      <c r="H3727">
        <v>-3.067961576E-3</v>
      </c>
      <c r="I3727">
        <v>0.59290581941604614</v>
      </c>
      <c r="Q3727">
        <v>18.610999999999997</v>
      </c>
      <c r="R3727">
        <v>1.4295687885010266E-2</v>
      </c>
      <c r="S3727">
        <v>6.135923152E-3</v>
      </c>
      <c r="T3727">
        <v>0.74332088232040405</v>
      </c>
    </row>
    <row r="3728" spans="6:20" x14ac:dyDescent="0.25">
      <c r="F3728" s="1">
        <v>18.098999999999997</v>
      </c>
      <c r="G3728">
        <f>(0.0132320328542094*(-1))*-1</f>
        <v>1.3232032854209446E-2</v>
      </c>
      <c r="H3728">
        <v>-3.067961576E-3</v>
      </c>
      <c r="I3728">
        <v>0.59290456771850586</v>
      </c>
      <c r="Q3728">
        <v>18.615000000000002</v>
      </c>
      <c r="R3728">
        <v>1.4316221765913758E-2</v>
      </c>
      <c r="S3728">
        <v>6.135923152E-3</v>
      </c>
      <c r="T3728">
        <v>0.72849410772323608</v>
      </c>
    </row>
    <row r="3729" spans="6:20" x14ac:dyDescent="0.25">
      <c r="F3729" s="1">
        <v>18.104999999999997</v>
      </c>
      <c r="G3729">
        <f>(0.0132320328542094*(-1))*-1</f>
        <v>1.3232032854209446E-2</v>
      </c>
      <c r="H3729">
        <v>-3.067961576E-3</v>
      </c>
      <c r="I3729">
        <v>0.59290361404418945</v>
      </c>
      <c r="Q3729">
        <v>18.619</v>
      </c>
      <c r="R3729">
        <v>1.4340862422997947E-2</v>
      </c>
      <c r="S3729">
        <v>6.135923152E-3</v>
      </c>
      <c r="T3729">
        <v>0.71634185314178467</v>
      </c>
    </row>
    <row r="3730" spans="6:20" x14ac:dyDescent="0.25">
      <c r="F3730" s="1">
        <v>18.11</v>
      </c>
      <c r="G3730">
        <f>(0.0132320328542094*(-1))*-1</f>
        <v>1.3232032854209446E-2</v>
      </c>
      <c r="H3730">
        <v>-3.067961576E-3</v>
      </c>
      <c r="I3730">
        <v>0.59290248155593872</v>
      </c>
      <c r="Q3730">
        <v>18.624000000000002</v>
      </c>
      <c r="R3730">
        <v>1.4369609856262833E-2</v>
      </c>
      <c r="S3730">
        <v>6.135923152E-3</v>
      </c>
      <c r="T3730">
        <v>0.70622164011001587</v>
      </c>
    </row>
    <row r="3731" spans="6:20" x14ac:dyDescent="0.25">
      <c r="F3731" s="1">
        <v>18.115000000000002</v>
      </c>
      <c r="G3731">
        <f>(0.0132320328542094*(-1))*-1</f>
        <v>1.3232032854209446E-2</v>
      </c>
      <c r="H3731">
        <v>-3.067961576E-3</v>
      </c>
      <c r="I3731">
        <v>0.59290182590484619</v>
      </c>
      <c r="Q3731">
        <v>18.628</v>
      </c>
      <c r="R3731">
        <v>1.4394250513347022E-2</v>
      </c>
      <c r="S3731">
        <v>6.135923152E-3</v>
      </c>
      <c r="T3731">
        <v>0.6949647068977356</v>
      </c>
    </row>
    <row r="3732" spans="6:20" x14ac:dyDescent="0.25">
      <c r="F3732" s="1">
        <v>18.119999999999997</v>
      </c>
      <c r="G3732">
        <f>(0.0132320328542094*(-1))*-1</f>
        <v>1.3232032854209446E-2</v>
      </c>
      <c r="H3732">
        <v>-3.067961576E-3</v>
      </c>
      <c r="I3732">
        <v>0.59290099143981934</v>
      </c>
      <c r="Q3732">
        <v>18.631999999999998</v>
      </c>
      <c r="R3732">
        <v>1.442299794661191E-2</v>
      </c>
      <c r="S3732">
        <v>6.135923152E-3</v>
      </c>
      <c r="T3732">
        <v>0.687339186668396</v>
      </c>
    </row>
    <row r="3733" spans="6:20" x14ac:dyDescent="0.25">
      <c r="F3733" s="1">
        <v>18.127000000000002</v>
      </c>
      <c r="G3733">
        <f>(0.0132320328542094*(-1))*-1</f>
        <v>1.3232032854209446E-2</v>
      </c>
      <c r="H3733">
        <v>-3.067961576E-3</v>
      </c>
      <c r="I3733">
        <v>0.59289991855621338</v>
      </c>
      <c r="Q3733">
        <v>18.636000000000003</v>
      </c>
      <c r="R3733">
        <v>1.4451745379876797E-2</v>
      </c>
      <c r="S3733">
        <v>6.135923152E-3</v>
      </c>
      <c r="T3733">
        <v>0.68007963895797729</v>
      </c>
    </row>
    <row r="3734" spans="6:20" x14ac:dyDescent="0.25">
      <c r="F3734" s="1">
        <v>18.131999999999998</v>
      </c>
      <c r="G3734">
        <f>(0.0132361396303901*(-1))*-1</f>
        <v>1.3236139630390144E-2</v>
      </c>
      <c r="H3734">
        <v>-3.067961576E-3</v>
      </c>
      <c r="I3734">
        <v>0.59416699409484863</v>
      </c>
      <c r="Q3734">
        <v>18.640999999999998</v>
      </c>
      <c r="R3734">
        <v>1.4484599589322382E-2</v>
      </c>
      <c r="S3734">
        <v>6.135923152E-3</v>
      </c>
      <c r="T3734">
        <v>0.67041414976119995</v>
      </c>
    </row>
    <row r="3735" spans="6:20" x14ac:dyDescent="0.25">
      <c r="F3735" s="1">
        <v>18.137999999999998</v>
      </c>
      <c r="G3735">
        <f>(0.0132361396303901*(-1))*-1</f>
        <v>1.3236139630390144E-2</v>
      </c>
      <c r="H3735">
        <v>-3.067961576E-3</v>
      </c>
      <c r="I3735">
        <v>0.59407681226730347</v>
      </c>
      <c r="Q3735">
        <v>18.645000000000003</v>
      </c>
      <c r="R3735">
        <v>1.4513347022587268E-2</v>
      </c>
      <c r="S3735">
        <v>6.135923152E-3</v>
      </c>
      <c r="T3735">
        <v>0.66399258375167847</v>
      </c>
    </row>
    <row r="3736" spans="6:20" x14ac:dyDescent="0.25">
      <c r="F3736" s="1">
        <v>18.145000000000003</v>
      </c>
      <c r="G3736">
        <f>(0.0132361396303901*(-1))*-1</f>
        <v>1.3236139630390144E-2</v>
      </c>
      <c r="H3736">
        <v>-3.067961576E-3</v>
      </c>
      <c r="I3736">
        <v>0.59402406215667725</v>
      </c>
      <c r="Q3736">
        <v>18.649000000000001</v>
      </c>
      <c r="R3736">
        <v>1.4537987679671458E-2</v>
      </c>
      <c r="S3736">
        <v>6.135923152E-3</v>
      </c>
      <c r="T3736">
        <v>0.65642762184143066</v>
      </c>
    </row>
    <row r="3737" spans="6:20" x14ac:dyDescent="0.25">
      <c r="F3737" s="1">
        <v>18.149999999999999</v>
      </c>
      <c r="G3737">
        <f>(0.0132361396303901*(-1))*-1</f>
        <v>1.3236139630390144E-2</v>
      </c>
      <c r="H3737">
        <v>-3.067961576E-3</v>
      </c>
      <c r="I3737">
        <v>0.59397393465042114</v>
      </c>
      <c r="Q3737">
        <v>18.652999999999999</v>
      </c>
      <c r="R3737">
        <v>1.4570841889117043E-2</v>
      </c>
      <c r="S3737">
        <v>6.135923152E-3</v>
      </c>
      <c r="T3737">
        <v>0.65068107843399048</v>
      </c>
    </row>
    <row r="3738" spans="6:20" x14ac:dyDescent="0.25">
      <c r="F3738" s="1">
        <v>18.155000000000001</v>
      </c>
      <c r="G3738">
        <f>(0.0132361396303901*(-1))*-1</f>
        <v>1.3236139630390144E-2</v>
      </c>
      <c r="H3738">
        <v>-3.067961576E-3</v>
      </c>
      <c r="I3738">
        <v>0.59393554925918579</v>
      </c>
      <c r="Q3738">
        <v>18.658000000000001</v>
      </c>
      <c r="R3738">
        <v>1.4603696098562628E-2</v>
      </c>
      <c r="S3738">
        <v>6.135923152E-3</v>
      </c>
      <c r="T3738">
        <v>0.64523953199386597</v>
      </c>
    </row>
    <row r="3739" spans="6:20" x14ac:dyDescent="0.25">
      <c r="F3739" s="1">
        <v>18.158999999999999</v>
      </c>
      <c r="G3739">
        <f>(0.0132361396303901*(-1))*-1</f>
        <v>1.3236139630390144E-2</v>
      </c>
      <c r="H3739">
        <v>-3.067961576E-3</v>
      </c>
      <c r="I3739">
        <v>0.59388971328735352</v>
      </c>
      <c r="Q3739">
        <v>18.661999999999999</v>
      </c>
      <c r="R3739">
        <v>1.4628336755646816E-2</v>
      </c>
      <c r="S3739">
        <v>6.135923152E-3</v>
      </c>
      <c r="T3739">
        <v>0.63776713609695435</v>
      </c>
    </row>
    <row r="3740" spans="6:20" x14ac:dyDescent="0.25">
      <c r="F3740" s="1">
        <v>18.162999999999997</v>
      </c>
      <c r="G3740">
        <f>(0.0132361396303901*(-1))*-1</f>
        <v>1.3236139630390144E-2</v>
      </c>
      <c r="H3740">
        <v>-3.067961576E-3</v>
      </c>
      <c r="I3740">
        <v>0.59385466575622559</v>
      </c>
      <c r="Q3740">
        <v>18.665999999999997</v>
      </c>
      <c r="R3740">
        <v>1.4652977412731007E-2</v>
      </c>
      <c r="S3740">
        <v>6.135923152E-3</v>
      </c>
      <c r="T3740">
        <v>0.63005661964416504</v>
      </c>
    </row>
    <row r="3741" spans="6:20" x14ac:dyDescent="0.25">
      <c r="F3741" s="1">
        <v>18.167999999999999</v>
      </c>
      <c r="G3741">
        <f>(0.0132361396303901*(-1))*-1</f>
        <v>1.3236139630390144E-2</v>
      </c>
      <c r="H3741">
        <v>-3.067961576E-3</v>
      </c>
      <c r="I3741">
        <v>0.59382098913192749</v>
      </c>
      <c r="Q3741">
        <v>18.670000000000002</v>
      </c>
      <c r="R3741">
        <v>1.4673511293634497E-2</v>
      </c>
      <c r="S3741">
        <v>6.135923152E-3</v>
      </c>
      <c r="T3741">
        <v>0.62271541357040405</v>
      </c>
    </row>
    <row r="3742" spans="6:20" x14ac:dyDescent="0.25">
      <c r="F3742" s="1">
        <v>18.171999999999997</v>
      </c>
      <c r="G3742">
        <f>(0.0132361396303901*(-1))*-1</f>
        <v>1.3236139630390144E-2</v>
      </c>
      <c r="H3742">
        <v>-3.067961576E-3</v>
      </c>
      <c r="I3742">
        <v>0.5937807559967041</v>
      </c>
      <c r="Q3742">
        <v>18.673999999999999</v>
      </c>
      <c r="R3742">
        <v>1.4694045174537988E-2</v>
      </c>
      <c r="S3742">
        <v>6.135923152E-3</v>
      </c>
      <c r="T3742">
        <v>0.6157422661781311</v>
      </c>
    </row>
    <row r="3743" spans="6:20" x14ac:dyDescent="0.25">
      <c r="F3743" s="1">
        <v>18.177</v>
      </c>
      <c r="G3743">
        <f>(0.0132361396303901*(-1))*-1</f>
        <v>1.3236139630390144E-2</v>
      </c>
      <c r="H3743">
        <v>-3.067961576E-3</v>
      </c>
      <c r="I3743">
        <v>0.59375</v>
      </c>
      <c r="Q3743">
        <v>18.68</v>
      </c>
      <c r="R3743">
        <v>1.4714579055441478E-2</v>
      </c>
      <c r="S3743">
        <v>6.135923152E-3</v>
      </c>
      <c r="T3743">
        <v>0.6041761040687561</v>
      </c>
    </row>
    <row r="3744" spans="6:20" x14ac:dyDescent="0.25">
      <c r="F3744" s="1">
        <v>18.180999999999997</v>
      </c>
      <c r="G3744">
        <f>(0.0132361396303901*(-1))*-1</f>
        <v>1.3236139630390144E-2</v>
      </c>
      <c r="H3744">
        <v>-3.067961576E-3</v>
      </c>
      <c r="I3744">
        <v>0.59372049570083618</v>
      </c>
      <c r="Q3744">
        <v>18.685000000000002</v>
      </c>
      <c r="R3744">
        <v>1.4722792607802874E-2</v>
      </c>
      <c r="S3744">
        <v>6.135923152E-3</v>
      </c>
      <c r="T3744">
        <v>0.59030961990356445</v>
      </c>
    </row>
    <row r="3745" spans="6:20" x14ac:dyDescent="0.25">
      <c r="F3745" s="1">
        <v>18.186</v>
      </c>
      <c r="G3745">
        <f>(0.0132361396303901*(-1))*-1</f>
        <v>1.3236139630390144E-2</v>
      </c>
      <c r="H3745">
        <v>-3.067961576E-3</v>
      </c>
      <c r="I3745">
        <v>0.59368520975112915</v>
      </c>
      <c r="Q3745">
        <v>18.691000000000003</v>
      </c>
      <c r="R3745">
        <v>1.4726899383983572E-2</v>
      </c>
      <c r="S3745">
        <v>6.135923152E-3</v>
      </c>
      <c r="T3745">
        <v>0.57256394624710083</v>
      </c>
    </row>
    <row r="3746" spans="6:20" x14ac:dyDescent="0.25">
      <c r="F3746" s="1">
        <v>18.189999999999998</v>
      </c>
      <c r="G3746">
        <f>(0.0132361396303901*(-1))*-1</f>
        <v>1.3236139630390144E-2</v>
      </c>
      <c r="H3746">
        <v>-3.067961576E-3</v>
      </c>
      <c r="I3746">
        <v>0.5936582088470459</v>
      </c>
      <c r="Q3746">
        <v>18.695</v>
      </c>
      <c r="R3746">
        <v>1.4726899383983572E-2</v>
      </c>
      <c r="S3746">
        <v>6.135923152E-3</v>
      </c>
      <c r="T3746">
        <v>0.55743265151977539</v>
      </c>
    </row>
    <row r="3747" spans="6:20" x14ac:dyDescent="0.25">
      <c r="F3747" s="1">
        <v>18.197000000000003</v>
      </c>
      <c r="G3747">
        <f>(0.0132361396303901*(-1))*-1</f>
        <v>1.3236139630390144E-2</v>
      </c>
      <c r="H3747">
        <v>-3.067961576E-3</v>
      </c>
      <c r="I3747">
        <v>0.59361350536346436</v>
      </c>
      <c r="Q3747">
        <v>18.698999999999998</v>
      </c>
      <c r="R3747">
        <v>1.4726899383983572E-2</v>
      </c>
      <c r="S3747">
        <v>6.135923152E-3</v>
      </c>
      <c r="T3747">
        <v>0.54589986801147461</v>
      </c>
    </row>
    <row r="3748" spans="6:20" x14ac:dyDescent="0.25">
      <c r="F3748" s="1">
        <v>18.201000000000001</v>
      </c>
      <c r="G3748">
        <f>(0.0132361396303901*(-1))*-1</f>
        <v>1.3236139630390144E-2</v>
      </c>
      <c r="H3748">
        <v>-3.067961576E-3</v>
      </c>
      <c r="I3748">
        <v>0.59358346462249756</v>
      </c>
      <c r="Q3748">
        <v>18.707000000000001</v>
      </c>
      <c r="R3748">
        <v>1.473100616016427E-2</v>
      </c>
      <c r="S3748">
        <v>6.135923152E-3</v>
      </c>
      <c r="T3748">
        <v>0.52576375007629395</v>
      </c>
    </row>
    <row r="3749" spans="6:20" x14ac:dyDescent="0.25">
      <c r="F3749" s="1">
        <v>18.204999999999998</v>
      </c>
      <c r="G3749">
        <f>(0.0132361396303901*(-1))*-1</f>
        <v>1.3236139630390144E-2</v>
      </c>
      <c r="H3749">
        <v>-3.067961576E-3</v>
      </c>
      <c r="I3749">
        <v>0.59356045722961426</v>
      </c>
      <c r="Q3749">
        <v>18.713999999999999</v>
      </c>
      <c r="R3749">
        <v>1.473100616016427E-2</v>
      </c>
      <c r="S3749">
        <v>6.135923152E-3</v>
      </c>
      <c r="T3749">
        <v>0.50823289155960083</v>
      </c>
    </row>
    <row r="3750" spans="6:20" x14ac:dyDescent="0.25">
      <c r="F3750" s="1">
        <v>18.209000000000003</v>
      </c>
      <c r="G3750">
        <f>(0.0132361396303901*(-1))*-1</f>
        <v>1.3236139630390144E-2</v>
      </c>
      <c r="H3750">
        <v>-3.067961576E-3</v>
      </c>
      <c r="I3750">
        <v>0.59353840351104736</v>
      </c>
      <c r="Q3750">
        <v>18.719000000000001</v>
      </c>
      <c r="R3750">
        <v>1.473100616016427E-2</v>
      </c>
      <c r="S3750">
        <v>6.135923152E-3</v>
      </c>
      <c r="T3750">
        <v>0.49650523066520691</v>
      </c>
    </row>
    <row r="3751" spans="6:20" x14ac:dyDescent="0.25">
      <c r="F3751" s="1">
        <v>18.215000000000003</v>
      </c>
      <c r="G3751">
        <f>(0.0132361396303901*(-1))*-1</f>
        <v>1.3236139630390144E-2</v>
      </c>
      <c r="H3751">
        <v>-3.067961576E-3</v>
      </c>
      <c r="I3751">
        <v>0.59350693225860596</v>
      </c>
      <c r="Q3751">
        <v>18.725000000000001</v>
      </c>
      <c r="R3751">
        <v>1.473100616016427E-2</v>
      </c>
      <c r="S3751">
        <v>6.135923152E-3</v>
      </c>
      <c r="T3751">
        <v>0.48540288209915161</v>
      </c>
    </row>
    <row r="3752" spans="6:20" x14ac:dyDescent="0.25">
      <c r="F3752" s="1">
        <v>18.219000000000001</v>
      </c>
      <c r="G3752">
        <f>(0.0132361396303901*(-1))*-1</f>
        <v>1.3236139630390144E-2</v>
      </c>
      <c r="H3752">
        <v>-3.067961576E-3</v>
      </c>
      <c r="I3752">
        <v>0.5934869647026062</v>
      </c>
      <c r="Q3752">
        <v>18.728999999999999</v>
      </c>
      <c r="R3752">
        <v>1.473100616016427E-2</v>
      </c>
      <c r="S3752">
        <v>6.135923152E-3</v>
      </c>
      <c r="T3752">
        <v>0.47489520907402039</v>
      </c>
    </row>
    <row r="3753" spans="6:20" x14ac:dyDescent="0.25">
      <c r="F3753" s="1">
        <v>18.225000000000001</v>
      </c>
      <c r="G3753">
        <f>(0.0132361396303901*(-1))*-1</f>
        <v>1.3236139630390144E-2</v>
      </c>
      <c r="H3753">
        <v>-3.067961576E-3</v>
      </c>
      <c r="I3753">
        <v>0.59346312284469604</v>
      </c>
      <c r="Q3753">
        <v>18.734000000000002</v>
      </c>
      <c r="R3753">
        <v>1.473100616016427E-2</v>
      </c>
      <c r="S3753">
        <v>6.135923152E-3</v>
      </c>
      <c r="T3753">
        <v>0.46689757704734802</v>
      </c>
    </row>
    <row r="3754" spans="6:20" x14ac:dyDescent="0.25">
      <c r="F3754" s="1">
        <v>18.229999999999997</v>
      </c>
      <c r="G3754">
        <f>(0.0132361396303901*(-1))*-1</f>
        <v>1.3236139630390144E-2</v>
      </c>
      <c r="H3754">
        <v>-3.067961576E-3</v>
      </c>
      <c r="I3754">
        <v>0.59343600273132324</v>
      </c>
      <c r="Q3754">
        <v>18.738</v>
      </c>
      <c r="R3754">
        <v>1.473100616016427E-2</v>
      </c>
      <c r="S3754">
        <v>6.135923152E-3</v>
      </c>
      <c r="T3754">
        <v>0.45738780498504639</v>
      </c>
    </row>
    <row r="3755" spans="6:20" x14ac:dyDescent="0.25">
      <c r="F3755" s="1">
        <v>18.234999999999999</v>
      </c>
      <c r="G3755">
        <f>(0.0132361396303901*(-1))*-1</f>
        <v>1.3236139630390144E-2</v>
      </c>
      <c r="H3755">
        <v>-3.067961576E-3</v>
      </c>
      <c r="I3755">
        <v>0.59341466426849365</v>
      </c>
      <c r="Q3755">
        <v>18.743000000000002</v>
      </c>
      <c r="R3755">
        <v>1.473100616016427E-2</v>
      </c>
      <c r="S3755">
        <v>6.135923152E-3</v>
      </c>
      <c r="T3755">
        <v>0.44839462637901306</v>
      </c>
    </row>
    <row r="3756" spans="6:20" x14ac:dyDescent="0.25">
      <c r="F3756" s="1">
        <v>18.240000000000002</v>
      </c>
      <c r="G3756">
        <f>(0.0132361396303901*(-1))*-1</f>
        <v>1.3236139630390144E-2</v>
      </c>
      <c r="H3756">
        <v>-3.067961576E-3</v>
      </c>
      <c r="I3756">
        <v>0.59339433908462524</v>
      </c>
      <c r="Q3756">
        <v>18.749000000000002</v>
      </c>
      <c r="R3756">
        <v>1.473100616016427E-2</v>
      </c>
      <c r="S3756">
        <v>6.135923152E-3</v>
      </c>
      <c r="T3756">
        <v>0.43989279866218567</v>
      </c>
    </row>
    <row r="3757" spans="6:20" x14ac:dyDescent="0.25">
      <c r="F3757" s="1">
        <v>18.246000000000002</v>
      </c>
      <c r="G3757">
        <f>(0.0132361396303901*(-1))*-1</f>
        <v>1.3236139630390144E-2</v>
      </c>
      <c r="H3757">
        <v>-3.067961576E-3</v>
      </c>
      <c r="I3757">
        <v>0.59337502717971802</v>
      </c>
      <c r="Q3757">
        <v>18.753</v>
      </c>
      <c r="R3757">
        <v>1.473100616016427E-2</v>
      </c>
      <c r="S3757">
        <v>6.135923152E-3</v>
      </c>
      <c r="T3757">
        <v>0.4318581223487854</v>
      </c>
    </row>
    <row r="3758" spans="6:20" x14ac:dyDescent="0.25">
      <c r="F3758" s="1">
        <v>18.250999999999998</v>
      </c>
      <c r="G3758">
        <f>(0.0132361396303901*(-1))*-1</f>
        <v>1.3236139630390144E-2</v>
      </c>
      <c r="H3758">
        <v>-3.067961576E-3</v>
      </c>
      <c r="I3758">
        <v>0.59335309267044067</v>
      </c>
      <c r="Q3758">
        <v>18.758000000000003</v>
      </c>
      <c r="R3758">
        <v>1.473100616016427E-2</v>
      </c>
      <c r="S3758">
        <v>6.135923152E-3</v>
      </c>
      <c r="T3758">
        <v>0.42575135827064514</v>
      </c>
    </row>
    <row r="3759" spans="6:20" x14ac:dyDescent="0.25">
      <c r="F3759" s="1">
        <v>18.256999999999998</v>
      </c>
      <c r="G3759">
        <f>(0.0132361396303901*(-1))*-1</f>
        <v>1.3236139630390144E-2</v>
      </c>
      <c r="H3759">
        <v>-3.067961576E-3</v>
      </c>
      <c r="I3759">
        <v>0.59333580732345581</v>
      </c>
      <c r="Q3759">
        <v>18.762</v>
      </c>
      <c r="R3759">
        <v>1.473100616016427E-2</v>
      </c>
      <c r="S3759">
        <v>6.135923152E-3</v>
      </c>
      <c r="T3759">
        <v>0.41850075125694275</v>
      </c>
    </row>
    <row r="3760" spans="6:20" x14ac:dyDescent="0.25">
      <c r="F3760" s="1">
        <v>18.262</v>
      </c>
      <c r="G3760">
        <f>(0.0132361396303901*(-1))*-1</f>
        <v>1.3236139630390144E-2</v>
      </c>
      <c r="H3760">
        <v>-3.067961576E-3</v>
      </c>
      <c r="I3760">
        <v>0.59331619739532471</v>
      </c>
      <c r="Q3760">
        <v>18.765999999999998</v>
      </c>
      <c r="R3760">
        <v>1.473100616016427E-2</v>
      </c>
      <c r="S3760">
        <v>6.135923152E-3</v>
      </c>
      <c r="T3760">
        <v>0.41299343109130859</v>
      </c>
    </row>
    <row r="3761" spans="6:20" x14ac:dyDescent="0.25">
      <c r="F3761" s="1">
        <v>18.268000000000001</v>
      </c>
      <c r="G3761">
        <f>(0.0132361396303901*(-1))*-1</f>
        <v>1.3236139630390144E-2</v>
      </c>
      <c r="H3761">
        <v>-3.067961576E-3</v>
      </c>
      <c r="I3761">
        <v>0.59329771995544434</v>
      </c>
      <c r="Q3761">
        <v>18.770000000000003</v>
      </c>
      <c r="R3761">
        <v>1.473100616016427E-2</v>
      </c>
      <c r="S3761">
        <v>6.135923152E-3</v>
      </c>
      <c r="T3761">
        <v>0.407735675573349</v>
      </c>
    </row>
    <row r="3762" spans="6:20" x14ac:dyDescent="0.25">
      <c r="F3762" s="1">
        <v>18.274000000000001</v>
      </c>
      <c r="G3762">
        <f>(0.0132361396303901*(-1))*-1</f>
        <v>1.3236139630390144E-2</v>
      </c>
      <c r="H3762">
        <v>-3.067961576E-3</v>
      </c>
      <c r="I3762">
        <v>0.59328031539916992</v>
      </c>
      <c r="Q3762">
        <v>18.774000000000001</v>
      </c>
      <c r="R3762">
        <v>1.473100616016427E-2</v>
      </c>
      <c r="S3762">
        <v>6.135923152E-3</v>
      </c>
      <c r="T3762">
        <v>0.40271756052970886</v>
      </c>
    </row>
    <row r="3763" spans="6:20" x14ac:dyDescent="0.25">
      <c r="F3763" s="1">
        <v>18.279000000000003</v>
      </c>
      <c r="G3763">
        <f>(0.0132361396303901*(-1))*-1</f>
        <v>1.3236139630390144E-2</v>
      </c>
      <c r="H3763">
        <v>-3.067961576E-3</v>
      </c>
      <c r="I3763">
        <v>0.59326660633087158</v>
      </c>
      <c r="Q3763">
        <v>18.779000000000003</v>
      </c>
      <c r="R3763">
        <v>1.473100616016427E-2</v>
      </c>
      <c r="S3763">
        <v>6.135923152E-3</v>
      </c>
      <c r="T3763">
        <v>0.39792972803115845</v>
      </c>
    </row>
    <row r="3764" spans="6:20" x14ac:dyDescent="0.25">
      <c r="F3764" s="1">
        <v>18.284999999999997</v>
      </c>
      <c r="G3764">
        <f>(0.0132361396303901*(-1))*-1</f>
        <v>1.3236139630390144E-2</v>
      </c>
      <c r="H3764">
        <v>-3.067961576E-3</v>
      </c>
      <c r="I3764">
        <v>0.59325355291366577</v>
      </c>
      <c r="Q3764">
        <v>18.783999999999999</v>
      </c>
      <c r="R3764">
        <v>1.473100616016427E-2</v>
      </c>
      <c r="S3764">
        <v>6.135923152E-3</v>
      </c>
      <c r="T3764">
        <v>0.39115989208221436</v>
      </c>
    </row>
    <row r="3765" spans="6:20" x14ac:dyDescent="0.25">
      <c r="F3765" s="1">
        <v>18.29</v>
      </c>
      <c r="G3765">
        <f>(0.0132361396303901*(-1))*-1</f>
        <v>1.3236139630390144E-2</v>
      </c>
      <c r="H3765">
        <v>-3.067961576E-3</v>
      </c>
      <c r="I3765">
        <v>0.59324109554290771</v>
      </c>
      <c r="Q3765">
        <v>18.787999999999997</v>
      </c>
      <c r="R3765">
        <v>1.473100616016427E-2</v>
      </c>
      <c r="S3765">
        <v>6.135923152E-3</v>
      </c>
      <c r="T3765">
        <v>0.38690871000289917</v>
      </c>
    </row>
    <row r="3766" spans="6:20" x14ac:dyDescent="0.25">
      <c r="F3766" s="1">
        <v>18.295000000000002</v>
      </c>
      <c r="G3766">
        <f>(0.0132361396303901*(-1))*-1</f>
        <v>1.3236139630390144E-2</v>
      </c>
      <c r="H3766">
        <v>-3.067961576E-3</v>
      </c>
      <c r="I3766">
        <v>0.59322929382324219</v>
      </c>
      <c r="Q3766">
        <v>18.792999999999999</v>
      </c>
      <c r="R3766">
        <v>1.473100616016427E-2</v>
      </c>
      <c r="S3766">
        <v>6.135923152E-3</v>
      </c>
      <c r="T3766">
        <v>0.3828575611114502</v>
      </c>
    </row>
    <row r="3767" spans="6:20" x14ac:dyDescent="0.25">
      <c r="F3767" s="1">
        <v>18.299999999999997</v>
      </c>
      <c r="G3767">
        <f>(0.0132361396303901*(-1))*-1</f>
        <v>1.3236139630390144E-2</v>
      </c>
      <c r="H3767">
        <v>-3.067961576E-3</v>
      </c>
      <c r="I3767">
        <v>0.5932159423828125</v>
      </c>
      <c r="Q3767">
        <v>18.798999999999999</v>
      </c>
      <c r="R3767">
        <v>1.473100616016427E-2</v>
      </c>
      <c r="S3767">
        <v>6.135923152E-3</v>
      </c>
      <c r="T3767">
        <v>0.37713873386383057</v>
      </c>
    </row>
    <row r="3768" spans="6:20" x14ac:dyDescent="0.25">
      <c r="F3768" s="1">
        <v>18.305</v>
      </c>
      <c r="G3768">
        <f>(0.0132361396303901*(-1))*-1</f>
        <v>1.3236139630390144E-2</v>
      </c>
      <c r="H3768">
        <v>-3.067961576E-3</v>
      </c>
      <c r="I3768">
        <v>0.59320533275604248</v>
      </c>
      <c r="Q3768">
        <v>18.802999999999997</v>
      </c>
      <c r="R3768">
        <v>1.473100616016427E-2</v>
      </c>
      <c r="S3768">
        <v>6.135923152E-3</v>
      </c>
      <c r="T3768">
        <v>0.3726850152015686</v>
      </c>
    </row>
    <row r="3769" spans="6:20" x14ac:dyDescent="0.25">
      <c r="F3769" s="1">
        <v>18.311</v>
      </c>
      <c r="G3769">
        <f>(0.0132361396303901*(-1))*-1</f>
        <v>1.3236139630390144E-2</v>
      </c>
      <c r="H3769">
        <v>-3.067961576E-3</v>
      </c>
      <c r="I3769">
        <v>0.59319531917572021</v>
      </c>
      <c r="Q3769">
        <v>18.808</v>
      </c>
      <c r="R3769">
        <v>1.473100616016427E-2</v>
      </c>
      <c r="S3769">
        <v>6.135923152E-3</v>
      </c>
      <c r="T3769">
        <v>0.36850008368492126</v>
      </c>
    </row>
    <row r="3770" spans="6:20" x14ac:dyDescent="0.25">
      <c r="F3770" s="1">
        <v>18.314999999999998</v>
      </c>
      <c r="G3770">
        <f>(0.0132361396303901*(-1))*-1</f>
        <v>1.3236139630390144E-2</v>
      </c>
      <c r="H3770">
        <v>-3.067961576E-3</v>
      </c>
      <c r="I3770">
        <v>0.59318572282791138</v>
      </c>
      <c r="Q3770">
        <v>18.811999999999998</v>
      </c>
      <c r="R3770">
        <v>1.473100616016427E-2</v>
      </c>
      <c r="S3770">
        <v>6.135923152E-3</v>
      </c>
      <c r="T3770">
        <v>0.3653368353843689</v>
      </c>
    </row>
    <row r="3771" spans="6:20" x14ac:dyDescent="0.25">
      <c r="F3771" s="1">
        <v>18.32</v>
      </c>
      <c r="G3771">
        <f>(0.0132361396303901*(-1))*-1</f>
        <v>1.3236139630390144E-2</v>
      </c>
      <c r="H3771">
        <v>-3.067961576E-3</v>
      </c>
      <c r="I3771">
        <v>0.59317666292190552</v>
      </c>
      <c r="Q3771">
        <v>18.816000000000003</v>
      </c>
      <c r="R3771">
        <v>1.473100616016427E-2</v>
      </c>
      <c r="S3771">
        <v>6.135923152E-3</v>
      </c>
      <c r="T3771">
        <v>0.36233073472976685</v>
      </c>
    </row>
    <row r="3772" spans="6:20" x14ac:dyDescent="0.25">
      <c r="F3772" s="1">
        <v>18.326000000000001</v>
      </c>
      <c r="G3772">
        <f>(0.0132361396303901*(-1))*-1</f>
        <v>1.3236139630390144E-2</v>
      </c>
      <c r="H3772">
        <v>-3.067961576E-3</v>
      </c>
      <c r="I3772">
        <v>0.59316635131835938</v>
      </c>
      <c r="Q3772">
        <v>18.822000000000003</v>
      </c>
      <c r="R3772">
        <v>1.473100616016427E-2</v>
      </c>
      <c r="S3772">
        <v>6.135923152E-3</v>
      </c>
      <c r="T3772">
        <v>0.35810276865959167</v>
      </c>
    </row>
    <row r="3773" spans="6:20" x14ac:dyDescent="0.25">
      <c r="F3773" s="1">
        <v>18.329999999999998</v>
      </c>
      <c r="G3773">
        <f>(0.0132361396303901*(-1))*-1</f>
        <v>1.3236139630390144E-2</v>
      </c>
      <c r="H3773">
        <v>-3.067961576E-3</v>
      </c>
      <c r="I3773">
        <v>0.59315979480743408</v>
      </c>
      <c r="Q3773">
        <v>18.826999999999998</v>
      </c>
      <c r="R3773">
        <v>1.473100616016427E-2</v>
      </c>
      <c r="S3773">
        <v>6.135923152E-3</v>
      </c>
      <c r="T3773">
        <v>0.35482457280158997</v>
      </c>
    </row>
    <row r="3774" spans="6:20" x14ac:dyDescent="0.25">
      <c r="F3774" s="1">
        <v>18.335000000000001</v>
      </c>
      <c r="G3774">
        <f>(0.0132361396303901*(-1))*-1</f>
        <v>1.3236139630390144E-2</v>
      </c>
      <c r="H3774">
        <v>-3.067961576E-3</v>
      </c>
      <c r="I3774">
        <v>0.59315353631973267</v>
      </c>
      <c r="Q3774">
        <v>18.832999999999998</v>
      </c>
      <c r="R3774">
        <v>1.473100616016427E-2</v>
      </c>
      <c r="S3774">
        <v>6.135923152E-3</v>
      </c>
      <c r="T3774">
        <v>0.35175758600234985</v>
      </c>
    </row>
    <row r="3775" spans="6:20" x14ac:dyDescent="0.25">
      <c r="F3775" s="1">
        <v>18.338999999999999</v>
      </c>
      <c r="G3775">
        <f>(0.0132361396303901*(-1))*-1</f>
        <v>1.3236139630390144E-2</v>
      </c>
      <c r="H3775">
        <v>-3.067961576E-3</v>
      </c>
      <c r="I3775">
        <v>0.59314745664596558</v>
      </c>
      <c r="Q3775">
        <v>18.838999999999999</v>
      </c>
      <c r="R3775">
        <v>1.473100616016427E-2</v>
      </c>
      <c r="S3775">
        <v>6.135923152E-3</v>
      </c>
      <c r="T3775">
        <v>0.34779900312423706</v>
      </c>
    </row>
    <row r="3776" spans="6:20" x14ac:dyDescent="0.25">
      <c r="F3776" s="1">
        <v>18.342999999999996</v>
      </c>
      <c r="G3776">
        <f>(0.0132361396303901*(-1))*-1</f>
        <v>1.3236139630390144E-2</v>
      </c>
      <c r="H3776">
        <v>-3.067961576E-3</v>
      </c>
      <c r="I3776">
        <v>0.59314024448394775</v>
      </c>
      <c r="Q3776">
        <v>18.843000000000004</v>
      </c>
      <c r="R3776">
        <v>1.473100616016427E-2</v>
      </c>
      <c r="S3776">
        <v>6.135923152E-3</v>
      </c>
      <c r="T3776">
        <v>0.3457033634185791</v>
      </c>
    </row>
    <row r="3777" spans="6:20" x14ac:dyDescent="0.25">
      <c r="F3777" s="1">
        <v>18.350000000000001</v>
      </c>
      <c r="G3777">
        <f>(0.0132361396303901*(-1))*-1</f>
        <v>1.3236139630390144E-2</v>
      </c>
      <c r="H3777">
        <v>-3.067961576E-3</v>
      </c>
      <c r="I3777">
        <v>0.59313207864761353</v>
      </c>
      <c r="Q3777">
        <v>18.847999999999999</v>
      </c>
      <c r="R3777">
        <v>1.473100616016427E-2</v>
      </c>
      <c r="S3777">
        <v>6.135923152E-3</v>
      </c>
      <c r="T3777">
        <v>0.34372282028198242</v>
      </c>
    </row>
    <row r="3778" spans="6:20" x14ac:dyDescent="0.25">
      <c r="F3778" s="1">
        <v>18.354999999999997</v>
      </c>
      <c r="G3778">
        <f>(0.0132361396303901*(-1))*-1</f>
        <v>1.3236139630390144E-2</v>
      </c>
      <c r="H3778">
        <v>-3.067961576E-3</v>
      </c>
      <c r="I3778">
        <v>0.59312433004379272</v>
      </c>
      <c r="Q3778">
        <v>18.853000000000002</v>
      </c>
      <c r="R3778">
        <v>1.473100616016427E-2</v>
      </c>
      <c r="S3778">
        <v>6.135923152E-3</v>
      </c>
      <c r="T3778">
        <v>0.34095790982246399</v>
      </c>
    </row>
    <row r="3779" spans="6:20" x14ac:dyDescent="0.25">
      <c r="F3779" s="1">
        <v>18.36</v>
      </c>
      <c r="G3779">
        <f>(0.0132361396303901*(-1))*-1</f>
        <v>1.3236139630390144E-2</v>
      </c>
      <c r="H3779">
        <v>-3.067961576E-3</v>
      </c>
      <c r="I3779">
        <v>0.59311944246292114</v>
      </c>
      <c r="Q3779">
        <v>18.857999999999997</v>
      </c>
      <c r="R3779">
        <v>1.473100616016427E-2</v>
      </c>
      <c r="S3779">
        <v>6.135923152E-3</v>
      </c>
      <c r="T3779">
        <v>0.33924561738967896</v>
      </c>
    </row>
    <row r="3780" spans="6:20" x14ac:dyDescent="0.25">
      <c r="F3780" s="1">
        <v>18.365000000000002</v>
      </c>
      <c r="G3780">
        <f>(0.0132361396303901*(-1))*-1</f>
        <v>1.3236139630390144E-2</v>
      </c>
      <c r="H3780">
        <v>-3.067961576E-3</v>
      </c>
      <c r="I3780">
        <v>0.59311246871948242</v>
      </c>
      <c r="Q3780">
        <v>18.862000000000002</v>
      </c>
      <c r="R3780">
        <v>1.473100616016427E-2</v>
      </c>
      <c r="S3780">
        <v>6.135923152E-3</v>
      </c>
      <c r="T3780">
        <v>0.33763328194618225</v>
      </c>
    </row>
    <row r="3781" spans="6:20" x14ac:dyDescent="0.25">
      <c r="F3781" s="1">
        <v>18.371000000000002</v>
      </c>
      <c r="G3781">
        <f>(0.0132361396303901*(-1))*-1</f>
        <v>1.3236139630390144E-2</v>
      </c>
      <c r="H3781">
        <v>-3.067961576E-3</v>
      </c>
      <c r="I3781">
        <v>0.59310698509216309</v>
      </c>
      <c r="Q3781">
        <v>18.866</v>
      </c>
      <c r="R3781">
        <v>1.473100616016427E-2</v>
      </c>
      <c r="S3781">
        <v>6.135923152E-3</v>
      </c>
      <c r="T3781">
        <v>0.33611699938774109</v>
      </c>
    </row>
    <row r="3782" spans="6:20" x14ac:dyDescent="0.25">
      <c r="F3782" s="1">
        <v>18.375</v>
      </c>
      <c r="G3782">
        <f>(0.0132361396303901*(-1))*-1</f>
        <v>1.3236139630390144E-2</v>
      </c>
      <c r="H3782">
        <v>-3.067961576E-3</v>
      </c>
      <c r="I3782">
        <v>0.59310281276702881</v>
      </c>
      <c r="Q3782">
        <v>18.872999999999998</v>
      </c>
      <c r="R3782">
        <v>1.473100616016427E-2</v>
      </c>
      <c r="S3782">
        <v>6.135923152E-3</v>
      </c>
      <c r="T3782">
        <v>0.3333575427532196</v>
      </c>
    </row>
    <row r="3783" spans="6:20" x14ac:dyDescent="0.25">
      <c r="F3783" s="1">
        <v>18.381</v>
      </c>
      <c r="G3783">
        <f>(0.0132361396303901*(-1))*-1</f>
        <v>1.3236139630390144E-2</v>
      </c>
      <c r="H3783">
        <v>-3.067961576E-3</v>
      </c>
      <c r="I3783">
        <v>0.59309679269790649</v>
      </c>
      <c r="Q3783">
        <v>18.878</v>
      </c>
      <c r="R3783">
        <v>1.473100616016427E-2</v>
      </c>
      <c r="S3783">
        <v>7.6699039400000002E-3</v>
      </c>
      <c r="T3783">
        <v>6.3959211111068726E-2</v>
      </c>
    </row>
    <row r="3784" spans="6:20" x14ac:dyDescent="0.25">
      <c r="F3784" s="1">
        <v>18.387</v>
      </c>
      <c r="G3784">
        <f>(0.0132361396303901*(-1))*-1</f>
        <v>1.3236139630390144E-2</v>
      </c>
      <c r="H3784">
        <v>-3.067961576E-3</v>
      </c>
      <c r="I3784">
        <v>0.59309113025665283</v>
      </c>
      <c r="Q3784">
        <v>18.881999999999998</v>
      </c>
      <c r="R3784">
        <v>1.473100616016427E-2</v>
      </c>
      <c r="S3784">
        <v>7.6699039400000002E-3</v>
      </c>
      <c r="T3784">
        <v>6.8734839558601379E-2</v>
      </c>
    </row>
    <row r="3785" spans="6:20" x14ac:dyDescent="0.25">
      <c r="F3785" s="1">
        <v>18.392000000000003</v>
      </c>
      <c r="G3785">
        <f>(0.0132361396303901*(-1))*-1</f>
        <v>1.3236139630390144E-2</v>
      </c>
      <c r="H3785">
        <v>-3.067961576E-3</v>
      </c>
      <c r="I3785">
        <v>0.59308671951293945</v>
      </c>
      <c r="Q3785">
        <v>18.887</v>
      </c>
      <c r="R3785">
        <v>1.4726899383983572E-2</v>
      </c>
      <c r="S3785">
        <v>7.6699039400000002E-3</v>
      </c>
      <c r="T3785">
        <v>7.2998248040676117E-2</v>
      </c>
    </row>
    <row r="3786" spans="6:20" x14ac:dyDescent="0.25">
      <c r="F3786" s="1">
        <v>18.396999999999998</v>
      </c>
      <c r="G3786">
        <f>(0.0132361396303901*(-1))*-1</f>
        <v>1.3236139630390144E-2</v>
      </c>
      <c r="H3786">
        <v>-3.067961576E-3</v>
      </c>
      <c r="I3786">
        <v>0.59308165311813354</v>
      </c>
      <c r="Q3786">
        <v>18.892000000000003</v>
      </c>
      <c r="R3786">
        <v>1.4726899383983572E-2</v>
      </c>
      <c r="S3786">
        <v>7.6699039400000002E-3</v>
      </c>
      <c r="T3786">
        <v>7.8582935035228729E-2</v>
      </c>
    </row>
    <row r="3787" spans="6:20" x14ac:dyDescent="0.25">
      <c r="F3787" s="1">
        <v>18.402999999999999</v>
      </c>
      <c r="G3787">
        <f>(0.0132361396303901*(-1))*-1</f>
        <v>1.3236139630390144E-2</v>
      </c>
      <c r="H3787">
        <v>-3.067961576E-3</v>
      </c>
      <c r="I3787">
        <v>0.59307688474655151</v>
      </c>
      <c r="Q3787">
        <v>18.896000000000001</v>
      </c>
      <c r="R3787">
        <v>1.4726899383983572E-2</v>
      </c>
      <c r="S3787">
        <v>7.6699039400000002E-3</v>
      </c>
      <c r="T3787">
        <v>8.2889474928379059E-2</v>
      </c>
    </row>
    <row r="3788" spans="6:20" x14ac:dyDescent="0.25">
      <c r="F3788" s="1">
        <v>18.406999999999996</v>
      </c>
      <c r="G3788">
        <f>(0.0132361396303901*(-1))*-1</f>
        <v>1.3236139630390144E-2</v>
      </c>
      <c r="H3788">
        <v>-3.067961576E-3</v>
      </c>
      <c r="I3788">
        <v>0.59307384490966797</v>
      </c>
      <c r="Q3788">
        <v>18.902000000000001</v>
      </c>
      <c r="R3788">
        <v>1.4726899383983572E-2</v>
      </c>
      <c r="S3788">
        <v>7.6699039400000002E-3</v>
      </c>
      <c r="T3788">
        <v>8.8080339133739471E-2</v>
      </c>
    </row>
    <row r="3789" spans="6:20" x14ac:dyDescent="0.25">
      <c r="F3789" s="1">
        <v>18.411000000000001</v>
      </c>
      <c r="G3789">
        <f>(0.0132361396303901*(-1))*-1</f>
        <v>1.3236139630390144E-2</v>
      </c>
      <c r="H3789">
        <v>-3.067961576E-3</v>
      </c>
      <c r="I3789">
        <v>0.59307098388671875</v>
      </c>
      <c r="Q3789">
        <v>18.907000000000004</v>
      </c>
      <c r="R3789">
        <v>1.4726899383983572E-2</v>
      </c>
      <c r="S3789">
        <v>7.6699039400000002E-3</v>
      </c>
      <c r="T3789">
        <v>9.4041146337985992E-2</v>
      </c>
    </row>
    <row r="3790" spans="6:20" x14ac:dyDescent="0.25">
      <c r="F3790" s="1">
        <v>18.414999999999999</v>
      </c>
      <c r="G3790">
        <f>(0.0132361396303901*(-1))*-1</f>
        <v>1.3236139630390144E-2</v>
      </c>
      <c r="H3790">
        <v>-3.067961576E-3</v>
      </c>
      <c r="I3790">
        <v>0.59306889772415161</v>
      </c>
      <c r="Q3790">
        <v>18.911999999999999</v>
      </c>
      <c r="R3790">
        <v>1.4726899383983572E-2</v>
      </c>
      <c r="S3790">
        <v>7.6699039400000002E-3</v>
      </c>
      <c r="T3790">
        <v>9.7860418260097504E-2</v>
      </c>
    </row>
    <row r="3791" spans="6:20" x14ac:dyDescent="0.25">
      <c r="F3791" s="1">
        <v>18.418999999999997</v>
      </c>
      <c r="G3791">
        <f>(0.0132361396303901*(-1))*-1</f>
        <v>1.3236139630390144E-2</v>
      </c>
      <c r="H3791">
        <v>-3.067961576E-3</v>
      </c>
      <c r="I3791">
        <v>0.59306615591049194</v>
      </c>
      <c r="Q3791">
        <v>18.915999999999997</v>
      </c>
      <c r="R3791">
        <v>1.4726899383983572E-2</v>
      </c>
      <c r="S3791">
        <v>7.6699039400000002E-3</v>
      </c>
      <c r="T3791">
        <v>0.10246913880109787</v>
      </c>
    </row>
    <row r="3792" spans="6:20" x14ac:dyDescent="0.25">
      <c r="F3792" s="1">
        <v>18.423000000000002</v>
      </c>
      <c r="G3792">
        <f>(0.0132361396303901*(-1))*-1</f>
        <v>1.3236139630390144E-2</v>
      </c>
      <c r="H3792">
        <v>-3.067961576E-3</v>
      </c>
      <c r="I3792">
        <v>0.59306293725967407</v>
      </c>
      <c r="Q3792">
        <v>18.920999999999999</v>
      </c>
      <c r="R3792">
        <v>1.4726899383983572E-2</v>
      </c>
      <c r="S3792">
        <v>7.6699039400000002E-3</v>
      </c>
      <c r="T3792">
        <v>0.1060294434428215</v>
      </c>
    </row>
    <row r="3793" spans="6:20" x14ac:dyDescent="0.25">
      <c r="F3793" s="1">
        <v>18.427</v>
      </c>
      <c r="G3793">
        <f>(0.0132361396303901*(-1))*-1</f>
        <v>1.3236139630390144E-2</v>
      </c>
      <c r="H3793">
        <v>-3.067961576E-3</v>
      </c>
      <c r="I3793">
        <v>0.59306108951568604</v>
      </c>
      <c r="Q3793">
        <v>18.924999999999997</v>
      </c>
      <c r="R3793">
        <v>1.4726899383983572E-2</v>
      </c>
      <c r="S3793">
        <v>7.6699039400000002E-3</v>
      </c>
      <c r="T3793">
        <v>0.11032874137163162</v>
      </c>
    </row>
    <row r="3794" spans="6:20" x14ac:dyDescent="0.25">
      <c r="F3794" s="1">
        <v>18.430999999999997</v>
      </c>
      <c r="G3794">
        <f>(0.0132361396303901*(-1))*-1</f>
        <v>1.3236139630390144E-2</v>
      </c>
      <c r="H3794">
        <v>-3.067961576E-3</v>
      </c>
      <c r="I3794">
        <v>0.59305870532989502</v>
      </c>
      <c r="Q3794">
        <v>18.930999999999997</v>
      </c>
      <c r="R3794">
        <v>1.4726899383983572E-2</v>
      </c>
      <c r="S3794">
        <v>7.6699039400000002E-3</v>
      </c>
      <c r="T3794">
        <v>0.11527714878320694</v>
      </c>
    </row>
    <row r="3795" spans="6:20" x14ac:dyDescent="0.25">
      <c r="F3795" s="1">
        <v>18.436999999999998</v>
      </c>
      <c r="G3795">
        <f>(0.0132361396303901*(-1))*-1</f>
        <v>1.3236139630390144E-2</v>
      </c>
      <c r="H3795">
        <v>-3.067961576E-3</v>
      </c>
      <c r="I3795">
        <v>0.59305524826049805</v>
      </c>
      <c r="Q3795">
        <v>18.936999999999998</v>
      </c>
      <c r="R3795">
        <v>1.4726899383983572E-2</v>
      </c>
      <c r="S3795">
        <v>9.2038847279999995E-3</v>
      </c>
      <c r="T3795">
        <v>-0.14484807848930359</v>
      </c>
    </row>
    <row r="3796" spans="6:20" x14ac:dyDescent="0.25">
      <c r="F3796" s="1">
        <v>18.441000000000003</v>
      </c>
      <c r="G3796">
        <f>(0.0132361396303901*(-1))*-1</f>
        <v>1.3236139630390144E-2</v>
      </c>
      <c r="H3796">
        <v>-3.067961576E-3</v>
      </c>
      <c r="I3796">
        <v>0.59305310249328613</v>
      </c>
      <c r="Q3796">
        <v>18.942999999999998</v>
      </c>
      <c r="R3796">
        <v>1.4722792607802874E-2</v>
      </c>
      <c r="S3796">
        <v>9.2038847279999995E-3</v>
      </c>
      <c r="T3796">
        <v>-0.13532862067222595</v>
      </c>
    </row>
    <row r="3797" spans="6:20" x14ac:dyDescent="0.25">
      <c r="F3797" s="1">
        <v>18.445</v>
      </c>
      <c r="G3797">
        <f>(0.0132361396303901*(-1))*-1</f>
        <v>1.3236139630390144E-2</v>
      </c>
      <c r="H3797">
        <v>-3.067961576E-3</v>
      </c>
      <c r="I3797">
        <v>0.59305053949356079</v>
      </c>
      <c r="Q3797">
        <v>18.947000000000003</v>
      </c>
      <c r="R3797">
        <v>1.4718685831622176E-2</v>
      </c>
      <c r="S3797">
        <v>9.2038847279999995E-3</v>
      </c>
      <c r="T3797">
        <v>-0.12621992826461792</v>
      </c>
    </row>
    <row r="3798" spans="6:20" x14ac:dyDescent="0.25">
      <c r="F3798" s="1">
        <v>18.448999999999998</v>
      </c>
      <c r="G3798">
        <f>(0.0132361396303901*(-1))*-1</f>
        <v>1.3236139630390144E-2</v>
      </c>
      <c r="H3798">
        <v>-3.067961576E-3</v>
      </c>
      <c r="I3798">
        <v>0.59304851293563843</v>
      </c>
      <c r="Q3798">
        <v>18.951999999999998</v>
      </c>
      <c r="R3798">
        <v>1.471047227926078E-2</v>
      </c>
      <c r="S3798">
        <v>9.2038847279999995E-3</v>
      </c>
      <c r="T3798">
        <v>-0.1189909502863884</v>
      </c>
    </row>
    <row r="3799" spans="6:20" x14ac:dyDescent="0.25">
      <c r="F3799" s="1">
        <v>18.454000000000001</v>
      </c>
      <c r="G3799">
        <f>(0.0132361396303901*(-1))*-1</f>
        <v>1.3236139630390144E-2</v>
      </c>
      <c r="H3799">
        <v>-3.067961576E-3</v>
      </c>
      <c r="I3799">
        <v>0.59304618835449219</v>
      </c>
      <c r="Q3799">
        <v>18.956000000000003</v>
      </c>
      <c r="R3799">
        <v>1.4706365503080082E-2</v>
      </c>
      <c r="S3799">
        <v>9.2038847279999995E-3</v>
      </c>
      <c r="T3799">
        <v>-0.11255642771720886</v>
      </c>
    </row>
    <row r="3800" spans="6:20" x14ac:dyDescent="0.25">
      <c r="F3800" s="1">
        <v>18.457999999999998</v>
      </c>
      <c r="G3800">
        <f>(0.0132361396303901*(-1))*-1</f>
        <v>1.3236139630390144E-2</v>
      </c>
      <c r="H3800">
        <v>-3.067961576E-3</v>
      </c>
      <c r="I3800">
        <v>0.59304434061050415</v>
      </c>
      <c r="Q3800">
        <v>18.960999999999999</v>
      </c>
      <c r="R3800">
        <v>1.4706365503080082E-2</v>
      </c>
      <c r="S3800">
        <v>9.2038847279999995E-3</v>
      </c>
      <c r="T3800">
        <v>-0.10298068076372147</v>
      </c>
    </row>
    <row r="3801" spans="6:20" x14ac:dyDescent="0.25">
      <c r="F3801" s="1">
        <v>18.462000000000003</v>
      </c>
      <c r="G3801">
        <f>(0.0132361396303901*(-1))*-1</f>
        <v>1.3236139630390144E-2</v>
      </c>
      <c r="H3801">
        <v>-3.067961576E-3</v>
      </c>
      <c r="I3801">
        <v>0.59304261207580566</v>
      </c>
      <c r="Q3801">
        <v>18.965000000000003</v>
      </c>
      <c r="R3801">
        <v>1.4706365503080082E-2</v>
      </c>
      <c r="S3801">
        <v>9.2038847279999995E-3</v>
      </c>
      <c r="T3801">
        <v>-9.7124308347702026E-2</v>
      </c>
    </row>
    <row r="3802" spans="6:20" x14ac:dyDescent="0.25">
      <c r="F3802" s="1">
        <v>18.466999999999999</v>
      </c>
      <c r="G3802">
        <f>(0.0132361396303901*(-1))*-1</f>
        <v>1.3236139630390144E-2</v>
      </c>
      <c r="H3802">
        <v>-3.067961576E-3</v>
      </c>
      <c r="I3802">
        <v>0.59304094314575195</v>
      </c>
      <c r="Q3802">
        <v>18.969000000000001</v>
      </c>
      <c r="R3802">
        <v>1.4702258726899384E-2</v>
      </c>
      <c r="S3802">
        <v>9.2038847279999995E-3</v>
      </c>
      <c r="T3802">
        <v>-8.9971281588077545E-2</v>
      </c>
    </row>
    <row r="3803" spans="6:20" x14ac:dyDescent="0.25">
      <c r="F3803" s="1">
        <v>18.470999999999997</v>
      </c>
      <c r="G3803">
        <f>(0.0132361396303901*(-1))*-1</f>
        <v>1.3236139630390144E-2</v>
      </c>
      <c r="H3803">
        <v>-3.067961576E-3</v>
      </c>
      <c r="I3803">
        <v>0.59303933382034302</v>
      </c>
      <c r="Q3803">
        <v>18.972999999999999</v>
      </c>
      <c r="R3803">
        <v>1.4702258726899384E-2</v>
      </c>
      <c r="S3803">
        <v>9.2038847279999995E-3</v>
      </c>
      <c r="T3803">
        <v>-8.3067692816257477E-2</v>
      </c>
    </row>
    <row r="3804" spans="6:20" x14ac:dyDescent="0.25">
      <c r="F3804" s="1">
        <v>18.475999999999999</v>
      </c>
      <c r="G3804">
        <f>(0.0132361396303901*(-1))*-1</f>
        <v>1.3236139630390144E-2</v>
      </c>
      <c r="H3804">
        <v>-3.067961576E-3</v>
      </c>
      <c r="I3804">
        <v>0.59303706884384155</v>
      </c>
      <c r="Q3804">
        <v>18.978000000000002</v>
      </c>
      <c r="R3804">
        <v>1.4702258726899384E-2</v>
      </c>
      <c r="S3804">
        <v>9.2038847279999995E-3</v>
      </c>
      <c r="T3804">
        <v>-7.6403655111789703E-2</v>
      </c>
    </row>
    <row r="3805" spans="6:20" x14ac:dyDescent="0.25">
      <c r="F3805" s="1">
        <v>18.481000000000002</v>
      </c>
      <c r="G3805">
        <f>(0.0132361396303901*(-1))*-1</f>
        <v>1.3236139630390144E-2</v>
      </c>
      <c r="H3805">
        <v>-3.067961576E-3</v>
      </c>
      <c r="I3805">
        <v>0.59303528070449829</v>
      </c>
      <c r="Q3805">
        <v>18.981999999999999</v>
      </c>
      <c r="R3805">
        <v>1.4702258726899384E-2</v>
      </c>
      <c r="S3805">
        <v>1.0737865516000001E-2</v>
      </c>
      <c r="T3805">
        <v>-0.33325281739234924</v>
      </c>
    </row>
    <row r="3806" spans="6:20" x14ac:dyDescent="0.25">
      <c r="F3806" s="1">
        <v>18.485999999999997</v>
      </c>
      <c r="G3806">
        <f>(0.0132361396303901*(-1))*-1</f>
        <v>1.3236139630390144E-2</v>
      </c>
      <c r="H3806">
        <v>-3.067961576E-3</v>
      </c>
      <c r="I3806">
        <v>0.59303390979766846</v>
      </c>
      <c r="Q3806">
        <v>18.987000000000002</v>
      </c>
      <c r="R3806">
        <v>1.4698151950718686E-2</v>
      </c>
      <c r="S3806">
        <v>1.0737865516000001E-2</v>
      </c>
      <c r="T3806">
        <v>-0.31985384225845337</v>
      </c>
    </row>
    <row r="3807" spans="6:20" x14ac:dyDescent="0.25">
      <c r="F3807" s="1">
        <v>18.490000000000002</v>
      </c>
      <c r="G3807">
        <f>(0.0132361396303901*(-1))*-1</f>
        <v>1.3236139630390144E-2</v>
      </c>
      <c r="H3807">
        <v>-3.067961576E-3</v>
      </c>
      <c r="I3807">
        <v>0.5930325984954834</v>
      </c>
      <c r="Q3807">
        <v>18.991999999999997</v>
      </c>
      <c r="R3807">
        <v>1.4685831622176591E-2</v>
      </c>
      <c r="S3807">
        <v>1.0737865516000001E-2</v>
      </c>
      <c r="T3807">
        <v>-0.31148150563240051</v>
      </c>
    </row>
    <row r="3808" spans="6:20" x14ac:dyDescent="0.25">
      <c r="F3808" s="1">
        <v>18.493000000000002</v>
      </c>
      <c r="G3808">
        <f>(0.0132361396303901*(-1))*-1</f>
        <v>1.3236139630390144E-2</v>
      </c>
      <c r="H3808">
        <v>-3.067961576E-3</v>
      </c>
      <c r="I3808">
        <v>0.59303128719329834</v>
      </c>
      <c r="Q3808">
        <v>18.996000000000002</v>
      </c>
      <c r="R3808">
        <v>1.4673511293634497E-2</v>
      </c>
      <c r="S3808">
        <v>1.0737865516000001E-2</v>
      </c>
      <c r="T3808">
        <v>-0.30476465821266174</v>
      </c>
    </row>
    <row r="3809" spans="6:20" x14ac:dyDescent="0.25">
      <c r="F3809" s="1">
        <v>18.497</v>
      </c>
      <c r="G3809">
        <f>(0.0132361396303901*(-1))*-1</f>
        <v>1.3236139630390144E-2</v>
      </c>
      <c r="H3809">
        <v>-3.067961576E-3</v>
      </c>
      <c r="I3809">
        <v>0.59303009510040283</v>
      </c>
      <c r="Q3809">
        <v>19.000999999999998</v>
      </c>
      <c r="R3809">
        <v>1.4657084188911705E-2</v>
      </c>
      <c r="S3809">
        <v>1.0737865516000001E-2</v>
      </c>
      <c r="T3809">
        <v>-0.29708576202392578</v>
      </c>
    </row>
    <row r="3810" spans="6:20" x14ac:dyDescent="0.25">
      <c r="F3810" s="1">
        <v>18.502000000000002</v>
      </c>
      <c r="G3810">
        <f>(0.0132361396303901*(-1))*-1</f>
        <v>1.3236139630390144E-2</v>
      </c>
      <c r="H3810">
        <v>-3.067961576E-3</v>
      </c>
      <c r="I3810">
        <v>0.59302860498428345</v>
      </c>
      <c r="Q3810">
        <v>19.005000000000003</v>
      </c>
      <c r="R3810">
        <v>1.4644763860369611E-2</v>
      </c>
      <c r="S3810">
        <v>1.0737865516000001E-2</v>
      </c>
      <c r="T3810">
        <v>-0.28942176699638367</v>
      </c>
    </row>
    <row r="3811" spans="6:20" x14ac:dyDescent="0.25">
      <c r="F3811" s="1">
        <v>18.508000000000003</v>
      </c>
      <c r="G3811">
        <f>(0.0132361396303901*(-1))*-1</f>
        <v>1.3236139630390144E-2</v>
      </c>
      <c r="H3811">
        <v>-3.067961576E-3</v>
      </c>
      <c r="I3811">
        <v>0.59302723407745361</v>
      </c>
      <c r="Q3811">
        <v>19.009</v>
      </c>
      <c r="R3811">
        <v>1.4636550308008214E-2</v>
      </c>
      <c r="S3811">
        <v>1.0737865516000001E-2</v>
      </c>
      <c r="T3811">
        <v>-0.28204038739204407</v>
      </c>
    </row>
    <row r="3812" spans="6:20" x14ac:dyDescent="0.25">
      <c r="F3812" s="1">
        <v>18.514000000000003</v>
      </c>
      <c r="G3812">
        <f>(0.0132361396303901*(-1))*-1</f>
        <v>1.3236139630390144E-2</v>
      </c>
      <c r="H3812">
        <v>-3.067961576E-3</v>
      </c>
      <c r="I3812">
        <v>0.59302568435668945</v>
      </c>
      <c r="Q3812">
        <v>19.012999999999998</v>
      </c>
      <c r="R3812">
        <v>1.4632443531827516E-2</v>
      </c>
      <c r="S3812">
        <v>1.0737865516000001E-2</v>
      </c>
      <c r="T3812">
        <v>-0.27346879243850708</v>
      </c>
    </row>
    <row r="3813" spans="6:20" x14ac:dyDescent="0.25">
      <c r="F3813" s="1">
        <v>18.518999999999998</v>
      </c>
      <c r="G3813">
        <f>(0.0132361396303901*(-1))*-1</f>
        <v>1.3236139630390144E-2</v>
      </c>
      <c r="H3813">
        <v>-3.067961576E-3</v>
      </c>
      <c r="I3813">
        <v>0.59302419424057007</v>
      </c>
      <c r="Q3813">
        <v>19.018000000000001</v>
      </c>
      <c r="R3813">
        <v>1.4628336755646816E-2</v>
      </c>
      <c r="S3813">
        <v>1.2271846304E-2</v>
      </c>
      <c r="T3813">
        <v>-0.52917319536209106</v>
      </c>
    </row>
    <row r="3814" spans="6:20" x14ac:dyDescent="0.25">
      <c r="F3814" s="1">
        <v>18.524000000000001</v>
      </c>
      <c r="G3814">
        <f>(0.0132361396303901*(-1))*-1</f>
        <v>1.3236139630390144E-2</v>
      </c>
      <c r="H3814">
        <v>-3.067961576E-3</v>
      </c>
      <c r="I3814">
        <v>0.59302324056625366</v>
      </c>
      <c r="Q3814">
        <v>19.030999999999999</v>
      </c>
      <c r="R3814">
        <v>1.4591375770020534E-2</v>
      </c>
      <c r="S3814">
        <v>1.2271846304E-2</v>
      </c>
      <c r="T3814">
        <v>-0.4948488175868988</v>
      </c>
    </row>
    <row r="3815" spans="6:20" x14ac:dyDescent="0.25">
      <c r="F3815" s="1">
        <v>18.527999999999999</v>
      </c>
      <c r="G3815">
        <f>(0.0132361396303901*(-1))*-1</f>
        <v>1.3236139630390144E-2</v>
      </c>
      <c r="H3815">
        <v>-3.067961576E-3</v>
      </c>
      <c r="I3815">
        <v>0.59302210807800293</v>
      </c>
      <c r="Q3815">
        <v>19.037999999999997</v>
      </c>
      <c r="R3815">
        <v>1.4546201232032855E-2</v>
      </c>
      <c r="S3815">
        <v>1.2271846304E-2</v>
      </c>
      <c r="T3815">
        <v>-0.48836228251457214</v>
      </c>
    </row>
    <row r="3816" spans="6:20" x14ac:dyDescent="0.25">
      <c r="F3816" s="1">
        <v>18.533999999999999</v>
      </c>
      <c r="G3816">
        <f>(0.0132361396303901*(-1))*-1</f>
        <v>1.3236139630390144E-2</v>
      </c>
      <c r="H3816">
        <v>-3.067961576E-3</v>
      </c>
      <c r="I3816">
        <v>0.59302085638046265</v>
      </c>
      <c r="Q3816">
        <v>19.097999999999999</v>
      </c>
      <c r="R3816">
        <v>1.3396303901437371E-2</v>
      </c>
      <c r="S3816">
        <v>1.2271846304E-2</v>
      </c>
      <c r="T3816">
        <v>-0.66560953855514526</v>
      </c>
    </row>
    <row r="3817" spans="6:20" x14ac:dyDescent="0.25">
      <c r="F3817" s="1">
        <v>18.54</v>
      </c>
      <c r="G3817">
        <f>(0.0132361396303901*(-1))*-1</f>
        <v>1.3236139630390144E-2</v>
      </c>
      <c r="H3817">
        <v>-3.067961576E-3</v>
      </c>
      <c r="I3817">
        <v>0.59301960468292236</v>
      </c>
      <c r="Q3817">
        <v>19.109000000000002</v>
      </c>
      <c r="R3817">
        <v>1.3059548254620123E-2</v>
      </c>
      <c r="S3817">
        <v>1.2271846304E-2</v>
      </c>
      <c r="T3817">
        <v>-0.73399269580841064</v>
      </c>
    </row>
    <row r="3818" spans="6:20" x14ac:dyDescent="0.25">
      <c r="F3818" s="1">
        <v>18.545999999999999</v>
      </c>
      <c r="G3818">
        <f>(0.0132361396303901*(-1))*-1</f>
        <v>1.3236139630390144E-2</v>
      </c>
      <c r="H3818">
        <v>-3.067961576E-3</v>
      </c>
      <c r="I3818">
        <v>0.59301871061325073</v>
      </c>
      <c r="Q3818">
        <v>19.113999999999997</v>
      </c>
      <c r="R3818">
        <v>1.2878850102669405E-2</v>
      </c>
      <c r="S3818">
        <v>1.2271846304E-2</v>
      </c>
      <c r="T3818">
        <v>-0.50586396455764771</v>
      </c>
    </row>
    <row r="3819" spans="6:20" x14ac:dyDescent="0.25">
      <c r="F3819" s="1">
        <v>18.551000000000002</v>
      </c>
      <c r="G3819">
        <f>(0.0132361396303901*(-1))*-1</f>
        <v>1.3236139630390144E-2</v>
      </c>
      <c r="H3819">
        <v>-3.067961576E-3</v>
      </c>
      <c r="I3819">
        <v>0.59301775693893433</v>
      </c>
      <c r="Q3819">
        <v>19.119</v>
      </c>
      <c r="R3819">
        <v>1.2677618069815195E-2</v>
      </c>
      <c r="S3819">
        <v>1.0737865516000001E-2</v>
      </c>
      <c r="T3819">
        <v>-0.54687917232513428</v>
      </c>
    </row>
    <row r="3820" spans="6:20" x14ac:dyDescent="0.25">
      <c r="F3820" s="1">
        <v>18.555999999999997</v>
      </c>
      <c r="G3820">
        <f>(0.0132361396303901*(-1))*-1</f>
        <v>1.3236139630390144E-2</v>
      </c>
      <c r="H3820">
        <v>-3.067961576E-3</v>
      </c>
      <c r="I3820">
        <v>0.59301674365997314</v>
      </c>
      <c r="Q3820">
        <v>19.125999999999998</v>
      </c>
      <c r="R3820">
        <v>1.2406570841889118E-2</v>
      </c>
      <c r="S3820">
        <v>1.0737865516000001E-2</v>
      </c>
      <c r="T3820">
        <v>-0.6203187108039856</v>
      </c>
    </row>
    <row r="3821" spans="6:20" x14ac:dyDescent="0.25">
      <c r="F3821" s="1">
        <v>18.561999999999998</v>
      </c>
      <c r="G3821">
        <f>(0.0132361396303901*(-1))*-1</f>
        <v>1.3236139630390144E-2</v>
      </c>
      <c r="H3821">
        <v>-3.067961576E-3</v>
      </c>
      <c r="I3821">
        <v>0.59301596879959106</v>
      </c>
      <c r="Q3821">
        <v>19.131999999999998</v>
      </c>
      <c r="R3821">
        <v>1.2184804928131418E-2</v>
      </c>
      <c r="S3821">
        <v>1.0737865516000001E-2</v>
      </c>
      <c r="T3821">
        <v>-0.66104114055633545</v>
      </c>
    </row>
    <row r="3822" spans="6:20" x14ac:dyDescent="0.25">
      <c r="F3822" s="1">
        <v>18.567</v>
      </c>
      <c r="G3822">
        <f>(0.0132361396303901*(-1))*-1</f>
        <v>1.3236139630390144E-2</v>
      </c>
      <c r="H3822">
        <v>-3.067961576E-3</v>
      </c>
      <c r="I3822">
        <v>0.59301501512527466</v>
      </c>
      <c r="Q3822">
        <v>19.137</v>
      </c>
      <c r="R3822">
        <v>1.1995893223819302E-2</v>
      </c>
      <c r="S3822">
        <v>1.0737865516000001E-2</v>
      </c>
      <c r="T3822">
        <v>-0.70154660940170288</v>
      </c>
    </row>
    <row r="3823" spans="6:20" x14ac:dyDescent="0.25">
      <c r="F3823" s="1">
        <v>18.573</v>
      </c>
      <c r="G3823">
        <f>(0.0132361396303901*(-1))*-1</f>
        <v>1.3236139630390144E-2</v>
      </c>
      <c r="H3823">
        <v>-3.067961576E-3</v>
      </c>
      <c r="I3823">
        <v>0.5930141806602478</v>
      </c>
      <c r="Q3823">
        <v>19.146000000000001</v>
      </c>
      <c r="R3823">
        <v>1.1663244353182752E-2</v>
      </c>
      <c r="S3823">
        <v>9.2038847279999995E-3</v>
      </c>
      <c r="T3823">
        <v>-0.50292927026748657</v>
      </c>
    </row>
    <row r="3824" spans="6:20" x14ac:dyDescent="0.25">
      <c r="F3824" s="1">
        <v>18.579000000000001</v>
      </c>
      <c r="G3824">
        <f>(0.0132361396303901*(-1))*-1</f>
        <v>1.3236139630390144E-2</v>
      </c>
      <c r="H3824">
        <v>-3.067961576E-3</v>
      </c>
      <c r="I3824">
        <v>0.59301352500915527</v>
      </c>
      <c r="Q3824">
        <v>19.151000000000003</v>
      </c>
      <c r="R3824">
        <v>1.1482546201232032E-2</v>
      </c>
      <c r="S3824">
        <v>9.2038847279999995E-3</v>
      </c>
      <c r="T3824">
        <v>-0.54340881109237671</v>
      </c>
    </row>
    <row r="3825" spans="6:20" x14ac:dyDescent="0.25">
      <c r="F3825" s="1">
        <v>18.585000000000001</v>
      </c>
      <c r="G3825">
        <f>(0.0132361396303901*(-1))*-1</f>
        <v>1.3236139630390144E-2</v>
      </c>
      <c r="H3825">
        <v>-3.067961576E-3</v>
      </c>
      <c r="I3825">
        <v>0.59301275014877319</v>
      </c>
      <c r="Q3825">
        <v>19.155999999999999</v>
      </c>
      <c r="R3825">
        <v>1.1314168377823409E-2</v>
      </c>
      <c r="S3825">
        <v>9.2038847279999995E-3</v>
      </c>
      <c r="T3825">
        <v>-0.5842440128326416</v>
      </c>
    </row>
    <row r="3826" spans="6:20" x14ac:dyDescent="0.25">
      <c r="F3826" s="1">
        <v>18.590000000000003</v>
      </c>
      <c r="G3826">
        <f>(0.0132361396303901*(-1))*-1</f>
        <v>1.3236139630390144E-2</v>
      </c>
      <c r="H3826">
        <v>-3.067961576E-3</v>
      </c>
      <c r="I3826">
        <v>0.59301197528839111</v>
      </c>
      <c r="Q3826">
        <v>19.161999999999999</v>
      </c>
      <c r="R3826">
        <v>1.1121149897330596E-2</v>
      </c>
      <c r="S3826">
        <v>9.2038847279999995E-3</v>
      </c>
      <c r="T3826">
        <v>-0.61405766010284424</v>
      </c>
    </row>
    <row r="3827" spans="6:20" x14ac:dyDescent="0.25">
      <c r="F3827" s="1">
        <v>18.594000000000001</v>
      </c>
      <c r="G3827">
        <f>(0.0132361396303901*(-1))*-1</f>
        <v>1.3236139630390144E-2</v>
      </c>
      <c r="H3827">
        <v>-3.067961576E-3</v>
      </c>
      <c r="I3827">
        <v>0.59301155805587769</v>
      </c>
      <c r="Q3827">
        <v>19.165999999999997</v>
      </c>
      <c r="R3827">
        <v>1.0997946611909651E-2</v>
      </c>
      <c r="S3827">
        <v>9.2038847279999995E-3</v>
      </c>
      <c r="T3827">
        <v>-0.64124506711959839</v>
      </c>
    </row>
    <row r="3828" spans="6:20" x14ac:dyDescent="0.25">
      <c r="F3828" s="1">
        <v>18.597999999999999</v>
      </c>
      <c r="G3828">
        <f>(0.0132361396303901*(-1))*-1</f>
        <v>1.3236139630390144E-2</v>
      </c>
      <c r="H3828">
        <v>-3.067961576E-3</v>
      </c>
      <c r="I3828">
        <v>0.59301108121871948</v>
      </c>
      <c r="Q3828">
        <v>19.170999999999999</v>
      </c>
      <c r="R3828">
        <v>1.0845995893223818E-2</v>
      </c>
      <c r="S3828">
        <v>9.2038847279999995E-3</v>
      </c>
      <c r="T3828">
        <v>-0.6601402759552002</v>
      </c>
    </row>
    <row r="3829" spans="6:20" x14ac:dyDescent="0.25">
      <c r="F3829" s="1">
        <v>18.601999999999997</v>
      </c>
      <c r="G3829">
        <f>(0.0132361396303901*(-1))*-1</f>
        <v>1.3236139630390144E-2</v>
      </c>
      <c r="H3829">
        <v>-3.067961576E-3</v>
      </c>
      <c r="I3829">
        <v>0.59433770179748535</v>
      </c>
      <c r="Q3829">
        <v>19.177</v>
      </c>
      <c r="R3829">
        <v>1.0673511293634497E-2</v>
      </c>
      <c r="S3829">
        <v>9.2038847279999995E-3</v>
      </c>
      <c r="T3829">
        <v>-0.68778538703918457</v>
      </c>
    </row>
    <row r="3830" spans="6:20" x14ac:dyDescent="0.25">
      <c r="F3830" s="1">
        <v>18.606000000000002</v>
      </c>
      <c r="G3830">
        <f>(0.0132402464065708*(-1))*-1</f>
        <v>1.3240246406570842E-2</v>
      </c>
      <c r="H3830">
        <v>-3.067961576E-3</v>
      </c>
      <c r="I3830">
        <v>0.59428960084915161</v>
      </c>
      <c r="Q3830">
        <v>19.180999999999997</v>
      </c>
      <c r="R3830">
        <v>1.0566735112936345E-2</v>
      </c>
      <c r="S3830">
        <v>9.2038847279999995E-3</v>
      </c>
      <c r="T3830">
        <v>-0.70084089040756226</v>
      </c>
    </row>
    <row r="3831" spans="6:20" x14ac:dyDescent="0.25">
      <c r="F3831" s="1">
        <v>18.61</v>
      </c>
      <c r="G3831">
        <f>(0.0132402464065708*(-1))*-1</f>
        <v>1.3240246406570842E-2</v>
      </c>
      <c r="H3831">
        <v>-3.067961576E-3</v>
      </c>
      <c r="I3831">
        <v>0.59424334764480591</v>
      </c>
      <c r="Q3831">
        <v>19.186</v>
      </c>
      <c r="R3831">
        <v>1.0435318275154004E-2</v>
      </c>
      <c r="S3831">
        <v>9.2038847279999995E-3</v>
      </c>
      <c r="T3831">
        <v>-0.71740263700485229</v>
      </c>
    </row>
    <row r="3832" spans="6:20" x14ac:dyDescent="0.25">
      <c r="F3832" s="1">
        <v>18.613999999999997</v>
      </c>
      <c r="G3832">
        <f>(0.0132402464065708*(-1))*-1</f>
        <v>1.3240246406570842E-2</v>
      </c>
      <c r="H3832">
        <v>-3.067961576E-3</v>
      </c>
      <c r="I3832">
        <v>0.59419888257980347</v>
      </c>
      <c r="Q3832">
        <v>19.192</v>
      </c>
      <c r="R3832">
        <v>1.0271047227926077E-2</v>
      </c>
      <c r="S3832">
        <v>9.2038847279999995E-3</v>
      </c>
      <c r="T3832">
        <v>-0.73341518640518188</v>
      </c>
    </row>
    <row r="3833" spans="6:20" x14ac:dyDescent="0.25">
      <c r="F3833" s="1">
        <v>18.619999999999997</v>
      </c>
      <c r="G3833">
        <f>(0.0132402464065708*(-1))*-1</f>
        <v>1.3240246406570842E-2</v>
      </c>
      <c r="H3833">
        <v>-3.067961576E-3</v>
      </c>
      <c r="I3833">
        <v>0.59413552284240723</v>
      </c>
      <c r="Q3833">
        <v>19.197000000000003</v>
      </c>
      <c r="R3833">
        <v>1.0131416837782341E-2</v>
      </c>
      <c r="S3833">
        <v>9.2038847279999995E-3</v>
      </c>
      <c r="T3833">
        <v>-0.75396686792373657</v>
      </c>
    </row>
    <row r="3834" spans="6:20" x14ac:dyDescent="0.25">
      <c r="F3834" s="1">
        <v>18.625</v>
      </c>
      <c r="G3834">
        <f>(0.0132402464065708*(-1))*-1</f>
        <v>1.3240246406570842E-2</v>
      </c>
      <c r="H3834">
        <v>-3.067961576E-3</v>
      </c>
      <c r="I3834">
        <v>0.59408551454544067</v>
      </c>
      <c r="Q3834">
        <v>19.201999999999998</v>
      </c>
      <c r="R3834">
        <v>9.9876796714579059E-3</v>
      </c>
      <c r="S3834">
        <v>9.2038847279999995E-3</v>
      </c>
      <c r="T3834">
        <v>-0.77164530754089355</v>
      </c>
    </row>
    <row r="3835" spans="6:20" x14ac:dyDescent="0.25">
      <c r="F3835" s="1">
        <v>18.631999999999998</v>
      </c>
      <c r="G3835">
        <f>(0.0132402464065708*(-1))*-1</f>
        <v>1.3240246406570842E-2</v>
      </c>
      <c r="H3835">
        <v>-3.067961576E-3</v>
      </c>
      <c r="I3835">
        <v>0.5940287709236145</v>
      </c>
      <c r="Q3835">
        <v>19.206000000000003</v>
      </c>
      <c r="R3835">
        <v>9.8767967145790558E-3</v>
      </c>
      <c r="S3835">
        <v>9.2038847279999995E-3</v>
      </c>
      <c r="T3835">
        <v>-0.78385800123214722</v>
      </c>
    </row>
    <row r="3836" spans="6:20" x14ac:dyDescent="0.25">
      <c r="F3836" s="1">
        <v>18.636000000000003</v>
      </c>
      <c r="G3836">
        <f>(0.0132402464065708*(-1))*-1</f>
        <v>1.3240246406570842E-2</v>
      </c>
      <c r="H3836">
        <v>-3.067961576E-3</v>
      </c>
      <c r="I3836">
        <v>0.59399276971817017</v>
      </c>
      <c r="Q3836">
        <v>19.210999999999999</v>
      </c>
      <c r="R3836">
        <v>9.7371663244353191E-3</v>
      </c>
      <c r="S3836">
        <v>9.2038847279999995E-3</v>
      </c>
      <c r="T3836">
        <v>-0.79755836725234985</v>
      </c>
    </row>
    <row r="3837" spans="6:20" x14ac:dyDescent="0.25">
      <c r="F3837" s="1">
        <v>18.64</v>
      </c>
      <c r="G3837">
        <f>(0.0132402464065708*(-1))*-1</f>
        <v>1.3240246406570842E-2</v>
      </c>
      <c r="H3837">
        <v>-3.067961576E-3</v>
      </c>
      <c r="I3837">
        <v>0.59395825862884521</v>
      </c>
      <c r="Q3837">
        <v>19.215000000000003</v>
      </c>
      <c r="R3837">
        <v>9.6344969199178652E-3</v>
      </c>
      <c r="S3837">
        <v>9.2038847279999995E-3</v>
      </c>
      <c r="T3837">
        <v>-0.8076244592666626</v>
      </c>
    </row>
    <row r="3838" spans="6:20" x14ac:dyDescent="0.25">
      <c r="F3838" s="1">
        <v>18.645000000000003</v>
      </c>
      <c r="G3838">
        <f>(0.0132402464065708*(-1))*-1</f>
        <v>1.3240246406570842E-2</v>
      </c>
      <c r="H3838">
        <v>-3.067961576E-3</v>
      </c>
      <c r="I3838">
        <v>0.59390890598297119</v>
      </c>
      <c r="Q3838">
        <v>19.219000000000001</v>
      </c>
      <c r="R3838">
        <v>9.4948665297741267E-3</v>
      </c>
      <c r="S3838">
        <v>9.2038847279999995E-3</v>
      </c>
      <c r="T3838">
        <v>-0.81894659996032715</v>
      </c>
    </row>
    <row r="3839" spans="6:20" x14ac:dyDescent="0.25">
      <c r="F3839" s="1">
        <v>18.649000000000001</v>
      </c>
      <c r="G3839">
        <f>(0.0132402464065708*(-1))*-1</f>
        <v>1.3240246406570842E-2</v>
      </c>
      <c r="H3839">
        <v>-3.067961576E-3</v>
      </c>
      <c r="I3839">
        <v>0.59387767314910889</v>
      </c>
      <c r="Q3839">
        <v>19.225000000000001</v>
      </c>
      <c r="R3839">
        <v>9.3388090349075976E-3</v>
      </c>
      <c r="S3839">
        <v>9.2038847279999995E-3</v>
      </c>
      <c r="T3839">
        <v>-0.8389662504196167</v>
      </c>
    </row>
    <row r="3840" spans="6:20" x14ac:dyDescent="0.25">
      <c r="F3840" s="1">
        <v>18.654000000000003</v>
      </c>
      <c r="G3840">
        <f>(0.0132402464065708*(-1))*-1</f>
        <v>1.3240246406570842E-2</v>
      </c>
      <c r="H3840">
        <v>-3.067961576E-3</v>
      </c>
      <c r="I3840">
        <v>0.59384763240814209</v>
      </c>
      <c r="Q3840">
        <v>19.229999999999997</v>
      </c>
      <c r="R3840">
        <v>9.1581108829568783E-3</v>
      </c>
      <c r="S3840">
        <v>9.2038847279999995E-3</v>
      </c>
      <c r="T3840">
        <v>-0.87292563915252686</v>
      </c>
    </row>
    <row r="3841" spans="6:20" x14ac:dyDescent="0.25">
      <c r="F3841" s="1">
        <v>18.656999999999996</v>
      </c>
      <c r="G3841">
        <f>(0.0132402464065708*(-1))*-1</f>
        <v>1.3240246406570842E-2</v>
      </c>
      <c r="H3841">
        <v>-3.067961576E-3</v>
      </c>
      <c r="I3841">
        <v>0.5938187837600708</v>
      </c>
      <c r="Q3841">
        <v>19.234000000000002</v>
      </c>
      <c r="R3841">
        <v>8.9650924024640664E-3</v>
      </c>
      <c r="S3841">
        <v>9.2038847279999995E-3</v>
      </c>
      <c r="T3841">
        <v>-0.89867150783538818</v>
      </c>
    </row>
    <row r="3842" spans="6:20" x14ac:dyDescent="0.25">
      <c r="F3842" s="1">
        <v>18.661999999999999</v>
      </c>
      <c r="G3842">
        <f>(0.0132402464065708*(-1))*-1</f>
        <v>1.3240246406570842E-2</v>
      </c>
      <c r="H3842">
        <v>-3.067961576E-3</v>
      </c>
      <c r="I3842">
        <v>0.59378433227539063</v>
      </c>
      <c r="Q3842">
        <v>19.238999999999997</v>
      </c>
      <c r="R3842">
        <v>8.8049281314168375E-3</v>
      </c>
      <c r="S3842">
        <v>9.2038847279999995E-3</v>
      </c>
      <c r="T3842">
        <v>-0.92509734630584717</v>
      </c>
    </row>
    <row r="3843" spans="6:20" x14ac:dyDescent="0.25">
      <c r="F3843" s="1">
        <v>18.668999999999997</v>
      </c>
      <c r="G3843">
        <f>(0.0132402464065708*(-1))*-1</f>
        <v>1.3240246406570842E-2</v>
      </c>
      <c r="H3843">
        <v>-3.067961576E-3</v>
      </c>
      <c r="I3843">
        <v>0.59374523162841797</v>
      </c>
      <c r="Q3843">
        <v>19.244</v>
      </c>
      <c r="R3843">
        <v>8.5913757700205335E-3</v>
      </c>
      <c r="S3843">
        <v>9.2038847279999995E-3</v>
      </c>
      <c r="T3843">
        <v>-0.96988058090209961</v>
      </c>
    </row>
    <row r="3844" spans="6:20" x14ac:dyDescent="0.25">
      <c r="F3844" s="1">
        <v>18.674999999999997</v>
      </c>
      <c r="G3844">
        <f>(0.0132402464065708*(-1))*-1</f>
        <v>1.3240246406570842E-2</v>
      </c>
      <c r="H3844">
        <v>-3.067961576E-3</v>
      </c>
      <c r="I3844">
        <v>0.59370839595794678</v>
      </c>
      <c r="Q3844">
        <v>19.25</v>
      </c>
      <c r="R3844">
        <v>8.3121149897330601E-3</v>
      </c>
      <c r="S3844">
        <v>9.2038847279999995E-3</v>
      </c>
      <c r="T3844">
        <v>-1.0214468240737915</v>
      </c>
    </row>
    <row r="3845" spans="6:20" x14ac:dyDescent="0.25">
      <c r="F3845" s="1">
        <v>18.68</v>
      </c>
      <c r="G3845">
        <f>(0.0132402464065708*(-1))*-1</f>
        <v>1.3240246406570842E-2</v>
      </c>
      <c r="H3845">
        <v>-3.067961576E-3</v>
      </c>
      <c r="I3845">
        <v>0.59367930889129639</v>
      </c>
      <c r="Q3845">
        <v>19.253999999999998</v>
      </c>
      <c r="R3845">
        <v>8.1067761806981522E-3</v>
      </c>
      <c r="S3845">
        <v>9.2038847279999995E-3</v>
      </c>
      <c r="T3845">
        <v>-1.0618865489959717</v>
      </c>
    </row>
    <row r="3846" spans="6:20" x14ac:dyDescent="0.25">
      <c r="F3846" s="1">
        <v>18.685000000000002</v>
      </c>
      <c r="G3846">
        <f>(0.0132402464065708*(-1))*-1</f>
        <v>1.3240246406570842E-2</v>
      </c>
      <c r="H3846">
        <v>-3.067961576E-3</v>
      </c>
      <c r="I3846">
        <v>0.5936463475227356</v>
      </c>
      <c r="Q3846">
        <v>19.264000000000003</v>
      </c>
      <c r="R3846">
        <v>7.5318275154004103E-3</v>
      </c>
      <c r="S3846">
        <v>7.6699039400000002E-3</v>
      </c>
      <c r="T3846">
        <v>-0.89999157190322876</v>
      </c>
    </row>
    <row r="3847" spans="6:20" x14ac:dyDescent="0.25">
      <c r="F3847" s="1">
        <v>18.689999999999998</v>
      </c>
      <c r="G3847">
        <f>(0.0132402464065708*(-1))*-1</f>
        <v>1.3240246406570842E-2</v>
      </c>
      <c r="H3847">
        <v>-3.067961576E-3</v>
      </c>
      <c r="I3847">
        <v>0.59362035989761353</v>
      </c>
      <c r="Q3847">
        <v>19.268999999999998</v>
      </c>
      <c r="R3847">
        <v>7.1950718685831619E-3</v>
      </c>
      <c r="S3847">
        <v>7.6699039400000002E-3</v>
      </c>
      <c r="T3847">
        <v>-0.97887241840362549</v>
      </c>
    </row>
    <row r="3848" spans="6:20" x14ac:dyDescent="0.25">
      <c r="F3848" s="1">
        <v>18.695999999999998</v>
      </c>
      <c r="G3848">
        <f>(0.0132402464065708*(-1))*-1</f>
        <v>1.3240246406570842E-2</v>
      </c>
      <c r="H3848">
        <v>-3.067961576E-3</v>
      </c>
      <c r="I3848">
        <v>0.59359079599380493</v>
      </c>
      <c r="Q3848">
        <v>19.274999999999999</v>
      </c>
      <c r="R3848">
        <v>6.780287474332649E-3</v>
      </c>
      <c r="S3848">
        <v>6.135923152E-3</v>
      </c>
      <c r="T3848">
        <v>-0.82376718521118164</v>
      </c>
    </row>
    <row r="3849" spans="6:20" x14ac:dyDescent="0.25">
      <c r="F3849" s="1">
        <v>18.701000000000001</v>
      </c>
      <c r="G3849">
        <f>(0.0132402464065708*(-1))*-1</f>
        <v>1.3240246406570842E-2</v>
      </c>
      <c r="H3849">
        <v>-3.067961576E-3</v>
      </c>
      <c r="I3849">
        <v>0.59357208013534546</v>
      </c>
      <c r="Q3849">
        <v>19.282000000000004</v>
      </c>
      <c r="R3849">
        <v>6.2669404517453802E-3</v>
      </c>
      <c r="S3849">
        <v>6.135923152E-3</v>
      </c>
      <c r="T3849">
        <v>-0.93010950088500977</v>
      </c>
    </row>
    <row r="3850" spans="6:20" x14ac:dyDescent="0.25">
      <c r="F3850" s="1">
        <v>18.706000000000003</v>
      </c>
      <c r="G3850">
        <f>(0.0132402464065708*(-1))*-1</f>
        <v>1.3240246406570842E-2</v>
      </c>
      <c r="H3850">
        <v>-3.067961576E-3</v>
      </c>
      <c r="I3850">
        <v>0.59354537725448608</v>
      </c>
      <c r="Q3850">
        <v>19.286000000000001</v>
      </c>
      <c r="R3850">
        <v>5.9753593429158107E-3</v>
      </c>
      <c r="S3850">
        <v>4.6019423639999998E-3</v>
      </c>
      <c r="T3850">
        <v>-0.74968332052230835</v>
      </c>
    </row>
    <row r="3851" spans="6:20" x14ac:dyDescent="0.25">
      <c r="F3851" s="1">
        <v>18.713000000000001</v>
      </c>
      <c r="G3851">
        <f>(0.0132402464065708*(-1))*-1</f>
        <v>1.3240246406570842E-2</v>
      </c>
      <c r="H3851">
        <v>-3.067961576E-3</v>
      </c>
      <c r="I3851">
        <v>0.59352022409439087</v>
      </c>
      <c r="Q3851">
        <v>19.292000000000002</v>
      </c>
      <c r="R3851">
        <v>5.519507186858316E-3</v>
      </c>
      <c r="S3851">
        <v>4.6019423639999998E-3</v>
      </c>
      <c r="T3851">
        <v>-0.8598092794418335</v>
      </c>
    </row>
    <row r="3852" spans="6:20" x14ac:dyDescent="0.25">
      <c r="F3852" s="1">
        <v>18.717999999999996</v>
      </c>
      <c r="G3852">
        <f>(0.0132402464065708*(-1))*-1</f>
        <v>1.3240246406570842E-2</v>
      </c>
      <c r="H3852">
        <v>-3.067961576E-3</v>
      </c>
      <c r="I3852">
        <v>0.59350043535232544</v>
      </c>
      <c r="Q3852">
        <v>19.296999999999997</v>
      </c>
      <c r="R3852">
        <v>5.0677618069815194E-3</v>
      </c>
      <c r="S3852">
        <v>3.067961576E-3</v>
      </c>
      <c r="T3852">
        <v>-0.6830630898475647</v>
      </c>
    </row>
    <row r="3853" spans="6:20" x14ac:dyDescent="0.25">
      <c r="F3853" s="1">
        <v>18.722000000000001</v>
      </c>
      <c r="G3853">
        <f>(0.0132402464065708*(-1))*-1</f>
        <v>1.3240246406570842E-2</v>
      </c>
      <c r="H3853">
        <v>-3.067961576E-3</v>
      </c>
      <c r="I3853">
        <v>0.59348154067993164</v>
      </c>
      <c r="Q3853">
        <v>19.302</v>
      </c>
      <c r="R3853">
        <v>4.7761806981519508E-3</v>
      </c>
      <c r="S3853">
        <v>3.067961576E-3</v>
      </c>
      <c r="T3853">
        <v>-0.76889216899871826</v>
      </c>
    </row>
    <row r="3854" spans="6:20" x14ac:dyDescent="0.25">
      <c r="F3854" s="1">
        <v>18.728000000000002</v>
      </c>
      <c r="G3854">
        <f>(0.0132402464065708*(-1))*-1</f>
        <v>1.3240246406570842E-2</v>
      </c>
      <c r="H3854">
        <v>-3.067961576E-3</v>
      </c>
      <c r="I3854">
        <v>0.59346359968185425</v>
      </c>
      <c r="Q3854">
        <v>19.308999999999997</v>
      </c>
      <c r="R3854">
        <v>4.3039014373716629E-3</v>
      </c>
      <c r="S3854">
        <v>1.533980788E-3</v>
      </c>
      <c r="T3854">
        <v>-0.59123754501342773</v>
      </c>
    </row>
    <row r="3855" spans="6:20" x14ac:dyDescent="0.25">
      <c r="F3855" s="1">
        <v>18.734999999999999</v>
      </c>
      <c r="G3855">
        <f>(0.0132402464065708*(-1))*-1</f>
        <v>1.3240246406570842E-2</v>
      </c>
      <c r="H3855">
        <v>-3.067961576E-3</v>
      </c>
      <c r="I3855">
        <v>0.59343999624252319</v>
      </c>
      <c r="Q3855">
        <v>19.314</v>
      </c>
      <c r="R3855">
        <v>4.0041067761806982E-3</v>
      </c>
      <c r="S3855">
        <v>1.533980788E-3</v>
      </c>
      <c r="T3855">
        <v>-0.65515637397766113</v>
      </c>
    </row>
    <row r="3856" spans="6:20" x14ac:dyDescent="0.25">
      <c r="F3856" s="1">
        <v>18.740000000000002</v>
      </c>
      <c r="G3856">
        <f>(0.0132402464065708*(-1))*-1</f>
        <v>1.3240246406570842E-2</v>
      </c>
      <c r="H3856">
        <v>-3.067961576E-3</v>
      </c>
      <c r="I3856">
        <v>0.59342104196548462</v>
      </c>
      <c r="Q3856">
        <v>19.319000000000003</v>
      </c>
      <c r="R3856">
        <v>3.7371663244353181E-3</v>
      </c>
      <c r="S3856">
        <v>1.533980788E-3</v>
      </c>
      <c r="T3856">
        <v>-0.7047959566116333</v>
      </c>
    </row>
    <row r="3857" spans="6:20" x14ac:dyDescent="0.25">
      <c r="F3857" s="1">
        <v>18.744999999999997</v>
      </c>
      <c r="G3857">
        <f>(0.0132402464065708*(-1))*-1</f>
        <v>1.3240246406570842E-2</v>
      </c>
      <c r="H3857">
        <v>-3.067961576E-3</v>
      </c>
      <c r="I3857">
        <v>0.593406081199646</v>
      </c>
      <c r="Q3857">
        <v>19.323</v>
      </c>
      <c r="R3857">
        <v>3.4907597535934294E-3</v>
      </c>
      <c r="S3857">
        <v>1.533980788E-3</v>
      </c>
      <c r="T3857">
        <v>-0.74515074491500854</v>
      </c>
    </row>
    <row r="3858" spans="6:20" x14ac:dyDescent="0.25">
      <c r="F3858" s="1">
        <v>18.749000000000002</v>
      </c>
      <c r="G3858">
        <f>(0.0132402464065708*(-1))*-1</f>
        <v>1.3240246406570842E-2</v>
      </c>
      <c r="H3858">
        <v>-3.067961576E-3</v>
      </c>
      <c r="I3858">
        <v>0.59339463710784912</v>
      </c>
      <c r="Q3858">
        <v>19.328000000000003</v>
      </c>
      <c r="R3858">
        <v>3.2443531827515402E-3</v>
      </c>
      <c r="S3858">
        <v>0</v>
      </c>
      <c r="T3858">
        <v>-0.51915436983108521</v>
      </c>
    </row>
    <row r="3859" spans="6:20" x14ac:dyDescent="0.25">
      <c r="F3859" s="1">
        <v>18.753999999999998</v>
      </c>
      <c r="G3859">
        <f>(0.0132402464065708*(-1))*-1</f>
        <v>1.3240246406570842E-2</v>
      </c>
      <c r="H3859">
        <v>-3.067961576E-3</v>
      </c>
      <c r="I3859">
        <v>0.59338361024856567</v>
      </c>
      <c r="Q3859">
        <v>19.332999999999998</v>
      </c>
      <c r="R3859">
        <v>3.0636550308008213E-3</v>
      </c>
      <c r="S3859">
        <v>0</v>
      </c>
      <c r="T3859">
        <v>-0.54905658960342407</v>
      </c>
    </row>
    <row r="3860" spans="6:20" x14ac:dyDescent="0.25">
      <c r="F3860" s="1">
        <v>18.758000000000003</v>
      </c>
      <c r="G3860">
        <f>(0.0132402464065708*(-1))*-1</f>
        <v>1.3240246406570842E-2</v>
      </c>
      <c r="H3860">
        <v>-3.067961576E-3</v>
      </c>
      <c r="I3860">
        <v>0.59337049722671509</v>
      </c>
      <c r="Q3860">
        <v>19.337000000000003</v>
      </c>
      <c r="R3860">
        <v>2.8583162217659139E-3</v>
      </c>
      <c r="S3860">
        <v>0</v>
      </c>
      <c r="T3860">
        <v>-0.57785624265670776</v>
      </c>
    </row>
    <row r="3861" spans="6:20" x14ac:dyDescent="0.25">
      <c r="F3861" s="1">
        <v>18.762999999999998</v>
      </c>
      <c r="G3861">
        <f>(0.0132402464065708*(-1))*-1</f>
        <v>1.3240246406570842E-2</v>
      </c>
      <c r="H3861">
        <v>-3.067961576E-3</v>
      </c>
      <c r="I3861">
        <v>0.59335798025131226</v>
      </c>
      <c r="Q3861">
        <v>19.341999999999999</v>
      </c>
      <c r="R3861">
        <v>2.706365503080082E-3</v>
      </c>
      <c r="S3861">
        <v>0</v>
      </c>
      <c r="T3861">
        <v>-0.59821915626525879</v>
      </c>
    </row>
    <row r="3862" spans="6:20" x14ac:dyDescent="0.25">
      <c r="F3862" s="1">
        <v>18.768999999999998</v>
      </c>
      <c r="G3862">
        <f>(0.0132402464065708*(-1))*-1</f>
        <v>1.3240246406570842E-2</v>
      </c>
      <c r="H3862">
        <v>-3.067961576E-3</v>
      </c>
      <c r="I3862">
        <v>0.59334611892700195</v>
      </c>
      <c r="Q3862">
        <v>19.346000000000004</v>
      </c>
      <c r="R3862">
        <v>2.5462012320328544E-3</v>
      </c>
      <c r="S3862">
        <v>0</v>
      </c>
      <c r="T3862">
        <v>-0.60669118165969849</v>
      </c>
    </row>
    <row r="3863" spans="6:20" x14ac:dyDescent="0.25">
      <c r="F3863" s="1">
        <v>18.773000000000003</v>
      </c>
      <c r="G3863">
        <f>(0.0132402464065708*(-1))*-1</f>
        <v>1.3240246406570842E-2</v>
      </c>
      <c r="H3863">
        <v>-3.067961576E-3</v>
      </c>
      <c r="I3863">
        <v>0.5933348536491394</v>
      </c>
      <c r="Q3863">
        <v>19.350000000000001</v>
      </c>
      <c r="R3863">
        <v>2.4312114989733058E-3</v>
      </c>
      <c r="S3863">
        <v>1.533980788E-3</v>
      </c>
      <c r="T3863">
        <v>-0.87842601537704468</v>
      </c>
    </row>
    <row r="3864" spans="6:20" x14ac:dyDescent="0.25">
      <c r="F3864" s="1">
        <v>18.777000000000001</v>
      </c>
      <c r="G3864">
        <f>(0.0132402464065708*(-1))*-1</f>
        <v>1.3240246406570842E-2</v>
      </c>
      <c r="H3864">
        <v>-3.067961576E-3</v>
      </c>
      <c r="I3864">
        <v>0.59332621097564697</v>
      </c>
      <c r="Q3864">
        <v>19.353999999999999</v>
      </c>
      <c r="R3864">
        <v>2.3367556468172485E-3</v>
      </c>
      <c r="S3864">
        <v>1.533980788E-3</v>
      </c>
      <c r="T3864">
        <v>-0.86900085210800171</v>
      </c>
    </row>
    <row r="3865" spans="6:20" x14ac:dyDescent="0.25">
      <c r="F3865" s="1">
        <v>18.783999999999999</v>
      </c>
      <c r="G3865">
        <f>(0.0132402464065708*(-1))*-1</f>
        <v>1.3240246406570842E-2</v>
      </c>
      <c r="H3865">
        <v>-3.067961576E-3</v>
      </c>
      <c r="I3865">
        <v>0.59331387281417847</v>
      </c>
      <c r="Q3865">
        <v>19.359000000000002</v>
      </c>
      <c r="R3865">
        <v>2.2299794661190964E-3</v>
      </c>
      <c r="S3865">
        <v>1.533980788E-3</v>
      </c>
      <c r="T3865">
        <v>-0.86423707008361816</v>
      </c>
    </row>
    <row r="3866" spans="6:20" x14ac:dyDescent="0.25">
      <c r="F3866" s="1">
        <v>18.789000000000001</v>
      </c>
      <c r="G3866">
        <f>(0.0132402464065708*(-1))*-1</f>
        <v>1.3240246406570842E-2</v>
      </c>
      <c r="H3866">
        <v>-3.067961576E-3</v>
      </c>
      <c r="I3866">
        <v>0.59330230951309204</v>
      </c>
      <c r="Q3866">
        <v>19.363</v>
      </c>
      <c r="R3866">
        <v>2.1149897330595482E-3</v>
      </c>
      <c r="S3866">
        <v>1.533980788E-3</v>
      </c>
      <c r="T3866">
        <v>-0.86314624547958374</v>
      </c>
    </row>
    <row r="3867" spans="6:20" x14ac:dyDescent="0.25">
      <c r="F3867" s="1">
        <v>18.795000000000002</v>
      </c>
      <c r="G3867">
        <f>(0.0132402464065708*(-1))*-1</f>
        <v>1.3240246406570842E-2</v>
      </c>
      <c r="H3867">
        <v>-3.067961576E-3</v>
      </c>
      <c r="I3867">
        <v>0.59329313039779663</v>
      </c>
      <c r="Q3867">
        <v>19.369</v>
      </c>
      <c r="R3867">
        <v>1.9137577002053389E-3</v>
      </c>
      <c r="S3867">
        <v>1.533980788E-3</v>
      </c>
      <c r="T3867">
        <v>-0.87247461080551147</v>
      </c>
    </row>
    <row r="3868" spans="6:20" x14ac:dyDescent="0.25">
      <c r="F3868" s="1">
        <v>18.801000000000002</v>
      </c>
      <c r="G3868">
        <f>(0.0132402464065708*(-1))*-1</f>
        <v>1.3240246406570842E-2</v>
      </c>
      <c r="H3868">
        <v>-3.067961576E-3</v>
      </c>
      <c r="I3868">
        <v>0.59328275918960571</v>
      </c>
      <c r="Q3868">
        <v>19.372999999999998</v>
      </c>
      <c r="R3868">
        <v>1.757700205338809E-3</v>
      </c>
      <c r="S3868">
        <v>1.533980788E-3</v>
      </c>
      <c r="T3868">
        <v>-0.89049726724624634</v>
      </c>
    </row>
    <row r="3869" spans="6:20" x14ac:dyDescent="0.25">
      <c r="F3869" s="1">
        <v>18.805999999999997</v>
      </c>
      <c r="G3869">
        <f>(0.0132402464065708*(-1))*-1</f>
        <v>1.3240246406570842E-2</v>
      </c>
      <c r="H3869">
        <v>-3.067961576E-3</v>
      </c>
      <c r="I3869">
        <v>0.59327298402786255</v>
      </c>
      <c r="Q3869">
        <v>19.378999999999998</v>
      </c>
      <c r="R3869">
        <v>1.4907597535934291E-3</v>
      </c>
      <c r="S3869">
        <v>1.533980788E-3</v>
      </c>
      <c r="T3869">
        <v>-0.91837900876998901</v>
      </c>
    </row>
    <row r="3870" spans="6:20" x14ac:dyDescent="0.25">
      <c r="F3870" s="1">
        <v>18.811999999999998</v>
      </c>
      <c r="G3870">
        <f>(0.0132402464065708*(-1))*-1</f>
        <v>1.3240246406570842E-2</v>
      </c>
      <c r="H3870">
        <v>-3.067961576E-3</v>
      </c>
      <c r="I3870">
        <v>0.59326529502868652</v>
      </c>
      <c r="Q3870">
        <v>19.383000000000003</v>
      </c>
      <c r="R3870">
        <v>1.3018480492813143E-3</v>
      </c>
      <c r="S3870">
        <v>1.533980788E-3</v>
      </c>
      <c r="T3870">
        <v>-0.94975501298904419</v>
      </c>
    </row>
    <row r="3871" spans="6:20" x14ac:dyDescent="0.25">
      <c r="F3871" s="1">
        <v>18.817</v>
      </c>
      <c r="G3871">
        <f>(0.0132402464065708*(-1))*-1</f>
        <v>1.3240246406570842E-2</v>
      </c>
      <c r="H3871">
        <v>-3.067961576E-3</v>
      </c>
      <c r="I3871">
        <v>0.59325653314590454</v>
      </c>
      <c r="Q3871">
        <v>19.387</v>
      </c>
      <c r="R3871">
        <v>1.0431211498973306E-3</v>
      </c>
      <c r="S3871">
        <v>1.533980788E-3</v>
      </c>
      <c r="T3871">
        <v>-0.98091483116149902</v>
      </c>
    </row>
    <row r="3872" spans="6:20" x14ac:dyDescent="0.25">
      <c r="F3872" s="1">
        <v>18.823</v>
      </c>
      <c r="G3872">
        <f>(0.0132402464065708*(-1))*-1</f>
        <v>1.3240246406570842E-2</v>
      </c>
      <c r="H3872">
        <v>-3.067961576E-3</v>
      </c>
      <c r="I3872">
        <v>0.59324830770492554</v>
      </c>
      <c r="Q3872">
        <v>19.393000000000001</v>
      </c>
      <c r="R3872">
        <v>7.6796714579055437E-4</v>
      </c>
      <c r="S3872">
        <v>0</v>
      </c>
      <c r="T3872">
        <v>-0.76321935653686523</v>
      </c>
    </row>
    <row r="3873" spans="6:20" x14ac:dyDescent="0.25">
      <c r="F3873" s="1">
        <v>18.829000000000001</v>
      </c>
      <c r="G3873">
        <f>(0.0132402464065708*(-1))*-1</f>
        <v>1.3240246406570842E-2</v>
      </c>
      <c r="H3873">
        <v>-3.067961576E-3</v>
      </c>
      <c r="I3873">
        <v>0.59324181079864502</v>
      </c>
      <c r="Q3873">
        <v>19.398000000000003</v>
      </c>
      <c r="R3873">
        <v>4.7638603696098563E-4</v>
      </c>
      <c r="S3873">
        <v>0</v>
      </c>
      <c r="T3873">
        <v>-0.81866312026977539</v>
      </c>
    </row>
    <row r="3874" spans="6:20" x14ac:dyDescent="0.25">
      <c r="F3874" s="1">
        <v>18.834000000000003</v>
      </c>
      <c r="G3874">
        <f>(0.0132402464065708*(-1))*-1</f>
        <v>1.3240246406570842E-2</v>
      </c>
      <c r="H3874">
        <v>-3.067961576E-3</v>
      </c>
      <c r="I3874">
        <v>0.59323441982269287</v>
      </c>
      <c r="Q3874">
        <v>19.402000000000001</v>
      </c>
      <c r="R3874">
        <v>2.4229979466119095E-4</v>
      </c>
      <c r="S3874">
        <v>0</v>
      </c>
      <c r="T3874">
        <v>-0.85908114910125732</v>
      </c>
    </row>
    <row r="3875" spans="6:20" x14ac:dyDescent="0.25">
      <c r="F3875" s="1">
        <v>18.840000000000003</v>
      </c>
      <c r="G3875">
        <f>(0.0132402464065708*(-1))*-1</f>
        <v>1.3240246406570842E-2</v>
      </c>
      <c r="H3875">
        <v>-3.067961576E-3</v>
      </c>
      <c r="I3875">
        <v>0.59322744607925415</v>
      </c>
      <c r="Q3875">
        <v>19.408000000000001</v>
      </c>
      <c r="R3875">
        <v>-1.1498973305954825E-4</v>
      </c>
      <c r="S3875">
        <v>0</v>
      </c>
      <c r="T3875">
        <v>-0.9218451976776123</v>
      </c>
    </row>
    <row r="3876" spans="6:20" x14ac:dyDescent="0.25">
      <c r="F3876" s="1">
        <v>18.845999999999997</v>
      </c>
      <c r="G3876">
        <f>(0.0132402464065708*(-1))*-1</f>
        <v>1.3240246406570842E-2</v>
      </c>
      <c r="H3876">
        <v>-3.067961576E-3</v>
      </c>
      <c r="I3876">
        <v>0.59321987628936768</v>
      </c>
      <c r="Q3876">
        <v>19.412999999999997</v>
      </c>
      <c r="R3876">
        <v>-4.1889117043121147E-4</v>
      </c>
      <c r="S3876">
        <v>-1.533980788E-3</v>
      </c>
      <c r="T3876">
        <v>-0.69722431898117065</v>
      </c>
    </row>
    <row r="3877" spans="6:20" x14ac:dyDescent="0.25">
      <c r="F3877" s="1">
        <v>18.851999999999997</v>
      </c>
      <c r="G3877">
        <f>(0.0132402464065708*(-1))*-1</f>
        <v>1.3240246406570842E-2</v>
      </c>
      <c r="H3877">
        <v>-3.067961576E-3</v>
      </c>
      <c r="I3877">
        <v>0.59321475028991699</v>
      </c>
      <c r="Q3877">
        <v>19.417999999999999</v>
      </c>
      <c r="R3877">
        <v>-7.2689938398357295E-4</v>
      </c>
      <c r="S3877">
        <v>-1.533980788E-3</v>
      </c>
      <c r="T3877">
        <v>-0.75679910182952881</v>
      </c>
    </row>
    <row r="3878" spans="6:20" x14ac:dyDescent="0.25">
      <c r="F3878" s="1">
        <v>18.856000000000002</v>
      </c>
      <c r="G3878">
        <f>(0.0132402464065708*(-1))*-1</f>
        <v>1.3240246406570842E-2</v>
      </c>
      <c r="H3878">
        <v>-3.067961576E-3</v>
      </c>
      <c r="I3878">
        <v>0.59321087598800659</v>
      </c>
      <c r="Q3878">
        <v>19.421999999999997</v>
      </c>
      <c r="R3878">
        <v>-1.0102669404517455E-3</v>
      </c>
      <c r="S3878">
        <v>-1.533980788E-3</v>
      </c>
      <c r="T3878">
        <v>-0.80521190166473389</v>
      </c>
    </row>
    <row r="3879" spans="6:20" x14ac:dyDescent="0.25">
      <c r="F3879" s="1">
        <v>18.862000000000002</v>
      </c>
      <c r="G3879">
        <f>(0.0132402464065708*(-1))*-1</f>
        <v>1.3240246406570842E-2</v>
      </c>
      <c r="H3879">
        <v>-3.067961576E-3</v>
      </c>
      <c r="I3879">
        <v>0.59320622682571411</v>
      </c>
      <c r="Q3879">
        <v>19.427</v>
      </c>
      <c r="R3879">
        <v>-1.2689938398357289E-3</v>
      </c>
      <c r="S3879">
        <v>-1.533980788E-3</v>
      </c>
      <c r="T3879">
        <v>-0.84294778108596802</v>
      </c>
    </row>
    <row r="3880" spans="6:20" x14ac:dyDescent="0.25">
      <c r="F3880" s="1">
        <v>18.866999999999997</v>
      </c>
      <c r="G3880">
        <f>(0.0132402464065708*(-1))*-1</f>
        <v>1.3240246406570842E-2</v>
      </c>
      <c r="H3880">
        <v>-3.067961576E-3</v>
      </c>
      <c r="I3880">
        <v>0.5932009220123291</v>
      </c>
      <c r="Q3880">
        <v>19.432000000000002</v>
      </c>
      <c r="R3880">
        <v>-1.457905544147844E-3</v>
      </c>
      <c r="S3880">
        <v>-3.067961576E-3</v>
      </c>
      <c r="T3880">
        <v>-0.60416114330291748</v>
      </c>
    </row>
    <row r="3881" spans="6:20" x14ac:dyDescent="0.25">
      <c r="F3881" s="1">
        <v>18.871000000000002</v>
      </c>
      <c r="G3881">
        <f>(0.0132402464065708*(-1))*-1</f>
        <v>1.3240246406570842E-2</v>
      </c>
      <c r="H3881">
        <v>-3.067961576E-3</v>
      </c>
      <c r="I3881">
        <v>0.59319835901260376</v>
      </c>
      <c r="Q3881">
        <v>19.436</v>
      </c>
      <c r="R3881">
        <v>-1.6468172484599588E-3</v>
      </c>
      <c r="S3881">
        <v>-3.067961576E-3</v>
      </c>
      <c r="T3881">
        <v>-0.630584716796875</v>
      </c>
    </row>
    <row r="3882" spans="6:20" x14ac:dyDescent="0.25">
      <c r="F3882" s="1">
        <v>18.875999999999998</v>
      </c>
      <c r="G3882">
        <f>(0.0132402464065708*(-1))*-1</f>
        <v>1.3240246406570842E-2</v>
      </c>
      <c r="H3882">
        <v>-3.067961576E-3</v>
      </c>
      <c r="I3882">
        <v>0.59319353103637695</v>
      </c>
      <c r="Q3882">
        <v>19.442</v>
      </c>
      <c r="R3882">
        <v>-1.9096509240246406E-3</v>
      </c>
      <c r="S3882">
        <v>-3.067961576E-3</v>
      </c>
      <c r="T3882">
        <v>-0.66219931840896606</v>
      </c>
    </row>
    <row r="3883" spans="6:20" x14ac:dyDescent="0.25">
      <c r="F3883" s="1">
        <v>18.881999999999998</v>
      </c>
      <c r="G3883">
        <f>(0.0132402464065708*(-1))*-1</f>
        <v>1.3240246406570842E-2</v>
      </c>
      <c r="H3883">
        <v>-3.067961576E-3</v>
      </c>
      <c r="I3883">
        <v>0.59318900108337402</v>
      </c>
      <c r="Q3883">
        <v>19.445999999999998</v>
      </c>
      <c r="R3883">
        <v>-2.1108829568788502E-3</v>
      </c>
      <c r="S3883">
        <v>-3.067961576E-3</v>
      </c>
      <c r="T3883">
        <v>-0.67815947532653809</v>
      </c>
    </row>
    <row r="3884" spans="6:20" x14ac:dyDescent="0.25">
      <c r="F3884" s="1">
        <v>18.887</v>
      </c>
      <c r="G3884">
        <f>(0.0132402464065708*(-1))*-1</f>
        <v>1.3240246406570842E-2</v>
      </c>
      <c r="H3884">
        <v>-3.067961576E-3</v>
      </c>
      <c r="I3884">
        <v>0.59318536520004272</v>
      </c>
      <c r="Q3884">
        <v>19.451000000000001</v>
      </c>
      <c r="R3884">
        <v>-2.2546201232032854E-3</v>
      </c>
      <c r="S3884">
        <v>-3.067961576E-3</v>
      </c>
      <c r="T3884">
        <v>-0.69038838148117065</v>
      </c>
    </row>
    <row r="3885" spans="6:20" x14ac:dyDescent="0.25">
      <c r="F3885" s="1">
        <v>18.893000000000001</v>
      </c>
      <c r="G3885">
        <f>(0.0132402464065708*(-1))*-1</f>
        <v>1.3240246406570842E-2</v>
      </c>
      <c r="H3885">
        <v>-3.067961576E-3</v>
      </c>
      <c r="I3885">
        <v>0.593181312084198</v>
      </c>
      <c r="Q3885">
        <v>19.457999999999998</v>
      </c>
      <c r="R3885">
        <v>-2.4722792607802875E-3</v>
      </c>
      <c r="S3885">
        <v>-3.067961576E-3</v>
      </c>
      <c r="T3885">
        <v>-0.69233644008636475</v>
      </c>
    </row>
    <row r="3886" spans="6:20" x14ac:dyDescent="0.25">
      <c r="F3886" s="1">
        <v>18.898000000000003</v>
      </c>
      <c r="G3886">
        <f>(0.0132402464065708*(-1))*-1</f>
        <v>1.3240246406570842E-2</v>
      </c>
      <c r="H3886">
        <v>-3.067961576E-3</v>
      </c>
      <c r="I3886">
        <v>0.59317809343338013</v>
      </c>
      <c r="Q3886">
        <v>19.462000000000003</v>
      </c>
      <c r="R3886">
        <v>-2.5749486652977415E-3</v>
      </c>
      <c r="S3886">
        <v>-1.533980788E-3</v>
      </c>
      <c r="T3886">
        <v>-0.95199722051620483</v>
      </c>
    </row>
    <row r="3887" spans="6:20" x14ac:dyDescent="0.25">
      <c r="F3887" s="1">
        <v>18.904000000000003</v>
      </c>
      <c r="G3887">
        <f>(0.0132402464065708*(-1))*-1</f>
        <v>1.3240246406570842E-2</v>
      </c>
      <c r="H3887">
        <v>-3.067961576E-3</v>
      </c>
      <c r="I3887">
        <v>0.59317445755004883</v>
      </c>
      <c r="Q3887">
        <v>19.466999999999999</v>
      </c>
      <c r="R3887">
        <v>-2.6981519507186858E-3</v>
      </c>
      <c r="S3887">
        <v>-1.533980788E-3</v>
      </c>
      <c r="T3887">
        <v>-0.94003826379776001</v>
      </c>
    </row>
    <row r="3888" spans="6:20" x14ac:dyDescent="0.25">
      <c r="F3888" s="1">
        <v>18.908000000000001</v>
      </c>
      <c r="G3888">
        <f>(0.0132402464065708*(-1))*-1</f>
        <v>1.3240246406570842E-2</v>
      </c>
      <c r="H3888">
        <v>-3.067961576E-3</v>
      </c>
      <c r="I3888">
        <v>0.59317213296890259</v>
      </c>
      <c r="Q3888">
        <v>19.471000000000004</v>
      </c>
      <c r="R3888">
        <v>-2.8008213552361398E-3</v>
      </c>
      <c r="S3888">
        <v>-1.533980788E-3</v>
      </c>
      <c r="T3888">
        <v>-0.92746984958648682</v>
      </c>
    </row>
    <row r="3889" spans="6:20" x14ac:dyDescent="0.25">
      <c r="F3889" s="1">
        <v>18.911999999999999</v>
      </c>
      <c r="G3889">
        <f>(0.0132402464065708*(-1))*-1</f>
        <v>1.3240246406570842E-2</v>
      </c>
      <c r="H3889">
        <v>-3.067961576E-3</v>
      </c>
      <c r="I3889">
        <v>0.5931699275970459</v>
      </c>
      <c r="Q3889">
        <v>19.475999999999999</v>
      </c>
      <c r="R3889">
        <v>-2.944558521560575E-3</v>
      </c>
      <c r="S3889">
        <v>-1.533980788E-3</v>
      </c>
      <c r="T3889">
        <v>-0.92427068948745728</v>
      </c>
    </row>
    <row r="3890" spans="6:20" x14ac:dyDescent="0.25">
      <c r="F3890" s="1">
        <v>18.915999999999997</v>
      </c>
      <c r="G3890">
        <f>(0.0132402464065708*(-1))*-1</f>
        <v>1.3240246406570842E-2</v>
      </c>
      <c r="H3890">
        <v>-3.067961576E-3</v>
      </c>
      <c r="I3890">
        <v>0.59316778182983398</v>
      </c>
      <c r="Q3890">
        <v>19.479999999999997</v>
      </c>
      <c r="R3890">
        <v>-3.0677618069815194E-3</v>
      </c>
      <c r="S3890">
        <v>-1.533980788E-3</v>
      </c>
      <c r="T3890">
        <v>-0.92330056428909302</v>
      </c>
    </row>
    <row r="3891" spans="6:20" x14ac:dyDescent="0.25">
      <c r="F3891" s="1">
        <v>18.920000000000002</v>
      </c>
      <c r="G3891">
        <f>(0.0132402464065708*(-1))*-1</f>
        <v>1.3240246406570842E-2</v>
      </c>
      <c r="H3891">
        <v>-3.067961576E-3</v>
      </c>
      <c r="I3891">
        <v>0.59316569566726685</v>
      </c>
      <c r="Q3891">
        <v>19.484999999999999</v>
      </c>
      <c r="R3891">
        <v>-3.2279260780287474E-3</v>
      </c>
      <c r="S3891">
        <v>-1.533980788E-3</v>
      </c>
      <c r="T3891">
        <v>-0.92368870973587036</v>
      </c>
    </row>
    <row r="3892" spans="6:20" x14ac:dyDescent="0.25">
      <c r="F3892" s="1">
        <v>18.924999999999997</v>
      </c>
      <c r="G3892">
        <f>(0.0132402464065708*(-1))*-1</f>
        <v>1.3240246406570842E-2</v>
      </c>
      <c r="H3892">
        <v>-3.067961576E-3</v>
      </c>
      <c r="I3892">
        <v>0.59316372871398926</v>
      </c>
      <c r="Q3892">
        <v>19.488999999999997</v>
      </c>
      <c r="R3892">
        <v>-3.3634496919917865E-3</v>
      </c>
      <c r="S3892">
        <v>-1.533980788E-3</v>
      </c>
      <c r="T3892">
        <v>-0.92774796485900879</v>
      </c>
    </row>
    <row r="3893" spans="6:20" x14ac:dyDescent="0.25">
      <c r="F3893" s="1">
        <v>18.929000000000002</v>
      </c>
      <c r="G3893">
        <f>(0.0132402464065708*(-1))*-1</f>
        <v>1.3240246406570842E-2</v>
      </c>
      <c r="H3893">
        <v>-3.067961576E-3</v>
      </c>
      <c r="I3893">
        <v>0.59316140413284302</v>
      </c>
      <c r="Q3893">
        <v>19.494</v>
      </c>
      <c r="R3893">
        <v>-3.5400410677618069E-3</v>
      </c>
      <c r="S3893">
        <v>-1.533980788E-3</v>
      </c>
      <c r="T3893">
        <v>-0.93438130617141724</v>
      </c>
    </row>
    <row r="3894" spans="6:20" x14ac:dyDescent="0.25">
      <c r="F3894" s="1">
        <v>18.933</v>
      </c>
      <c r="G3894">
        <f>(0.0132402464065708*(-1))*-1</f>
        <v>1.3240246406570842E-2</v>
      </c>
      <c r="H3894">
        <v>-3.067961576E-3</v>
      </c>
      <c r="I3894">
        <v>0.59315961599349976</v>
      </c>
      <c r="Q3894">
        <v>19.497999999999998</v>
      </c>
      <c r="R3894">
        <v>-3.7371663244353181E-3</v>
      </c>
      <c r="S3894">
        <v>-1.533980788E-3</v>
      </c>
      <c r="T3894">
        <v>-0.94895666837692261</v>
      </c>
    </row>
    <row r="3895" spans="6:20" x14ac:dyDescent="0.25">
      <c r="F3895" s="1">
        <v>18.939</v>
      </c>
      <c r="G3895">
        <f>(0.0132402464065708*(-1))*-1</f>
        <v>1.3240246406570842E-2</v>
      </c>
      <c r="H3895">
        <v>-3.067961576E-3</v>
      </c>
      <c r="I3895">
        <v>0.59315705299377441</v>
      </c>
      <c r="Q3895">
        <v>19.503</v>
      </c>
      <c r="R3895">
        <v>-3.9096509240246404E-3</v>
      </c>
      <c r="S3895">
        <v>-1.533980788E-3</v>
      </c>
      <c r="T3895">
        <v>-0.96907436847686768</v>
      </c>
    </row>
    <row r="3896" spans="6:20" x14ac:dyDescent="0.25">
      <c r="F3896" s="1">
        <v>18.945</v>
      </c>
      <c r="G3896">
        <f>(0.0132402464065708*(-1))*-1</f>
        <v>1.3240246406570842E-2</v>
      </c>
      <c r="H3896">
        <v>-3.067961576E-3</v>
      </c>
      <c r="I3896">
        <v>0.59315460920333862</v>
      </c>
      <c r="Q3896">
        <v>19.506999999999998</v>
      </c>
      <c r="R3896">
        <v>-4.0862422997946608E-3</v>
      </c>
      <c r="S3896">
        <v>-1.533980788E-3</v>
      </c>
      <c r="T3896">
        <v>-0.98833197355270386</v>
      </c>
    </row>
    <row r="3897" spans="6:20" x14ac:dyDescent="0.25">
      <c r="F3897" s="1">
        <v>18.951000000000001</v>
      </c>
      <c r="G3897">
        <f>(0.0132402464065708*(-1))*-1</f>
        <v>1.3240246406570842E-2</v>
      </c>
      <c r="H3897">
        <v>-3.067961576E-3</v>
      </c>
      <c r="I3897">
        <v>0.59315234422683716</v>
      </c>
      <c r="Q3897">
        <v>19.512</v>
      </c>
      <c r="R3897">
        <v>-4.3203285420944561E-3</v>
      </c>
      <c r="S3897">
        <v>-1.533980788E-3</v>
      </c>
      <c r="T3897">
        <v>-1.0146994590759277</v>
      </c>
    </row>
    <row r="3898" spans="6:20" x14ac:dyDescent="0.25">
      <c r="F3898" s="1">
        <v>18.954999999999998</v>
      </c>
      <c r="G3898">
        <f>(0.0132402464065708*(-1))*-1</f>
        <v>1.3240246406570842E-2</v>
      </c>
      <c r="H3898">
        <v>-3.067961576E-3</v>
      </c>
      <c r="I3898">
        <v>0.59315091371536255</v>
      </c>
      <c r="Q3898">
        <v>19.517000000000003</v>
      </c>
      <c r="R3898">
        <v>-4.570841889117043E-3</v>
      </c>
      <c r="S3898">
        <v>-1.533980788E-3</v>
      </c>
      <c r="T3898">
        <v>-1.0417667627334595</v>
      </c>
    </row>
    <row r="3899" spans="6:20" x14ac:dyDescent="0.25">
      <c r="F3899" s="1">
        <v>18.960999999999999</v>
      </c>
      <c r="G3899">
        <f>(0.0132402464065708*(-1))*-1</f>
        <v>1.3240246406570842E-2</v>
      </c>
      <c r="H3899">
        <v>-3.067961576E-3</v>
      </c>
      <c r="I3899">
        <v>0.59314918518066406</v>
      </c>
      <c r="Q3899">
        <v>19.521000000000001</v>
      </c>
      <c r="R3899">
        <v>-4.7926078028747432E-3</v>
      </c>
      <c r="S3899">
        <v>-3.067961576E-3</v>
      </c>
      <c r="T3899">
        <v>-0.81934934854507446</v>
      </c>
    </row>
    <row r="3900" spans="6:20" x14ac:dyDescent="0.25">
      <c r="F3900" s="1">
        <v>18.966999999999999</v>
      </c>
      <c r="G3900">
        <f>(0.0132402464065708*(-1))*-1</f>
        <v>1.3240246406570842E-2</v>
      </c>
      <c r="H3900">
        <v>-3.067961576E-3</v>
      </c>
      <c r="I3900">
        <v>0.59314721822738647</v>
      </c>
      <c r="Q3900">
        <v>19.526000000000003</v>
      </c>
      <c r="R3900">
        <v>-5.0965092402464069E-3</v>
      </c>
      <c r="S3900">
        <v>-3.067961576E-3</v>
      </c>
      <c r="T3900">
        <v>-0.87335115671157837</v>
      </c>
    </row>
    <row r="3901" spans="6:20" x14ac:dyDescent="0.25">
      <c r="F3901" s="1">
        <v>18.972000000000001</v>
      </c>
      <c r="G3901">
        <f>(0.0132402464065708*(-1))*-1</f>
        <v>1.3240246406570842E-2</v>
      </c>
      <c r="H3901">
        <v>-3.067961576E-3</v>
      </c>
      <c r="I3901">
        <v>0.59314537048339844</v>
      </c>
      <c r="Q3901">
        <v>19.53</v>
      </c>
      <c r="R3901">
        <v>-5.3347022587268995E-3</v>
      </c>
      <c r="S3901">
        <v>-3.067961576E-3</v>
      </c>
      <c r="T3901">
        <v>-0.91448277235031128</v>
      </c>
    </row>
    <row r="3902" spans="6:20" x14ac:dyDescent="0.25">
      <c r="F3902" s="1">
        <v>18.978000000000002</v>
      </c>
      <c r="G3902">
        <f>(0.0132402464065708*(-1))*-1</f>
        <v>1.3240246406570842E-2</v>
      </c>
      <c r="H3902">
        <v>-3.067961576E-3</v>
      </c>
      <c r="I3902">
        <v>0.59314364194869995</v>
      </c>
      <c r="Q3902">
        <v>19.533999999999999</v>
      </c>
      <c r="R3902">
        <v>-5.572895277207392E-3</v>
      </c>
      <c r="S3902">
        <v>-4.6019423639999998E-3</v>
      </c>
      <c r="T3902">
        <v>-0.68653804063796997</v>
      </c>
    </row>
    <row r="3903" spans="6:20" x14ac:dyDescent="0.25">
      <c r="F3903" s="1">
        <v>18.984000000000002</v>
      </c>
      <c r="G3903">
        <f>(0.0132402464065708*(-1))*-1</f>
        <v>1.3240246406570842E-2</v>
      </c>
      <c r="H3903">
        <v>-3.067961576E-3</v>
      </c>
      <c r="I3903">
        <v>0.59314197301864624</v>
      </c>
      <c r="Q3903">
        <v>19.539000000000001</v>
      </c>
      <c r="R3903">
        <v>-5.8809034907597538E-3</v>
      </c>
      <c r="S3903">
        <v>-4.6019423639999998E-3</v>
      </c>
      <c r="T3903">
        <v>-0.73421746492385864</v>
      </c>
    </row>
    <row r="3904" spans="6:20" x14ac:dyDescent="0.25">
      <c r="F3904" s="1">
        <v>18.988999999999997</v>
      </c>
      <c r="G3904">
        <f>(0.0132402464065708*(-1))*-1</f>
        <v>1.3240246406570842E-2</v>
      </c>
      <c r="H3904">
        <v>-3.067961576E-3</v>
      </c>
      <c r="I3904">
        <v>0.59314072132110596</v>
      </c>
      <c r="Q3904">
        <v>19.542999999999999</v>
      </c>
      <c r="R3904">
        <v>-6.1314168377823407E-3</v>
      </c>
      <c r="S3904">
        <v>-4.6019423639999998E-3</v>
      </c>
      <c r="T3904">
        <v>-0.79317241907119751</v>
      </c>
    </row>
    <row r="3905" spans="6:20" x14ac:dyDescent="0.25">
      <c r="F3905" s="1">
        <v>18.994</v>
      </c>
      <c r="G3905">
        <f>(0.0132402464065708*(-1))*-1</f>
        <v>1.3240246406570842E-2</v>
      </c>
      <c r="H3905">
        <v>-3.067961576E-3</v>
      </c>
      <c r="I3905">
        <v>0.59313946962356567</v>
      </c>
      <c r="Q3905">
        <v>19.548000000000002</v>
      </c>
      <c r="R3905">
        <v>-6.4845995893223823E-3</v>
      </c>
      <c r="S3905">
        <v>-4.6019423639999998E-3</v>
      </c>
      <c r="T3905">
        <v>-0.8425108790397644</v>
      </c>
    </row>
    <row r="3906" spans="6:20" x14ac:dyDescent="0.25">
      <c r="F3906" s="1">
        <v>19</v>
      </c>
      <c r="G3906">
        <f>(0.0132402464065708*(-1))*-1</f>
        <v>1.3240246406570842E-2</v>
      </c>
      <c r="H3906">
        <v>-3.067961576E-3</v>
      </c>
      <c r="I3906">
        <v>0.59313833713531494</v>
      </c>
      <c r="Q3906">
        <v>19.552999999999997</v>
      </c>
      <c r="R3906">
        <v>-6.7022587268993836E-3</v>
      </c>
      <c r="S3906">
        <v>-6.135923152E-3</v>
      </c>
      <c r="T3906">
        <v>-0.61019128561019897</v>
      </c>
    </row>
    <row r="3907" spans="6:20" x14ac:dyDescent="0.25">
      <c r="F3907" s="1">
        <v>19.005000000000003</v>
      </c>
      <c r="G3907">
        <f>(0.0132402464065708*(-1))*-1</f>
        <v>1.3240246406570842E-2</v>
      </c>
      <c r="H3907">
        <v>-3.067961576E-3</v>
      </c>
      <c r="I3907">
        <v>0.59313696622848511</v>
      </c>
      <c r="Q3907">
        <v>19.558</v>
      </c>
      <c r="R3907">
        <v>-6.9979466119096511E-3</v>
      </c>
      <c r="S3907">
        <v>-6.135923152E-3</v>
      </c>
      <c r="T3907">
        <v>-0.65480518341064453</v>
      </c>
    </row>
    <row r="3908" spans="6:20" x14ac:dyDescent="0.25">
      <c r="F3908" s="1">
        <v>19.009999999999998</v>
      </c>
      <c r="G3908">
        <f>(0.0132402464065708*(-1))*-1</f>
        <v>1.3240246406570842E-2</v>
      </c>
      <c r="H3908">
        <v>-3.067961576E-3</v>
      </c>
      <c r="I3908">
        <v>0.59313613176345825</v>
      </c>
      <c r="Q3908">
        <v>19.564</v>
      </c>
      <c r="R3908">
        <v>-7.2114989733059551E-3</v>
      </c>
      <c r="S3908">
        <v>-6.135923152E-3</v>
      </c>
      <c r="T3908">
        <v>-0.67880010604858398</v>
      </c>
    </row>
    <row r="3909" spans="6:20" x14ac:dyDescent="0.25">
      <c r="F3909" s="1">
        <v>19.014000000000003</v>
      </c>
      <c r="G3909">
        <f>(0.0132402464065708*(-1))*-1</f>
        <v>1.3240246406570842E-2</v>
      </c>
      <c r="H3909">
        <v>-3.067961576E-3</v>
      </c>
      <c r="I3909">
        <v>0.59313535690307617</v>
      </c>
      <c r="Q3909">
        <v>19.567999999999998</v>
      </c>
      <c r="R3909">
        <v>-7.4004106776180698E-3</v>
      </c>
      <c r="S3909">
        <v>-6.135923152E-3</v>
      </c>
      <c r="T3909">
        <v>-0.69324827194213867</v>
      </c>
    </row>
    <row r="3910" spans="6:20" x14ac:dyDescent="0.25">
      <c r="F3910" s="1">
        <v>19.017000000000003</v>
      </c>
      <c r="G3910">
        <f>(0.0132402464065708*(-1))*-1</f>
        <v>1.3240246406570842E-2</v>
      </c>
      <c r="H3910">
        <v>-3.067961576E-3</v>
      </c>
      <c r="I3910">
        <v>0.59313458204269409</v>
      </c>
      <c r="Q3910">
        <v>19.572000000000003</v>
      </c>
      <c r="R3910">
        <v>-7.5852156057494863E-3</v>
      </c>
      <c r="S3910">
        <v>-6.135923152E-3</v>
      </c>
      <c r="T3910">
        <v>-0.70693939924240112</v>
      </c>
    </row>
    <row r="3911" spans="6:20" x14ac:dyDescent="0.25">
      <c r="F3911" s="1">
        <v>19.021999999999998</v>
      </c>
      <c r="G3911">
        <f>(0.0132402464065708*(-1))*-1</f>
        <v>1.3240246406570842E-2</v>
      </c>
      <c r="H3911">
        <v>-3.067961576E-3</v>
      </c>
      <c r="I3911">
        <v>0.59313327074050903</v>
      </c>
      <c r="Q3911">
        <v>19.579000000000001</v>
      </c>
      <c r="R3911">
        <v>-7.7535934291581106E-3</v>
      </c>
      <c r="S3911">
        <v>-6.135923152E-3</v>
      </c>
      <c r="T3911">
        <v>-0.7120053768157959</v>
      </c>
    </row>
    <row r="3912" spans="6:20" x14ac:dyDescent="0.25">
      <c r="F3912" s="1">
        <v>19.027999999999999</v>
      </c>
      <c r="G3912">
        <f>(0.0132402464065708*(-1))*-1</f>
        <v>1.3240246406570842E-2</v>
      </c>
      <c r="H3912">
        <v>-3.067961576E-3</v>
      </c>
      <c r="I3912">
        <v>0.59313279390335083</v>
      </c>
      <c r="Q3912">
        <v>19.582999999999998</v>
      </c>
      <c r="R3912">
        <v>-7.9055441478439424E-3</v>
      </c>
      <c r="S3912">
        <v>-6.135923152E-3</v>
      </c>
      <c r="T3912">
        <v>-0.71317827701568604</v>
      </c>
    </row>
    <row r="3913" spans="6:20" x14ac:dyDescent="0.25">
      <c r="F3913" s="1">
        <v>19.031999999999996</v>
      </c>
      <c r="G3913">
        <f>(0.0132402464065708*(-1))*-1</f>
        <v>1.3240246406570842E-2</v>
      </c>
      <c r="H3913">
        <v>-3.067961576E-3</v>
      </c>
      <c r="I3913">
        <v>0.59313195943832397</v>
      </c>
      <c r="Q3913">
        <v>19.588000000000001</v>
      </c>
      <c r="R3913">
        <v>-8.0205338809034906E-3</v>
      </c>
      <c r="S3913">
        <v>-6.135923152E-3</v>
      </c>
      <c r="T3913">
        <v>-0.71158510446548462</v>
      </c>
    </row>
    <row r="3914" spans="6:20" x14ac:dyDescent="0.25">
      <c r="F3914" s="1">
        <v>19.036000000000001</v>
      </c>
      <c r="G3914">
        <f>(0.0132402464065708*(-1))*-1</f>
        <v>1.3240246406570842E-2</v>
      </c>
      <c r="H3914">
        <v>-3.067961576E-3</v>
      </c>
      <c r="I3914">
        <v>0.59313130378723145</v>
      </c>
      <c r="Q3914">
        <v>19.597999999999999</v>
      </c>
      <c r="R3914">
        <v>-8.2874743326488698E-3</v>
      </c>
      <c r="S3914">
        <v>-6.135923152E-3</v>
      </c>
      <c r="T3914">
        <v>-0.70137405395507813</v>
      </c>
    </row>
    <row r="3915" spans="6:20" x14ac:dyDescent="0.25">
      <c r="F3915" s="1">
        <v>19.040999999999997</v>
      </c>
      <c r="G3915">
        <f>(0.0132402464065708*(-1))*-1</f>
        <v>1.3240246406570842E-2</v>
      </c>
      <c r="H3915">
        <v>-3.067961576E-3</v>
      </c>
      <c r="I3915">
        <v>0.59313070774078369</v>
      </c>
      <c r="Q3915">
        <v>19.603000000000002</v>
      </c>
      <c r="R3915">
        <v>-8.4229979466119102E-3</v>
      </c>
      <c r="S3915">
        <v>-6.135923152E-3</v>
      </c>
      <c r="T3915">
        <v>-0.6980135440826416</v>
      </c>
    </row>
    <row r="3916" spans="6:20" x14ac:dyDescent="0.25">
      <c r="F3916" s="1">
        <v>19.045000000000002</v>
      </c>
      <c r="G3916">
        <f>(0.0132402464065708*(-1))*-1</f>
        <v>1.3240246406570842E-2</v>
      </c>
      <c r="H3916">
        <v>-3.067961576E-3</v>
      </c>
      <c r="I3916">
        <v>0.59313011169433594</v>
      </c>
      <c r="Q3916">
        <v>19.616</v>
      </c>
      <c r="R3916">
        <v>-8.7392197125256681E-3</v>
      </c>
      <c r="S3916">
        <v>-6.135923152E-3</v>
      </c>
      <c r="T3916">
        <v>-0.67557781934738159</v>
      </c>
    </row>
    <row r="3917" spans="6:20" x14ac:dyDescent="0.25">
      <c r="F3917" s="1">
        <v>19.048999999999999</v>
      </c>
      <c r="G3917">
        <f>(0.0132402464065708*(-1))*-1</f>
        <v>1.3240246406570842E-2</v>
      </c>
      <c r="H3917">
        <v>-3.067961576E-3</v>
      </c>
      <c r="I3917">
        <v>0.59312939643859863</v>
      </c>
      <c r="Q3917">
        <v>19.628</v>
      </c>
      <c r="R3917">
        <v>-8.9445585215605743E-3</v>
      </c>
      <c r="S3917">
        <v>-4.6019423639999998E-3</v>
      </c>
      <c r="T3917">
        <v>-0.90149515867233276</v>
      </c>
    </row>
    <row r="3918" spans="6:20" x14ac:dyDescent="0.25">
      <c r="F3918" s="1">
        <v>19.052999999999997</v>
      </c>
      <c r="G3918">
        <f>(0.0132402464065708*(-1))*-1</f>
        <v>1.3240246406570842E-2</v>
      </c>
      <c r="H3918">
        <v>-3.067961576E-3</v>
      </c>
      <c r="I3918">
        <v>0.59312885999679565</v>
      </c>
      <c r="Q3918">
        <v>19.634999999999998</v>
      </c>
      <c r="R3918">
        <v>-9.039014373716632E-3</v>
      </c>
      <c r="S3918">
        <v>-4.6019423639999998E-3</v>
      </c>
      <c r="T3918">
        <v>-0.85932052135467529</v>
      </c>
    </row>
    <row r="3919" spans="6:20" x14ac:dyDescent="0.25">
      <c r="F3919" s="1">
        <v>19.058999999999997</v>
      </c>
      <c r="G3919">
        <f>(0.0132402464065708*(-1))*-1</f>
        <v>1.3240246406570842E-2</v>
      </c>
      <c r="H3919">
        <v>-3.067961576E-3</v>
      </c>
      <c r="I3919">
        <v>0.59312808513641357</v>
      </c>
      <c r="Q3919">
        <v>19.642000000000003</v>
      </c>
      <c r="R3919">
        <v>-9.1622176591375764E-3</v>
      </c>
      <c r="S3919">
        <v>-4.6019423639999998E-3</v>
      </c>
      <c r="T3919">
        <v>-0.82778012752532959</v>
      </c>
    </row>
    <row r="3920" spans="6:20" x14ac:dyDescent="0.25">
      <c r="F3920" s="1">
        <v>19.064</v>
      </c>
      <c r="G3920">
        <f>(0.0132402464065708*(-1))*-1</f>
        <v>1.3240246406570842E-2</v>
      </c>
      <c r="H3920">
        <v>-3.067961576E-3</v>
      </c>
      <c r="I3920">
        <v>0.59312760829925537</v>
      </c>
      <c r="Q3920">
        <v>19.646999999999998</v>
      </c>
      <c r="R3920">
        <v>-9.2977412731006168E-3</v>
      </c>
      <c r="S3920">
        <v>-4.6019423639999998E-3</v>
      </c>
      <c r="T3920">
        <v>-0.81857776641845703</v>
      </c>
    </row>
    <row r="3921" spans="6:20" x14ac:dyDescent="0.25">
      <c r="F3921" s="1">
        <v>19.067</v>
      </c>
      <c r="G3921">
        <f>(0.0132402464065708*(-1))*-1</f>
        <v>1.3240246406570842E-2</v>
      </c>
      <c r="H3921">
        <v>-3.067961576E-3</v>
      </c>
      <c r="I3921">
        <v>0.59312713146209717</v>
      </c>
      <c r="Q3921">
        <v>19.652000000000001</v>
      </c>
      <c r="R3921">
        <v>-9.4045174537987688E-3</v>
      </c>
      <c r="S3921">
        <v>-4.6019423639999998E-3</v>
      </c>
      <c r="T3921">
        <v>-0.81706815958023071</v>
      </c>
    </row>
    <row r="3922" spans="6:20" x14ac:dyDescent="0.25">
      <c r="F3922" s="1">
        <v>19.075000000000003</v>
      </c>
      <c r="G3922">
        <f>(0.0132443531827515*(-1))*-1</f>
        <v>1.324435318275154E-2</v>
      </c>
      <c r="H3922">
        <v>-3.067961576E-3</v>
      </c>
      <c r="I3922">
        <v>0.59438276290893555</v>
      </c>
      <c r="Q3922">
        <v>19.659999999999997</v>
      </c>
      <c r="R3922">
        <v>-9.6468172484599594E-3</v>
      </c>
      <c r="S3922">
        <v>-4.6019423639999998E-3</v>
      </c>
      <c r="T3922">
        <v>-0.82699984312057495</v>
      </c>
    </row>
    <row r="3923" spans="6:20" x14ac:dyDescent="0.25">
      <c r="F3923" s="1">
        <v>19.081000000000003</v>
      </c>
      <c r="G3923">
        <f>(0.0132443531827515*(-1))*-1</f>
        <v>1.324435318275154E-2</v>
      </c>
      <c r="H3923">
        <v>-3.067961576E-3</v>
      </c>
      <c r="I3923">
        <v>0.59431540966033936</v>
      </c>
      <c r="Q3923">
        <v>19.664000000000001</v>
      </c>
      <c r="R3923">
        <v>-9.7782340862423E-3</v>
      </c>
      <c r="S3923">
        <v>-4.6019423639999998E-3</v>
      </c>
      <c r="T3923">
        <v>-0.83622181415557861</v>
      </c>
    </row>
    <row r="3924" spans="6:20" x14ac:dyDescent="0.25">
      <c r="F3924" s="1">
        <v>19.098999999999997</v>
      </c>
      <c r="G3924">
        <f>(0.0132443531827515*(-1))*-1</f>
        <v>1.324435318275154E-2</v>
      </c>
      <c r="H3924">
        <v>-3.067961576E-3</v>
      </c>
      <c r="I3924">
        <v>0.59412693977355957</v>
      </c>
      <c r="Q3924">
        <v>19.667999999999999</v>
      </c>
      <c r="R3924">
        <v>-9.9507186858316214E-3</v>
      </c>
      <c r="S3924">
        <v>-4.6019423639999998E-3</v>
      </c>
      <c r="T3924">
        <v>-0.84530782699584961</v>
      </c>
    </row>
    <row r="3925" spans="6:20" x14ac:dyDescent="0.25">
      <c r="F3925" s="1">
        <v>19.104999999999997</v>
      </c>
      <c r="G3925">
        <f>(0.0132443531827515*(-1))*-1</f>
        <v>1.324435318275154E-2</v>
      </c>
      <c r="H3925">
        <v>-3.067961576E-3</v>
      </c>
      <c r="I3925">
        <v>0.59407448768615723</v>
      </c>
      <c r="Q3925">
        <v>19.674999999999997</v>
      </c>
      <c r="R3925">
        <v>-1.0164271047227925E-2</v>
      </c>
      <c r="S3925">
        <v>-4.6019423639999998E-3</v>
      </c>
      <c r="T3925">
        <v>-0.86239361763000488</v>
      </c>
    </row>
    <row r="3926" spans="6:20" x14ac:dyDescent="0.25">
      <c r="F3926" s="1">
        <v>19.110999999999997</v>
      </c>
      <c r="G3926">
        <f>(0.0132443531827515*(-1))*-1</f>
        <v>1.324435318275154E-2</v>
      </c>
      <c r="H3926">
        <v>-3.067961576E-3</v>
      </c>
      <c r="I3926">
        <v>0.59403318166732788</v>
      </c>
      <c r="Q3926">
        <v>19.679000000000002</v>
      </c>
      <c r="R3926">
        <v>-1.0353182751540041E-2</v>
      </c>
      <c r="S3926">
        <v>-4.6019423639999998E-3</v>
      </c>
      <c r="T3926">
        <v>-0.88024520874023438</v>
      </c>
    </row>
    <row r="3927" spans="6:20" x14ac:dyDescent="0.25">
      <c r="F3927" s="1">
        <v>19.122</v>
      </c>
      <c r="G3927">
        <f>(0.0132443531827515*(-1))*-1</f>
        <v>1.324435318275154E-2</v>
      </c>
      <c r="H3927">
        <v>-3.067961576E-3</v>
      </c>
      <c r="I3927">
        <v>0.59394204616546631</v>
      </c>
      <c r="Q3927">
        <v>19.683999999999997</v>
      </c>
      <c r="R3927">
        <v>-1.0554414784394251E-2</v>
      </c>
      <c r="S3927">
        <v>-6.135923152E-3</v>
      </c>
      <c r="T3927">
        <v>-0.63720595836639404</v>
      </c>
    </row>
    <row r="3928" spans="6:20" x14ac:dyDescent="0.25">
      <c r="F3928" s="1">
        <v>19.131999999999998</v>
      </c>
      <c r="G3928">
        <f>(0.0132443531827515*(-1))*-1</f>
        <v>1.324435318275154E-2</v>
      </c>
      <c r="H3928">
        <v>-3.067961576E-3</v>
      </c>
      <c r="I3928">
        <v>0.59388053417205811</v>
      </c>
      <c r="Q3928">
        <v>19.689</v>
      </c>
      <c r="R3928">
        <v>-1.0718685831622176E-2</v>
      </c>
      <c r="S3928">
        <v>-6.135923152E-3</v>
      </c>
      <c r="T3928">
        <v>-0.66117572784423828</v>
      </c>
    </row>
    <row r="3929" spans="6:20" x14ac:dyDescent="0.25">
      <c r="F3929" s="1">
        <v>19.137</v>
      </c>
      <c r="G3929">
        <f>(0.0132443531827515*(-1))*-1</f>
        <v>1.324435318275154E-2</v>
      </c>
      <c r="H3929">
        <v>-3.067961576E-3</v>
      </c>
      <c r="I3929">
        <v>0.59384870529174805</v>
      </c>
      <c r="Q3929">
        <v>19.695999999999998</v>
      </c>
      <c r="R3929">
        <v>-1.1006160164271047E-2</v>
      </c>
      <c r="S3929">
        <v>-6.135923152E-3</v>
      </c>
      <c r="T3929">
        <v>-0.69256591796875</v>
      </c>
    </row>
    <row r="3930" spans="6:20" x14ac:dyDescent="0.25">
      <c r="F3930" s="1">
        <v>19.142000000000003</v>
      </c>
      <c r="G3930">
        <f>(0.0132443531827515*(-1))*-1</f>
        <v>1.324435318275154E-2</v>
      </c>
      <c r="H3930">
        <v>-3.067961576E-3</v>
      </c>
      <c r="I3930">
        <v>0.59381848573684692</v>
      </c>
      <c r="Q3930">
        <v>19.704000000000001</v>
      </c>
      <c r="R3930">
        <v>-1.1236139630390144E-2</v>
      </c>
      <c r="S3930">
        <v>-6.135923152E-3</v>
      </c>
      <c r="T3930">
        <v>-0.71122092008590698</v>
      </c>
    </row>
    <row r="3931" spans="6:20" x14ac:dyDescent="0.25">
      <c r="F3931" s="1">
        <v>19.149000000000001</v>
      </c>
      <c r="G3931">
        <f>(0.0132443531827515*(-1))*-1</f>
        <v>1.324435318275154E-2</v>
      </c>
      <c r="H3931">
        <v>-3.067961576E-3</v>
      </c>
      <c r="I3931">
        <v>0.59377306699752808</v>
      </c>
      <c r="Q3931">
        <v>19.710999999999999</v>
      </c>
      <c r="R3931">
        <v>-1.1457905544147844E-2</v>
      </c>
      <c r="S3931">
        <v>-6.135923152E-3</v>
      </c>
      <c r="T3931">
        <v>-0.72636014223098755</v>
      </c>
    </row>
    <row r="3932" spans="6:20" x14ac:dyDescent="0.25">
      <c r="F3932" s="1">
        <v>19.156999999999996</v>
      </c>
      <c r="G3932">
        <f>(0.0132443531827515*(-1))*-1</f>
        <v>1.324435318275154E-2</v>
      </c>
      <c r="H3932">
        <v>-3.067961576E-3</v>
      </c>
      <c r="I3932">
        <v>0.59373122453689575</v>
      </c>
      <c r="Q3932">
        <v>19.715000000000003</v>
      </c>
      <c r="R3932">
        <v>-1.157700205338809E-2</v>
      </c>
      <c r="S3932">
        <v>-6.135923152E-3</v>
      </c>
      <c r="T3932">
        <v>-0.73468750715255737</v>
      </c>
    </row>
    <row r="3933" spans="6:20" x14ac:dyDescent="0.25">
      <c r="F3933" s="1">
        <v>19.161999999999999</v>
      </c>
      <c r="G3933">
        <f>(0.0132443531827515*(-1))*-1</f>
        <v>1.324435318275154E-2</v>
      </c>
      <c r="H3933">
        <v>-3.067961576E-3</v>
      </c>
      <c r="I3933">
        <v>0.59370672702789307</v>
      </c>
      <c r="Q3933">
        <v>19.729999999999997</v>
      </c>
      <c r="R3933">
        <v>-1.2E-2</v>
      </c>
      <c r="S3933">
        <v>-7.6699039400000002E-3</v>
      </c>
      <c r="T3933">
        <v>-0.48855835199356079</v>
      </c>
    </row>
    <row r="3934" spans="6:20" x14ac:dyDescent="0.25">
      <c r="F3934" s="1">
        <v>19.165999999999997</v>
      </c>
      <c r="G3934">
        <f>(0.0132443531827515*(-1))*-1</f>
        <v>1.324435318275154E-2</v>
      </c>
      <c r="H3934">
        <v>-3.067961576E-3</v>
      </c>
      <c r="I3934">
        <v>0.59368795156478882</v>
      </c>
      <c r="Q3934">
        <v>19.738</v>
      </c>
      <c r="R3934">
        <v>-1.2156057494866529E-2</v>
      </c>
      <c r="S3934">
        <v>-7.6699039400000002E-3</v>
      </c>
      <c r="T3934">
        <v>-0.4792669415473938</v>
      </c>
    </row>
    <row r="3935" spans="6:20" x14ac:dyDescent="0.25">
      <c r="F3935" s="1">
        <v>19.170000000000002</v>
      </c>
      <c r="G3935">
        <f>(0.0132443531827515*(-1))*-1</f>
        <v>1.324435318275154E-2</v>
      </c>
      <c r="H3935">
        <v>-3.067961576E-3</v>
      </c>
      <c r="I3935">
        <v>0.59366995096206665</v>
      </c>
      <c r="Q3935">
        <v>19.744</v>
      </c>
      <c r="R3935">
        <v>-1.2225872689938399E-2</v>
      </c>
      <c r="S3935">
        <v>-7.6699039400000002E-3</v>
      </c>
      <c r="T3935">
        <v>-0.46164825558662415</v>
      </c>
    </row>
    <row r="3936" spans="6:20" x14ac:dyDescent="0.25">
      <c r="F3936" s="1">
        <v>19.173999999999999</v>
      </c>
      <c r="G3936">
        <f>(0.0132443531827515*(-1))*-1</f>
        <v>1.324435318275154E-2</v>
      </c>
      <c r="H3936">
        <v>-3.067961576E-3</v>
      </c>
      <c r="I3936">
        <v>0.59365266561508179</v>
      </c>
      <c r="Q3936">
        <v>19.750999999999998</v>
      </c>
      <c r="R3936">
        <v>-1.2275154004106776E-2</v>
      </c>
      <c r="S3936">
        <v>-6.135923152E-3</v>
      </c>
      <c r="T3936">
        <v>-0.68802440166473389</v>
      </c>
    </row>
    <row r="3937" spans="6:20" x14ac:dyDescent="0.25">
      <c r="F3937" s="1">
        <v>19.177999999999997</v>
      </c>
      <c r="G3937">
        <f>(0.0132443531827515*(-1))*-1</f>
        <v>1.324435318275154E-2</v>
      </c>
      <c r="H3937">
        <v>-3.067961576E-3</v>
      </c>
      <c r="I3937">
        <v>0.59363609552383423</v>
      </c>
      <c r="Q3937">
        <v>19.756</v>
      </c>
      <c r="R3937">
        <v>-1.2308008213552362E-2</v>
      </c>
      <c r="S3937">
        <v>-6.135923152E-3</v>
      </c>
      <c r="T3937">
        <v>-0.65208739042282104</v>
      </c>
    </row>
    <row r="3938" spans="6:20" x14ac:dyDescent="0.25">
      <c r="F3938" s="1">
        <v>19.182000000000002</v>
      </c>
      <c r="G3938">
        <f>(0.0132443531827515*(-1))*-1</f>
        <v>1.324435318275154E-2</v>
      </c>
      <c r="H3938">
        <v>-3.067961576E-3</v>
      </c>
      <c r="I3938">
        <v>0.59362012147903442</v>
      </c>
      <c r="Q3938">
        <v>19.762</v>
      </c>
      <c r="R3938">
        <v>-1.2349075975359343E-2</v>
      </c>
      <c r="S3938">
        <v>-6.135923152E-3</v>
      </c>
      <c r="T3938">
        <v>-0.62338203191757202</v>
      </c>
    </row>
    <row r="3939" spans="6:20" x14ac:dyDescent="0.25">
      <c r="F3939" s="1">
        <v>19.186999999999998</v>
      </c>
      <c r="G3939">
        <f>(0.0132443531827515*(-1))*-1</f>
        <v>1.324435318275154E-2</v>
      </c>
      <c r="H3939">
        <v>-3.067961576E-3</v>
      </c>
      <c r="I3939">
        <v>0.59360480308532715</v>
      </c>
      <c r="Q3939">
        <v>19.767000000000003</v>
      </c>
      <c r="R3939">
        <v>-1.2386036960985626E-2</v>
      </c>
      <c r="S3939">
        <v>-6.135923152E-3</v>
      </c>
      <c r="T3939">
        <v>-0.59002834558486938</v>
      </c>
    </row>
    <row r="3940" spans="6:20" x14ac:dyDescent="0.25">
      <c r="F3940" s="1">
        <v>19.191000000000003</v>
      </c>
      <c r="G3940">
        <f>(0.0132443531827515*(-1))*-1</f>
        <v>1.324435318275154E-2</v>
      </c>
      <c r="H3940">
        <v>-3.067961576E-3</v>
      </c>
      <c r="I3940">
        <v>0.59358644485473633</v>
      </c>
      <c r="Q3940">
        <v>19.771999999999998</v>
      </c>
      <c r="R3940">
        <v>-1.2402464065708418E-2</v>
      </c>
      <c r="S3940">
        <v>-4.6019423639999998E-3</v>
      </c>
      <c r="T3940">
        <v>-0.82651937007904053</v>
      </c>
    </row>
    <row r="3941" spans="6:20" x14ac:dyDescent="0.25">
      <c r="F3941" s="1">
        <v>19.195</v>
      </c>
      <c r="G3941">
        <f>(0.0132443531827515*(-1))*-1</f>
        <v>1.324435318275154E-2</v>
      </c>
      <c r="H3941">
        <v>-3.067961576E-3</v>
      </c>
      <c r="I3941">
        <v>0.59357249736785889</v>
      </c>
      <c r="Q3941">
        <v>19.777000000000001</v>
      </c>
      <c r="R3941">
        <v>-1.2414784394250514E-2</v>
      </c>
      <c r="S3941">
        <v>-4.6019423639999998E-3</v>
      </c>
      <c r="T3941">
        <v>-0.78795766830444336</v>
      </c>
    </row>
    <row r="3942" spans="6:20" x14ac:dyDescent="0.25">
      <c r="F3942" s="1">
        <v>19.198999999999998</v>
      </c>
      <c r="G3942">
        <f>(0.0132443531827515*(-1))*-1</f>
        <v>1.324435318275154E-2</v>
      </c>
      <c r="H3942">
        <v>-3.067961576E-3</v>
      </c>
      <c r="I3942">
        <v>0.59355902671813965</v>
      </c>
      <c r="Q3942">
        <v>19.782000000000004</v>
      </c>
      <c r="R3942">
        <v>-1.2431211498973306E-2</v>
      </c>
      <c r="S3942">
        <v>-4.6019423639999998E-3</v>
      </c>
      <c r="T3942">
        <v>-0.7543032169342041</v>
      </c>
    </row>
    <row r="3943" spans="6:20" x14ac:dyDescent="0.25">
      <c r="F3943" s="1">
        <v>19.203000000000003</v>
      </c>
      <c r="G3943">
        <f>(0.0132443531827515*(-1))*-1</f>
        <v>1.324435318275154E-2</v>
      </c>
      <c r="H3943">
        <v>-3.067961576E-3</v>
      </c>
      <c r="I3943">
        <v>0.59354609251022339</v>
      </c>
      <c r="Q3943">
        <v>19.786000000000001</v>
      </c>
      <c r="R3943">
        <v>-1.2455852156057495E-2</v>
      </c>
      <c r="S3943">
        <v>-4.6019423639999998E-3</v>
      </c>
      <c r="T3943">
        <v>-0.73011988401412964</v>
      </c>
    </row>
    <row r="3944" spans="6:20" x14ac:dyDescent="0.25">
      <c r="F3944" s="1">
        <v>19.207000000000001</v>
      </c>
      <c r="G3944">
        <f>(0.0132443531827515*(-1))*-1</f>
        <v>1.324435318275154E-2</v>
      </c>
      <c r="H3944">
        <v>-3.067961576E-3</v>
      </c>
      <c r="I3944">
        <v>0.59353369474411011</v>
      </c>
      <c r="Q3944">
        <v>19.792999999999999</v>
      </c>
      <c r="R3944">
        <v>-1.248870636550308E-2</v>
      </c>
      <c r="S3944">
        <v>-4.6019423639999998E-3</v>
      </c>
      <c r="T3944">
        <v>-0.69645744562149048</v>
      </c>
    </row>
    <row r="3945" spans="6:20" x14ac:dyDescent="0.25">
      <c r="F3945" s="1">
        <v>19.210999999999999</v>
      </c>
      <c r="G3945">
        <f>(0.0132443531827515*(-1))*-1</f>
        <v>1.324435318275154E-2</v>
      </c>
      <c r="H3945">
        <v>-3.067961576E-3</v>
      </c>
      <c r="I3945">
        <v>0.59352177381515503</v>
      </c>
      <c r="Q3945">
        <v>19.798000000000002</v>
      </c>
      <c r="R3945">
        <v>-1.2513347022587268E-2</v>
      </c>
      <c r="S3945">
        <v>-4.6019423639999998E-3</v>
      </c>
      <c r="T3945">
        <v>-0.66903918981552124</v>
      </c>
    </row>
    <row r="3946" spans="6:20" x14ac:dyDescent="0.25">
      <c r="F3946" s="1">
        <v>19.216000000000001</v>
      </c>
      <c r="G3946">
        <f>(0.0132443531827515*(-1))*-1</f>
        <v>1.324435318275154E-2</v>
      </c>
      <c r="H3946">
        <v>-3.067961576E-3</v>
      </c>
      <c r="I3946">
        <v>0.59350752830505371</v>
      </c>
      <c r="Q3946">
        <v>19.802999999999997</v>
      </c>
      <c r="R3946">
        <v>-1.2529774127310062E-2</v>
      </c>
      <c r="S3946">
        <v>-3.067961576E-3</v>
      </c>
      <c r="T3946">
        <v>-0.9079558253288269</v>
      </c>
    </row>
    <row r="3947" spans="6:20" x14ac:dyDescent="0.25">
      <c r="F3947" s="1">
        <v>19.220999999999997</v>
      </c>
      <c r="G3947">
        <f>(0.0132443531827515*(-1))*-1</f>
        <v>1.324435318275154E-2</v>
      </c>
      <c r="H3947">
        <v>-3.067961576E-3</v>
      </c>
      <c r="I3947">
        <v>0.59349662065505981</v>
      </c>
      <c r="Q3947">
        <v>19.808</v>
      </c>
      <c r="R3947">
        <v>-1.2542094455852157E-2</v>
      </c>
      <c r="S3947">
        <v>-3.067961576E-3</v>
      </c>
      <c r="T3947">
        <v>-0.86526870727539063</v>
      </c>
    </row>
    <row r="3948" spans="6:20" x14ac:dyDescent="0.25">
      <c r="F3948" s="1">
        <v>19.225000000000001</v>
      </c>
      <c r="G3948">
        <f>(0.0132443531827515*(-1))*-1</f>
        <v>1.324435318275154E-2</v>
      </c>
      <c r="H3948">
        <v>-3.067961576E-3</v>
      </c>
      <c r="I3948">
        <v>0.59348362684249878</v>
      </c>
      <c r="Q3948">
        <v>19.811999999999998</v>
      </c>
      <c r="R3948">
        <v>-1.2566735112936345E-2</v>
      </c>
      <c r="S3948">
        <v>-3.067961576E-3</v>
      </c>
      <c r="T3948">
        <v>-0.84170150756835938</v>
      </c>
    </row>
    <row r="3949" spans="6:20" x14ac:dyDescent="0.25">
      <c r="F3949" s="1">
        <v>19.229999999999997</v>
      </c>
      <c r="G3949">
        <f>(0.0132443531827515*(-1))*-1</f>
        <v>1.324435318275154E-2</v>
      </c>
      <c r="H3949">
        <v>-3.067961576E-3</v>
      </c>
      <c r="I3949">
        <v>0.59347367286682129</v>
      </c>
      <c r="Q3949">
        <v>19.817</v>
      </c>
      <c r="R3949">
        <v>-1.2595482546201232E-2</v>
      </c>
      <c r="S3949">
        <v>-3.067961576E-3</v>
      </c>
      <c r="T3949">
        <v>-0.81769126653671265</v>
      </c>
    </row>
    <row r="3950" spans="6:20" x14ac:dyDescent="0.25">
      <c r="F3950" s="1">
        <v>19.235999999999997</v>
      </c>
      <c r="G3950">
        <f>(0.0132443531827515*(-1))*-1</f>
        <v>1.324435318275154E-2</v>
      </c>
      <c r="H3950">
        <v>-3.067961576E-3</v>
      </c>
      <c r="I3950">
        <v>0.59345722198486328</v>
      </c>
      <c r="Q3950">
        <v>19.822000000000003</v>
      </c>
      <c r="R3950">
        <v>-1.2640657084188912E-2</v>
      </c>
      <c r="S3950">
        <v>-3.067961576E-3</v>
      </c>
      <c r="T3950">
        <v>-0.8020673394203186</v>
      </c>
    </row>
    <row r="3951" spans="6:20" x14ac:dyDescent="0.25">
      <c r="F3951" s="1">
        <v>19.240000000000002</v>
      </c>
      <c r="G3951">
        <f>(0.0132443531827515*(-1))*-1</f>
        <v>1.324435318275154E-2</v>
      </c>
      <c r="H3951">
        <v>-3.067961576E-3</v>
      </c>
      <c r="I3951">
        <v>0.59344828128814697</v>
      </c>
      <c r="Q3951">
        <v>19.826999999999998</v>
      </c>
      <c r="R3951">
        <v>-1.2681724845995893E-2</v>
      </c>
      <c r="S3951">
        <v>-3.067961576E-3</v>
      </c>
      <c r="T3951">
        <v>-0.78168779611587524</v>
      </c>
    </row>
    <row r="3952" spans="6:20" x14ac:dyDescent="0.25">
      <c r="F3952" s="1">
        <v>19.244</v>
      </c>
      <c r="G3952">
        <f>(0.0132443531827515*(-1))*-1</f>
        <v>1.324435318275154E-2</v>
      </c>
      <c r="H3952">
        <v>-3.067961576E-3</v>
      </c>
      <c r="I3952">
        <v>0.59343975782394409</v>
      </c>
      <c r="Q3952">
        <v>19.832000000000001</v>
      </c>
      <c r="R3952">
        <v>-1.2726899383983572E-2</v>
      </c>
      <c r="S3952">
        <v>-3.067961576E-3</v>
      </c>
      <c r="T3952">
        <v>-0.76388216018676758</v>
      </c>
    </row>
    <row r="3953" spans="6:20" x14ac:dyDescent="0.25">
      <c r="F3953" s="1">
        <v>19.247999999999998</v>
      </c>
      <c r="G3953">
        <f>(0.0132443531827515*(-1))*-1</f>
        <v>1.324435318275154E-2</v>
      </c>
      <c r="H3953">
        <v>-3.067961576E-3</v>
      </c>
      <c r="I3953">
        <v>0.59343153238296509</v>
      </c>
      <c r="Q3953">
        <v>19.835999999999999</v>
      </c>
      <c r="R3953">
        <v>-1.2759753593429159E-2</v>
      </c>
      <c r="S3953">
        <v>-3.067961576E-3</v>
      </c>
      <c r="T3953">
        <v>-0.74563449621200562</v>
      </c>
    </row>
    <row r="3954" spans="6:20" x14ac:dyDescent="0.25">
      <c r="F3954" s="1">
        <v>19.253</v>
      </c>
      <c r="G3954">
        <f>(0.0132443531827515*(-1))*-1</f>
        <v>1.324435318275154E-2</v>
      </c>
      <c r="H3954">
        <v>-3.067961576E-3</v>
      </c>
      <c r="I3954">
        <v>0.59342169761657715</v>
      </c>
      <c r="Q3954">
        <v>19.841000000000001</v>
      </c>
      <c r="R3954">
        <v>-1.2804928131416838E-2</v>
      </c>
      <c r="S3954">
        <v>-3.067961576E-3</v>
      </c>
      <c r="T3954">
        <v>-0.72988259792327881</v>
      </c>
    </row>
    <row r="3955" spans="6:20" x14ac:dyDescent="0.25">
      <c r="F3955" s="1">
        <v>19.256999999999998</v>
      </c>
      <c r="G3955">
        <f>(0.0132443531827515*(-1))*-1</f>
        <v>1.324435318275154E-2</v>
      </c>
      <c r="H3955">
        <v>-3.067961576E-3</v>
      </c>
      <c r="I3955">
        <v>0.59341418743133545</v>
      </c>
      <c r="Q3955">
        <v>19.844999999999999</v>
      </c>
      <c r="R3955">
        <v>-1.284188911704312E-2</v>
      </c>
      <c r="S3955">
        <v>-3.067961576E-3</v>
      </c>
      <c r="T3955">
        <v>-0.71972721815109253</v>
      </c>
    </row>
    <row r="3956" spans="6:20" x14ac:dyDescent="0.25">
      <c r="F3956" s="1">
        <v>19.261000000000003</v>
      </c>
      <c r="G3956">
        <f>(0.0132443531827515*(-1))*-1</f>
        <v>1.324435318275154E-2</v>
      </c>
      <c r="H3956">
        <v>-3.067961576E-3</v>
      </c>
      <c r="I3956">
        <v>0.59340697526931763</v>
      </c>
      <c r="Q3956">
        <v>19.848999999999997</v>
      </c>
      <c r="R3956">
        <v>-1.2895277207392197E-2</v>
      </c>
      <c r="S3956">
        <v>-3.067961576E-3</v>
      </c>
      <c r="T3956">
        <v>-0.71006667613983154</v>
      </c>
    </row>
    <row r="3957" spans="6:20" x14ac:dyDescent="0.25">
      <c r="F3957" s="1">
        <v>19.265999999999998</v>
      </c>
      <c r="G3957">
        <f>(0.0132443531827515*(-1))*-1</f>
        <v>1.324435318275154E-2</v>
      </c>
      <c r="H3957">
        <v>-3.067961576E-3</v>
      </c>
      <c r="I3957">
        <v>0.59340006113052368</v>
      </c>
      <c r="Q3957">
        <v>19.853999999999999</v>
      </c>
      <c r="R3957">
        <v>-1.2940451745379876E-2</v>
      </c>
      <c r="S3957">
        <v>-3.067961576E-3</v>
      </c>
      <c r="T3957">
        <v>-0.70087999105453491</v>
      </c>
    </row>
    <row r="3958" spans="6:20" x14ac:dyDescent="0.25">
      <c r="F3958" s="1">
        <v>19.270000000000003</v>
      </c>
      <c r="G3958">
        <f>(0.0132443531827515*(-1))*-1</f>
        <v>1.324435318275154E-2</v>
      </c>
      <c r="H3958">
        <v>-3.067961576E-3</v>
      </c>
      <c r="I3958">
        <v>0.59339338541030884</v>
      </c>
      <c r="Q3958">
        <v>19.86</v>
      </c>
      <c r="R3958">
        <v>-1.3014373716632444E-2</v>
      </c>
      <c r="S3958">
        <v>-3.067961576E-3</v>
      </c>
      <c r="T3958">
        <v>-0.69375234842300415</v>
      </c>
    </row>
    <row r="3959" spans="6:20" x14ac:dyDescent="0.25">
      <c r="F3959" s="1">
        <v>19.274000000000001</v>
      </c>
      <c r="G3959">
        <f>(0.0132443531827515*(-1))*-1</f>
        <v>1.324435318275154E-2</v>
      </c>
      <c r="H3959">
        <v>-3.067961576E-3</v>
      </c>
      <c r="I3959">
        <v>0.59338545799255371</v>
      </c>
      <c r="Q3959">
        <v>19.863999999999997</v>
      </c>
      <c r="R3959">
        <v>-1.3084188911704313E-2</v>
      </c>
      <c r="S3959">
        <v>-3.067961576E-3</v>
      </c>
      <c r="T3959">
        <v>-0.69007980823516846</v>
      </c>
    </row>
    <row r="3960" spans="6:20" x14ac:dyDescent="0.25">
      <c r="F3960" s="1">
        <v>19.277999999999999</v>
      </c>
      <c r="G3960">
        <f>(0.0132443531827515*(-1))*-1</f>
        <v>1.324435318275154E-2</v>
      </c>
      <c r="H3960">
        <v>-3.067961576E-3</v>
      </c>
      <c r="I3960">
        <v>0.59337937831878662</v>
      </c>
      <c r="Q3960">
        <v>19.868000000000002</v>
      </c>
      <c r="R3960">
        <v>-1.3145790554414784E-2</v>
      </c>
      <c r="S3960">
        <v>-3.067961576E-3</v>
      </c>
      <c r="T3960">
        <v>-0.68947029113769531</v>
      </c>
    </row>
    <row r="3961" spans="6:20" x14ac:dyDescent="0.25">
      <c r="F3961" s="1">
        <v>19.281999999999996</v>
      </c>
      <c r="G3961">
        <f>(0.0132443531827515*(-1))*-1</f>
        <v>1.324435318275154E-2</v>
      </c>
      <c r="H3961">
        <v>-3.067961576E-3</v>
      </c>
      <c r="I3961">
        <v>0.59337353706359863</v>
      </c>
      <c r="Q3961">
        <v>19.872999999999998</v>
      </c>
      <c r="R3961">
        <v>-1.3207392197125257E-2</v>
      </c>
      <c r="S3961">
        <v>-3.067961576E-3</v>
      </c>
      <c r="T3961">
        <v>-0.6893160343170166</v>
      </c>
    </row>
    <row r="3962" spans="6:20" x14ac:dyDescent="0.25">
      <c r="F3962" s="1">
        <v>19.286999999999999</v>
      </c>
      <c r="G3962">
        <f>(0.0132443531827515*(-1))*-1</f>
        <v>1.324435318275154E-2</v>
      </c>
      <c r="H3962">
        <v>-3.067961576E-3</v>
      </c>
      <c r="I3962">
        <v>0.59336656332015991</v>
      </c>
      <c r="Q3962">
        <v>19.878999999999998</v>
      </c>
      <c r="R3962">
        <v>-1.3301848049281315E-2</v>
      </c>
      <c r="S3962">
        <v>-3.067961576E-3</v>
      </c>
      <c r="T3962">
        <v>-0.68938452005386353</v>
      </c>
    </row>
    <row r="3963" spans="6:20" x14ac:dyDescent="0.25">
      <c r="F3963" s="1">
        <v>19.290999999999997</v>
      </c>
      <c r="G3963">
        <f>(0.0132443531827515*(-1))*-1</f>
        <v>1.324435318275154E-2</v>
      </c>
      <c r="H3963">
        <v>-3.067961576E-3</v>
      </c>
      <c r="I3963">
        <v>0.59336119890213013</v>
      </c>
      <c r="Q3963">
        <v>19.883000000000003</v>
      </c>
      <c r="R3963">
        <v>-1.3363449691991786E-2</v>
      </c>
      <c r="S3963">
        <v>-3.067961576E-3</v>
      </c>
      <c r="T3963">
        <v>-0.68925619125366211</v>
      </c>
    </row>
    <row r="3964" spans="6:20" x14ac:dyDescent="0.25">
      <c r="F3964" s="1">
        <v>19.295000000000002</v>
      </c>
      <c r="G3964">
        <f>(0.0132443531827515*(-1))*-1</f>
        <v>1.324435318275154E-2</v>
      </c>
      <c r="H3964">
        <v>-3.067961576E-3</v>
      </c>
      <c r="I3964">
        <v>0.59335607290267944</v>
      </c>
      <c r="Q3964">
        <v>19.889000000000003</v>
      </c>
      <c r="R3964">
        <v>-1.3449691991786448E-2</v>
      </c>
      <c r="S3964">
        <v>-3.067961576E-3</v>
      </c>
      <c r="T3964">
        <v>-0.68753194808959961</v>
      </c>
    </row>
    <row r="3965" spans="6:20" x14ac:dyDescent="0.25">
      <c r="F3965" s="1">
        <v>19.298999999999999</v>
      </c>
      <c r="G3965">
        <f>(0.0132443531827515*(-1))*-1</f>
        <v>1.324435318275154E-2</v>
      </c>
      <c r="H3965">
        <v>-3.067961576E-3</v>
      </c>
      <c r="I3965">
        <v>0.59335118532180786</v>
      </c>
      <c r="Q3965">
        <v>19.893999999999998</v>
      </c>
      <c r="R3965">
        <v>-1.3515400410677617E-2</v>
      </c>
      <c r="S3965">
        <v>-3.067961576E-3</v>
      </c>
      <c r="T3965">
        <v>-0.68339860439300537</v>
      </c>
    </row>
    <row r="3966" spans="6:20" x14ac:dyDescent="0.25">
      <c r="F3966" s="1">
        <v>19.302999999999997</v>
      </c>
      <c r="G3966">
        <f>(0.0132443531827515*(-1))*-1</f>
        <v>1.324435318275154E-2</v>
      </c>
      <c r="H3966">
        <v>-3.067961576E-3</v>
      </c>
      <c r="I3966">
        <v>0.59334641695022583</v>
      </c>
      <c r="Q3966">
        <v>19.898000000000003</v>
      </c>
      <c r="R3966">
        <v>-1.3560574948665298E-2</v>
      </c>
      <c r="S3966">
        <v>-3.067961576E-3</v>
      </c>
      <c r="T3966">
        <v>-0.67565000057220459</v>
      </c>
    </row>
    <row r="3967" spans="6:20" x14ac:dyDescent="0.25">
      <c r="F3967" s="1">
        <v>19.307000000000002</v>
      </c>
      <c r="G3967">
        <f>(0.0132443531827515*(-1))*-1</f>
        <v>1.324435318275154E-2</v>
      </c>
      <c r="H3967">
        <v>-3.067961576E-3</v>
      </c>
      <c r="I3967">
        <v>0.5933418869972229</v>
      </c>
      <c r="Q3967">
        <v>19.902999999999999</v>
      </c>
      <c r="R3967">
        <v>-1.3601642710472279E-2</v>
      </c>
      <c r="S3967">
        <v>-3.067961576E-3</v>
      </c>
      <c r="T3967">
        <v>-0.66402280330657959</v>
      </c>
    </row>
    <row r="3968" spans="6:20" x14ac:dyDescent="0.25">
      <c r="F3968" s="1">
        <v>19.311</v>
      </c>
      <c r="G3968">
        <f>(0.0132443531827515*(-1))*-1</f>
        <v>1.324435318275154E-2</v>
      </c>
      <c r="H3968">
        <v>-3.067961576E-3</v>
      </c>
      <c r="I3968">
        <v>0.5933375358581543</v>
      </c>
      <c r="Q3968">
        <v>19.907000000000004</v>
      </c>
      <c r="R3968">
        <v>-1.3634496919917865E-2</v>
      </c>
      <c r="S3968">
        <v>-3.067961576E-3</v>
      </c>
      <c r="T3968">
        <v>-0.65226286649703979</v>
      </c>
    </row>
    <row r="3969" spans="6:20" x14ac:dyDescent="0.25">
      <c r="F3969" s="1">
        <v>19.316000000000003</v>
      </c>
      <c r="G3969">
        <f>(0.0132443531827515*(-1))*-1</f>
        <v>1.324435318275154E-2</v>
      </c>
      <c r="H3969">
        <v>-3.067961576E-3</v>
      </c>
      <c r="I3969">
        <v>0.59333229064941406</v>
      </c>
      <c r="Q3969">
        <v>19.911999999999999</v>
      </c>
      <c r="R3969">
        <v>-1.3650924024640658E-2</v>
      </c>
      <c r="S3969">
        <v>-3.067961576E-3</v>
      </c>
      <c r="T3969">
        <v>-0.63807272911071777</v>
      </c>
    </row>
    <row r="3970" spans="6:20" x14ac:dyDescent="0.25">
      <c r="F3970" s="1">
        <v>19.32</v>
      </c>
      <c r="G3970">
        <f>(0.0132443531827515*(-1))*-1</f>
        <v>1.324435318275154E-2</v>
      </c>
      <c r="H3970">
        <v>-3.067961576E-3</v>
      </c>
      <c r="I3970">
        <v>0.59332829713821411</v>
      </c>
      <c r="Q3970">
        <v>19.915999999999997</v>
      </c>
      <c r="R3970">
        <v>-1.366735112936345E-2</v>
      </c>
      <c r="S3970">
        <v>-3.067961576E-3</v>
      </c>
      <c r="T3970">
        <v>-0.62449878454208374</v>
      </c>
    </row>
    <row r="3971" spans="6:20" x14ac:dyDescent="0.25">
      <c r="F3971" s="1">
        <v>19.323999999999998</v>
      </c>
      <c r="G3971">
        <f>(0.0132443531827515*(-1))*-1</f>
        <v>1.324435318275154E-2</v>
      </c>
      <c r="H3971">
        <v>-3.067961576E-3</v>
      </c>
      <c r="I3971">
        <v>0.59332448244094849</v>
      </c>
      <c r="Q3971">
        <v>19.920000000000002</v>
      </c>
      <c r="R3971">
        <v>-1.3679671457905544E-2</v>
      </c>
      <c r="S3971">
        <v>-3.067961576E-3</v>
      </c>
      <c r="T3971">
        <v>-0.61002779006958008</v>
      </c>
    </row>
    <row r="3972" spans="6:20" x14ac:dyDescent="0.25">
      <c r="F3972" s="1">
        <v>19.328000000000003</v>
      </c>
      <c r="G3972">
        <f>(0.0132443531827515*(-1))*-1</f>
        <v>1.324435318275154E-2</v>
      </c>
      <c r="H3972">
        <v>-3.067961576E-3</v>
      </c>
      <c r="I3972">
        <v>0.59332078695297241</v>
      </c>
      <c r="Q3972">
        <v>19.923999999999999</v>
      </c>
      <c r="R3972">
        <v>-1.3683778234086242E-2</v>
      </c>
      <c r="S3972">
        <v>-1.533980788E-3</v>
      </c>
      <c r="T3972">
        <v>-0.85361683368682861</v>
      </c>
    </row>
    <row r="3973" spans="6:20" x14ac:dyDescent="0.25">
      <c r="F3973" s="1">
        <v>19.332000000000001</v>
      </c>
      <c r="G3973">
        <f>(0.0132443531827515*(-1))*-1</f>
        <v>1.324435318275154E-2</v>
      </c>
      <c r="H3973">
        <v>-3.067961576E-3</v>
      </c>
      <c r="I3973">
        <v>0.59331727027893066</v>
      </c>
      <c r="Q3973">
        <v>19.927999999999997</v>
      </c>
      <c r="R3973">
        <v>-1.3691991786447638E-2</v>
      </c>
      <c r="S3973">
        <v>-1.533980788E-3</v>
      </c>
      <c r="T3973">
        <v>-0.83338052034378052</v>
      </c>
    </row>
    <row r="3974" spans="6:20" x14ac:dyDescent="0.25">
      <c r="F3974" s="1">
        <v>19.338000000000001</v>
      </c>
      <c r="G3974">
        <f>(0.0132443531827515*(-1))*-1</f>
        <v>1.324435318275154E-2</v>
      </c>
      <c r="H3974">
        <v>-3.067961576E-3</v>
      </c>
      <c r="I3974">
        <v>0.59331226348876953</v>
      </c>
      <c r="Q3974">
        <v>19.932000000000002</v>
      </c>
      <c r="R3974">
        <v>-1.3700205338809035E-2</v>
      </c>
      <c r="S3974">
        <v>-1.533980788E-3</v>
      </c>
      <c r="T3974">
        <v>-0.81697499752044678</v>
      </c>
    </row>
    <row r="3975" spans="6:20" x14ac:dyDescent="0.25">
      <c r="F3975" s="1">
        <v>19.344999999999999</v>
      </c>
      <c r="G3975">
        <f>(0.0132443531827515*(-1))*-1</f>
        <v>1.324435318275154E-2</v>
      </c>
      <c r="H3975">
        <v>-3.067961576E-3</v>
      </c>
      <c r="I3975">
        <v>0.5933074951171875</v>
      </c>
      <c r="Q3975">
        <v>19.936999999999998</v>
      </c>
      <c r="R3975">
        <v>-1.3728952772073921E-2</v>
      </c>
      <c r="S3975">
        <v>-1.533980788E-3</v>
      </c>
      <c r="T3975">
        <v>-0.80038058757781982</v>
      </c>
    </row>
    <row r="3976" spans="6:20" x14ac:dyDescent="0.25">
      <c r="F3976" s="1">
        <v>19.348999999999997</v>
      </c>
      <c r="G3976">
        <f>(0.0132443531827515*(-1))*-1</f>
        <v>1.324435318275154E-2</v>
      </c>
      <c r="H3976">
        <v>-3.067961576E-3</v>
      </c>
      <c r="I3976">
        <v>0.59330445528030396</v>
      </c>
      <c r="Q3976">
        <v>19.942</v>
      </c>
      <c r="R3976">
        <v>-1.37782340862423E-2</v>
      </c>
      <c r="S3976">
        <v>-1.533980788E-3</v>
      </c>
      <c r="T3976">
        <v>-0.78914302587509155</v>
      </c>
    </row>
    <row r="3977" spans="6:20" x14ac:dyDescent="0.25">
      <c r="F3977" s="1">
        <v>19.353000000000002</v>
      </c>
      <c r="G3977">
        <f>(0.0132443531827515*(-1))*-1</f>
        <v>1.324435318275154E-2</v>
      </c>
      <c r="H3977">
        <v>-3.067961576E-3</v>
      </c>
      <c r="I3977">
        <v>0.59330087900161743</v>
      </c>
      <c r="Q3977">
        <v>19.947000000000003</v>
      </c>
      <c r="R3977">
        <v>-1.3815195071868583E-2</v>
      </c>
      <c r="S3977">
        <v>-1.533980788E-3</v>
      </c>
      <c r="T3977">
        <v>-0.78003478050231934</v>
      </c>
    </row>
    <row r="3978" spans="6:20" x14ac:dyDescent="0.25">
      <c r="F3978" s="1">
        <v>19.36</v>
      </c>
      <c r="G3978">
        <f>(0.0132443531827515*(-1))*-1</f>
        <v>1.324435318275154E-2</v>
      </c>
      <c r="H3978">
        <v>-3.067961576E-3</v>
      </c>
      <c r="I3978">
        <v>0.59329682588577271</v>
      </c>
      <c r="Q3978">
        <v>19.951999999999998</v>
      </c>
      <c r="R3978">
        <v>-1.3880903490759754E-2</v>
      </c>
      <c r="S3978">
        <v>-1.533980788E-3</v>
      </c>
      <c r="T3978">
        <v>-0.7759365439414978</v>
      </c>
    </row>
    <row r="3979" spans="6:20" x14ac:dyDescent="0.25">
      <c r="F3979" s="1">
        <v>19.365000000000002</v>
      </c>
      <c r="G3979">
        <f>(0.0132443531827515*(-1))*-1</f>
        <v>1.324435318275154E-2</v>
      </c>
      <c r="H3979">
        <v>-3.067961576E-3</v>
      </c>
      <c r="I3979">
        <v>0.59329360723495483</v>
      </c>
      <c r="Q3979">
        <v>19.957000000000001</v>
      </c>
      <c r="R3979">
        <v>-1.3930184804928131E-2</v>
      </c>
      <c r="S3979">
        <v>-1.533980788E-3</v>
      </c>
      <c r="T3979">
        <v>-0.77409535646438599</v>
      </c>
    </row>
    <row r="3980" spans="6:20" x14ac:dyDescent="0.25">
      <c r="F3980" s="1">
        <v>19.369</v>
      </c>
      <c r="G3980">
        <f>(0.0132443531827515*(-1))*-1</f>
        <v>1.324435318275154E-2</v>
      </c>
      <c r="H3980">
        <v>-3.067961576E-3</v>
      </c>
      <c r="I3980">
        <v>0.59329050779342651</v>
      </c>
      <c r="Q3980">
        <v>19.960999999999999</v>
      </c>
      <c r="R3980">
        <v>-1.3987679671457906E-2</v>
      </c>
      <c r="S3980">
        <v>-1.533980788E-3</v>
      </c>
      <c r="T3980">
        <v>-0.77500063180923462</v>
      </c>
    </row>
    <row r="3981" spans="6:20" x14ac:dyDescent="0.25">
      <c r="F3981" s="1">
        <v>19.374000000000002</v>
      </c>
      <c r="G3981">
        <f>(0.0132443531827515*(-1))*-1</f>
        <v>1.324435318275154E-2</v>
      </c>
      <c r="H3981">
        <v>-3.067961576E-3</v>
      </c>
      <c r="I3981">
        <v>0.59328818321228027</v>
      </c>
      <c r="Q3981">
        <v>19.965000000000003</v>
      </c>
      <c r="R3981">
        <v>-1.4045174537987679E-2</v>
      </c>
      <c r="S3981">
        <v>-1.533980788E-3</v>
      </c>
      <c r="T3981">
        <v>-0.7778964638710022</v>
      </c>
    </row>
    <row r="3982" spans="6:20" x14ac:dyDescent="0.25">
      <c r="F3982" s="1">
        <v>19.386000000000003</v>
      </c>
      <c r="G3982">
        <f>(0.0132443531827515*(-1))*-1</f>
        <v>1.324435318275154E-2</v>
      </c>
      <c r="H3982">
        <v>-3.067961576E-3</v>
      </c>
      <c r="I3982">
        <v>0.59328120946884155</v>
      </c>
      <c r="Q3982">
        <v>19.969000000000001</v>
      </c>
      <c r="R3982">
        <v>-1.411088295687885E-2</v>
      </c>
      <c r="S3982">
        <v>-3.067961576E-3</v>
      </c>
      <c r="T3982">
        <v>-0.51444870233535767</v>
      </c>
    </row>
    <row r="3983" spans="6:20" x14ac:dyDescent="0.25">
      <c r="F3983" s="1">
        <v>19.39</v>
      </c>
      <c r="G3983">
        <f>(0.0132443531827515*(-1))*-1</f>
        <v>1.324435318275154E-2</v>
      </c>
      <c r="H3983">
        <v>-3.067961576E-3</v>
      </c>
      <c r="I3983">
        <v>0.59327924251556396</v>
      </c>
      <c r="Q3983">
        <v>19.972999999999999</v>
      </c>
      <c r="R3983">
        <v>-1.417659137577002E-2</v>
      </c>
      <c r="S3983">
        <v>-3.067961576E-3</v>
      </c>
      <c r="T3983">
        <v>-0.52473741769790649</v>
      </c>
    </row>
    <row r="3984" spans="6:20" x14ac:dyDescent="0.25">
      <c r="F3984" s="1">
        <v>19.393999999999998</v>
      </c>
      <c r="G3984">
        <f>(0.0132443531827515*(-1))*-1</f>
        <v>1.324435318275154E-2</v>
      </c>
      <c r="H3984">
        <v>-3.067961576E-3</v>
      </c>
      <c r="I3984">
        <v>0.59327733516693115</v>
      </c>
      <c r="Q3984">
        <v>19.978000000000002</v>
      </c>
      <c r="R3984">
        <v>-1.4250513347022587E-2</v>
      </c>
      <c r="S3984">
        <v>-3.067961576E-3</v>
      </c>
      <c r="T3984">
        <v>-0.53275793790817261</v>
      </c>
    </row>
    <row r="3985" spans="6:20" x14ac:dyDescent="0.25">
      <c r="F3985" s="1">
        <v>19.399999999999999</v>
      </c>
      <c r="G3985">
        <f>(0.0132443531827515*(-1))*-1</f>
        <v>1.324435318275154E-2</v>
      </c>
      <c r="H3985">
        <v>-3.067961576E-3</v>
      </c>
      <c r="I3985">
        <v>0.59327507019042969</v>
      </c>
      <c r="Q3985">
        <v>19.981999999999999</v>
      </c>
      <c r="R3985">
        <v>-1.4295687885010266E-2</v>
      </c>
      <c r="S3985">
        <v>-3.067961576E-3</v>
      </c>
      <c r="T3985">
        <v>-0.53369849920272827</v>
      </c>
    </row>
    <row r="3986" spans="6:20" x14ac:dyDescent="0.25">
      <c r="F3986" s="1">
        <v>19.405000000000001</v>
      </c>
      <c r="G3986">
        <f>(0.0132443531827515*(-1))*-1</f>
        <v>1.324435318275154E-2</v>
      </c>
      <c r="H3986">
        <v>-3.067961576E-3</v>
      </c>
      <c r="I3986">
        <v>0.59327250719070435</v>
      </c>
      <c r="Q3986">
        <v>19.985999999999997</v>
      </c>
      <c r="R3986">
        <v>-1.4328542094455853E-2</v>
      </c>
      <c r="S3986">
        <v>-3.067961576E-3</v>
      </c>
      <c r="T3986">
        <v>-0.53026187419891357</v>
      </c>
    </row>
    <row r="3987" spans="6:20" x14ac:dyDescent="0.25">
      <c r="F3987" s="1">
        <v>19.411999999999999</v>
      </c>
      <c r="G3987">
        <f>(0.0132443531827515*(-1))*-1</f>
        <v>1.324435318275154E-2</v>
      </c>
      <c r="H3987">
        <v>-3.067961576E-3</v>
      </c>
      <c r="I3987">
        <v>0.5932697057723999</v>
      </c>
      <c r="Q3987">
        <v>19.991</v>
      </c>
      <c r="R3987">
        <v>-1.4353182751540041E-2</v>
      </c>
      <c r="S3987">
        <v>-3.067961576E-3</v>
      </c>
      <c r="T3987">
        <v>-0.52408844232559204</v>
      </c>
    </row>
    <row r="3988" spans="6:20" x14ac:dyDescent="0.25">
      <c r="F3988" s="1">
        <v>19.415999999999997</v>
      </c>
      <c r="G3988">
        <f>(0.0132443531827515*(-1))*-1</f>
        <v>1.324435318275154E-2</v>
      </c>
      <c r="H3988">
        <v>-3.067961576E-3</v>
      </c>
      <c r="I3988">
        <v>0.59326815605163574</v>
      </c>
      <c r="Q3988">
        <v>19.994999999999997</v>
      </c>
      <c r="R3988">
        <v>-1.4361396303901437E-2</v>
      </c>
      <c r="S3988">
        <v>-3.067961576E-3</v>
      </c>
      <c r="T3988">
        <v>-0.51203042268753052</v>
      </c>
    </row>
    <row r="3989" spans="6:20" x14ac:dyDescent="0.25">
      <c r="F3989" s="1">
        <v>19.420000000000002</v>
      </c>
      <c r="G3989">
        <f>(0.0132443531827515*(-1))*-1</f>
        <v>1.324435318275154E-2</v>
      </c>
      <c r="H3989">
        <v>-3.067961576E-3</v>
      </c>
      <c r="I3989">
        <v>0.59326672554016113</v>
      </c>
      <c r="Q3989">
        <v>19.999000000000002</v>
      </c>
      <c r="R3989">
        <v>-1.4365503080082135E-2</v>
      </c>
      <c r="S3989">
        <v>-3.067961576E-3</v>
      </c>
      <c r="T3989">
        <v>-0.49929824471473694</v>
      </c>
    </row>
    <row r="3990" spans="6:20" x14ac:dyDescent="0.25">
      <c r="F3990" s="1">
        <v>19.424999999999997</v>
      </c>
      <c r="G3990">
        <f>(0.0132443531827515*(-1))*-1</f>
        <v>1.324435318275154E-2</v>
      </c>
      <c r="H3990">
        <v>-3.067961576E-3</v>
      </c>
      <c r="I3990">
        <v>0.59326529502868652</v>
      </c>
      <c r="Q3990">
        <v>20.003</v>
      </c>
      <c r="R3990">
        <v>-1.4365503080082135E-2</v>
      </c>
      <c r="S3990">
        <v>-3.067961576E-3</v>
      </c>
      <c r="T3990">
        <v>-0.48709949851036072</v>
      </c>
    </row>
    <row r="3991" spans="6:20" x14ac:dyDescent="0.25">
      <c r="F3991" s="1">
        <v>19.429000000000002</v>
      </c>
      <c r="G3991">
        <f>(0.0132443531827515*(-1))*-1</f>
        <v>1.324435318275154E-2</v>
      </c>
      <c r="H3991">
        <v>-3.067961576E-3</v>
      </c>
      <c r="I3991">
        <v>0.59326362609863281</v>
      </c>
    </row>
    <row r="3992" spans="6:20" x14ac:dyDescent="0.25">
      <c r="F3992" s="1">
        <v>19.433999999999997</v>
      </c>
      <c r="G3992">
        <f>(0.0132443531827515*(-1))*-1</f>
        <v>1.324435318275154E-2</v>
      </c>
      <c r="H3992">
        <v>-3.067961576E-3</v>
      </c>
      <c r="I3992">
        <v>0.59326201677322388</v>
      </c>
    </row>
    <row r="3993" spans="6:20" x14ac:dyDescent="0.25">
      <c r="F3993" s="1">
        <v>19.438000000000002</v>
      </c>
      <c r="G3993">
        <f>(0.0132443531827515*(-1))*-1</f>
        <v>1.324435318275154E-2</v>
      </c>
      <c r="H3993">
        <v>-3.067961576E-3</v>
      </c>
      <c r="I3993">
        <v>0.59326082468032837</v>
      </c>
    </row>
    <row r="3994" spans="6:20" x14ac:dyDescent="0.25">
      <c r="F3994" s="1">
        <v>19.445999999999998</v>
      </c>
      <c r="G3994">
        <f>(0.0132443531827515*(-1))*-1</f>
        <v>1.324435318275154E-2</v>
      </c>
      <c r="H3994">
        <v>-3.067961576E-3</v>
      </c>
      <c r="I3994">
        <v>0.5932585597038269</v>
      </c>
    </row>
    <row r="3995" spans="6:20" x14ac:dyDescent="0.25">
      <c r="F3995" s="1">
        <v>19.451000000000001</v>
      </c>
      <c r="G3995">
        <f>(0.0132443531827515*(-1))*-1</f>
        <v>1.324435318275154E-2</v>
      </c>
      <c r="H3995">
        <v>-3.067961576E-3</v>
      </c>
      <c r="I3995">
        <v>0.59325718879699707</v>
      </c>
    </row>
    <row r="3996" spans="6:20" x14ac:dyDescent="0.25">
      <c r="F3996" s="1">
        <v>19.454999999999998</v>
      </c>
      <c r="G3996">
        <f>(0.0132443531827515*(-1))*-1</f>
        <v>1.324435318275154E-2</v>
      </c>
      <c r="H3996">
        <v>-3.067961576E-3</v>
      </c>
      <c r="I3996">
        <v>0.59325617551803589</v>
      </c>
    </row>
    <row r="3997" spans="6:20" x14ac:dyDescent="0.25">
      <c r="F3997" s="1">
        <v>19.46</v>
      </c>
      <c r="G3997">
        <f>(0.0132443531827515*(-1))*-1</f>
        <v>1.324435318275154E-2</v>
      </c>
      <c r="H3997">
        <v>-3.067961576E-3</v>
      </c>
      <c r="I3997">
        <v>0.59325492382049561</v>
      </c>
    </row>
    <row r="3998" spans="6:20" x14ac:dyDescent="0.25">
      <c r="F3998" s="1">
        <v>19.465000000000003</v>
      </c>
      <c r="G3998">
        <f>(0.0132443531827515*(-1))*-1</f>
        <v>1.324435318275154E-2</v>
      </c>
      <c r="H3998">
        <v>-3.067961576E-3</v>
      </c>
      <c r="I3998">
        <v>0.5932539701461792</v>
      </c>
    </row>
    <row r="3999" spans="6:20" x14ac:dyDescent="0.25">
      <c r="F3999" s="1">
        <v>19.469000000000001</v>
      </c>
      <c r="G3999">
        <f>(0.0132443531827515*(-1))*-1</f>
        <v>1.324435318275154E-2</v>
      </c>
      <c r="H3999">
        <v>-3.067961576E-3</v>
      </c>
      <c r="I3999">
        <v>0.59325289726257324</v>
      </c>
    </row>
    <row r="4000" spans="6:20" x14ac:dyDescent="0.25">
      <c r="F4000" s="1">
        <v>19.472999999999999</v>
      </c>
      <c r="G4000">
        <f>(0.0132443531827515*(-1))*-1</f>
        <v>1.324435318275154E-2</v>
      </c>
      <c r="H4000">
        <v>-3.067961576E-3</v>
      </c>
      <c r="I4000">
        <v>0.59325200319290161</v>
      </c>
    </row>
    <row r="4001" spans="6:9" x14ac:dyDescent="0.25">
      <c r="F4001" s="1">
        <v>19.476999999999997</v>
      </c>
      <c r="G4001">
        <f>(0.0132443531827515*(-1))*-1</f>
        <v>1.324435318275154E-2</v>
      </c>
      <c r="H4001">
        <v>-3.067961576E-3</v>
      </c>
      <c r="I4001">
        <v>0.59325122833251953</v>
      </c>
    </row>
    <row r="4002" spans="6:9" x14ac:dyDescent="0.25">
      <c r="F4002" s="1">
        <v>19.481000000000002</v>
      </c>
      <c r="G4002">
        <f>(0.0132443531827515*(-1))*-1</f>
        <v>1.324435318275154E-2</v>
      </c>
      <c r="H4002">
        <v>-3.067961576E-3</v>
      </c>
      <c r="I4002">
        <v>0.59325039386749268</v>
      </c>
    </row>
    <row r="4003" spans="6:9" x14ac:dyDescent="0.25">
      <c r="F4003" s="1">
        <v>19.485999999999997</v>
      </c>
      <c r="G4003">
        <f>(0.0132443531827515*(-1))*-1</f>
        <v>1.324435318275154E-2</v>
      </c>
      <c r="H4003">
        <v>-3.067961576E-3</v>
      </c>
      <c r="I4003">
        <v>0.59324967861175537</v>
      </c>
    </row>
    <row r="4004" spans="6:9" x14ac:dyDescent="0.25">
      <c r="F4004" s="1">
        <v>19.490000000000002</v>
      </c>
      <c r="G4004">
        <f>(0.0132443531827515*(-1))*-1</f>
        <v>1.324435318275154E-2</v>
      </c>
      <c r="H4004">
        <v>-3.067961576E-3</v>
      </c>
      <c r="I4004">
        <v>0.59324872493743896</v>
      </c>
    </row>
    <row r="4005" spans="6:9" x14ac:dyDescent="0.25">
      <c r="F4005" s="1">
        <v>19.494</v>
      </c>
      <c r="G4005">
        <f>(0.0132443531827515*(-1))*-1</f>
        <v>1.324435318275154E-2</v>
      </c>
      <c r="H4005">
        <v>-3.067961576E-3</v>
      </c>
      <c r="I4005">
        <v>0.59324806928634644</v>
      </c>
    </row>
    <row r="4006" spans="6:9" x14ac:dyDescent="0.25">
      <c r="F4006" s="1">
        <v>19.497999999999998</v>
      </c>
      <c r="G4006">
        <f>(0.0132443531827515*(-1))*-1</f>
        <v>1.324435318275154E-2</v>
      </c>
      <c r="H4006">
        <v>-3.067961576E-3</v>
      </c>
      <c r="I4006">
        <v>0.59324735403060913</v>
      </c>
    </row>
    <row r="4007" spans="6:9" x14ac:dyDescent="0.25">
      <c r="F4007" s="1">
        <v>19.502000000000002</v>
      </c>
      <c r="G4007">
        <f>(0.0132443531827515*(-1))*-1</f>
        <v>1.324435318275154E-2</v>
      </c>
      <c r="H4007">
        <v>-3.067961576E-3</v>
      </c>
      <c r="I4007">
        <v>0.59324675798416138</v>
      </c>
    </row>
    <row r="4008" spans="6:9" x14ac:dyDescent="0.25">
      <c r="F4008" s="1">
        <v>19.506</v>
      </c>
      <c r="G4008">
        <f>(0.0132443531827515*(-1))*-1</f>
        <v>1.324435318275154E-2</v>
      </c>
      <c r="H4008">
        <v>-3.067961576E-3</v>
      </c>
      <c r="I4008">
        <v>0.59324610233306885</v>
      </c>
    </row>
    <row r="4009" spans="6:9" x14ac:dyDescent="0.25">
      <c r="F4009" s="1">
        <v>19.511000000000003</v>
      </c>
      <c r="G4009">
        <f>(0.0132443531827515*(-1))*-1</f>
        <v>1.324435318275154E-2</v>
      </c>
      <c r="H4009">
        <v>-3.067961576E-3</v>
      </c>
      <c r="I4009">
        <v>0.59324556589126587</v>
      </c>
    </row>
    <row r="4010" spans="6:9" x14ac:dyDescent="0.25">
      <c r="F4010" s="1">
        <v>19.515000000000001</v>
      </c>
      <c r="G4010">
        <f>(0.0132443531827515*(-1))*-1</f>
        <v>1.324435318275154E-2</v>
      </c>
      <c r="H4010">
        <v>-3.067961576E-3</v>
      </c>
      <c r="I4010">
        <v>0.59324496984481812</v>
      </c>
    </row>
    <row r="4011" spans="6:9" x14ac:dyDescent="0.25">
      <c r="F4011" s="1">
        <v>19.518999999999998</v>
      </c>
      <c r="G4011">
        <f>(0.0132443531827515*(-1))*-1</f>
        <v>1.324435318275154E-2</v>
      </c>
      <c r="H4011">
        <v>-3.067961576E-3</v>
      </c>
      <c r="I4011">
        <v>0.59324443340301514</v>
      </c>
    </row>
    <row r="4012" spans="6:9" x14ac:dyDescent="0.25">
      <c r="F4012" s="1">
        <v>19.523000000000003</v>
      </c>
      <c r="G4012">
        <f>(0.0132443531827515*(-1))*-1</f>
        <v>1.324435318275154E-2</v>
      </c>
      <c r="H4012">
        <v>-3.067961576E-3</v>
      </c>
      <c r="I4012">
        <v>0.59324377775192261</v>
      </c>
    </row>
    <row r="4013" spans="6:9" x14ac:dyDescent="0.25">
      <c r="F4013" s="1">
        <v>19.527000000000001</v>
      </c>
      <c r="G4013">
        <f>(0.0132443531827515*(-1))*-1</f>
        <v>1.324435318275154E-2</v>
      </c>
      <c r="H4013">
        <v>-3.067961576E-3</v>
      </c>
      <c r="I4013">
        <v>0.5932433009147644</v>
      </c>
    </row>
    <row r="4014" spans="6:9" x14ac:dyDescent="0.25">
      <c r="F4014" s="1">
        <v>19.531999999999996</v>
      </c>
      <c r="G4014">
        <f>(0.0132443531827515*(-1))*-1</f>
        <v>1.324435318275154E-2</v>
      </c>
      <c r="H4014">
        <v>-3.067961576E-3</v>
      </c>
      <c r="I4014">
        <v>0.59324270486831665</v>
      </c>
    </row>
    <row r="4015" spans="6:9" x14ac:dyDescent="0.25">
      <c r="F4015" s="1">
        <v>19.536999999999999</v>
      </c>
      <c r="G4015">
        <f>(0.0132443531827515*(-1))*-1</f>
        <v>1.324435318275154E-2</v>
      </c>
      <c r="H4015">
        <v>-3.067961576E-3</v>
      </c>
      <c r="I4015">
        <v>0.59324222803115845</v>
      </c>
    </row>
    <row r="4016" spans="6:9" x14ac:dyDescent="0.25">
      <c r="F4016" s="1">
        <v>19.540999999999997</v>
      </c>
      <c r="G4016">
        <f>(0.0132443531827515*(-1))*-1</f>
        <v>1.324435318275154E-2</v>
      </c>
      <c r="H4016">
        <v>-3.067961576E-3</v>
      </c>
      <c r="I4016">
        <v>0.59324181079864502</v>
      </c>
    </row>
    <row r="4017" spans="6:9" x14ac:dyDescent="0.25">
      <c r="F4017" s="1">
        <v>19.545000000000002</v>
      </c>
      <c r="G4017">
        <f>(0.0132443531827515*(-1))*-1</f>
        <v>1.324435318275154E-2</v>
      </c>
      <c r="H4017">
        <v>-3.067961576E-3</v>
      </c>
      <c r="I4017">
        <v>0.59324139356613159</v>
      </c>
    </row>
    <row r="4018" spans="6:9" x14ac:dyDescent="0.25">
      <c r="F4018" s="1">
        <v>19.548999999999999</v>
      </c>
      <c r="G4018">
        <f>(0.0132443531827515*(-1))*-1</f>
        <v>1.324435318275154E-2</v>
      </c>
      <c r="H4018">
        <v>-3.067961576E-3</v>
      </c>
      <c r="I4018">
        <v>0.59324085712432861</v>
      </c>
    </row>
    <row r="4019" spans="6:9" x14ac:dyDescent="0.25">
      <c r="F4019" s="1">
        <v>19.552999999999997</v>
      </c>
      <c r="G4019">
        <f>(0.0132443531827515*(-1))*-1</f>
        <v>1.324435318275154E-2</v>
      </c>
      <c r="H4019">
        <v>-3.067961576E-3</v>
      </c>
      <c r="I4019">
        <v>0.59324049949645996</v>
      </c>
    </row>
    <row r="4020" spans="6:9" x14ac:dyDescent="0.25">
      <c r="F4020" s="1">
        <v>19.557000000000002</v>
      </c>
      <c r="G4020">
        <f>(0.0132443531827515*(-1))*-1</f>
        <v>1.324435318275154E-2</v>
      </c>
      <c r="H4020">
        <v>-3.067961576E-3</v>
      </c>
      <c r="I4020">
        <v>0.59324014186859131</v>
      </c>
    </row>
    <row r="4021" spans="6:9" x14ac:dyDescent="0.25">
      <c r="F4021" s="1">
        <v>19.561</v>
      </c>
      <c r="G4021">
        <f>(0.0132443531827515*(-1))*-1</f>
        <v>1.324435318275154E-2</v>
      </c>
      <c r="H4021">
        <v>-3.067961576E-3</v>
      </c>
      <c r="I4021">
        <v>0.59323978424072266</v>
      </c>
    </row>
    <row r="4022" spans="6:9" x14ac:dyDescent="0.25">
      <c r="F4022" s="1">
        <v>19.566000000000003</v>
      </c>
      <c r="G4022">
        <f>(0.0132443531827515*(-1))*-1</f>
        <v>1.324435318275154E-2</v>
      </c>
      <c r="H4022">
        <v>-3.067961576E-3</v>
      </c>
      <c r="I4022">
        <v>0.593239426612854</v>
      </c>
    </row>
    <row r="4023" spans="6:9" x14ac:dyDescent="0.25">
      <c r="F4023" s="1">
        <v>19.57</v>
      </c>
      <c r="G4023">
        <f>(0.0132443531827515*(-1))*-1</f>
        <v>1.324435318275154E-2</v>
      </c>
      <c r="H4023">
        <v>-3.067961576E-3</v>
      </c>
      <c r="I4023">
        <v>0.59323906898498535</v>
      </c>
    </row>
    <row r="4024" spans="6:9" x14ac:dyDescent="0.25">
      <c r="F4024" s="1">
        <v>19.573999999999998</v>
      </c>
      <c r="G4024">
        <f>(0.0132443531827515*(-1))*-1</f>
        <v>1.324435318275154E-2</v>
      </c>
      <c r="H4024">
        <v>-3.067961576E-3</v>
      </c>
      <c r="I4024">
        <v>0.5932387113571167</v>
      </c>
    </row>
    <row r="4025" spans="6:9" x14ac:dyDescent="0.25">
      <c r="F4025" s="1">
        <v>19.578000000000003</v>
      </c>
      <c r="G4025">
        <f>(0.0132443531827515*(-1))*-1</f>
        <v>1.324435318275154E-2</v>
      </c>
      <c r="H4025">
        <v>-3.067961576E-3</v>
      </c>
      <c r="I4025">
        <v>0.59323841333389282</v>
      </c>
    </row>
    <row r="4026" spans="6:9" x14ac:dyDescent="0.25">
      <c r="F4026" s="1">
        <v>19.582000000000001</v>
      </c>
      <c r="G4026">
        <f>(0.0132443531827515*(-1))*-1</f>
        <v>1.324435318275154E-2</v>
      </c>
      <c r="H4026">
        <v>-3.067961576E-3</v>
      </c>
      <c r="I4026">
        <v>0.59323811531066895</v>
      </c>
    </row>
    <row r="4027" spans="6:9" x14ac:dyDescent="0.25">
      <c r="F4027" s="1">
        <v>19.587000000000003</v>
      </c>
      <c r="G4027">
        <f>(0.0132443531827515*(-1))*-1</f>
        <v>1.324435318275154E-2</v>
      </c>
      <c r="H4027">
        <v>-3.067961576E-3</v>
      </c>
      <c r="I4027">
        <v>0.59323787689208984</v>
      </c>
    </row>
    <row r="4028" spans="6:9" x14ac:dyDescent="0.25">
      <c r="F4028" s="1">
        <v>19.590000000000003</v>
      </c>
      <c r="G4028">
        <f>(0.0132443531827515*(-1))*-1</f>
        <v>1.324435318275154E-2</v>
      </c>
      <c r="H4028">
        <v>-3.067961576E-3</v>
      </c>
      <c r="I4028">
        <v>0.59323757886886597</v>
      </c>
    </row>
    <row r="4029" spans="6:9" x14ac:dyDescent="0.25">
      <c r="F4029" s="1">
        <v>19.595999999999997</v>
      </c>
      <c r="G4029">
        <f>(0.0132443531827515*(-1))*-1</f>
        <v>1.324435318275154E-2</v>
      </c>
      <c r="H4029">
        <v>-3.067961576E-3</v>
      </c>
      <c r="I4029">
        <v>0.59323728084564209</v>
      </c>
    </row>
    <row r="4030" spans="6:9" x14ac:dyDescent="0.25">
      <c r="F4030" s="1">
        <v>19.600000000000001</v>
      </c>
      <c r="G4030">
        <f>(0.0132443531827515*(-1))*-1</f>
        <v>1.324435318275154E-2</v>
      </c>
      <c r="H4030">
        <v>-3.067961576E-3</v>
      </c>
      <c r="I4030">
        <v>0.59323704242706299</v>
      </c>
    </row>
    <row r="4031" spans="6:9" x14ac:dyDescent="0.25">
      <c r="F4031" s="1">
        <v>19.603999999999999</v>
      </c>
      <c r="G4031">
        <f>(0.0132443531827515*(-1))*-1</f>
        <v>1.324435318275154E-2</v>
      </c>
      <c r="H4031">
        <v>-3.067961576E-3</v>
      </c>
      <c r="I4031">
        <v>0.59323674440383911</v>
      </c>
    </row>
    <row r="4032" spans="6:9" x14ac:dyDescent="0.25">
      <c r="F4032" s="1">
        <v>19.607999999999997</v>
      </c>
      <c r="G4032">
        <f>(0.0132484599589322*(-1))*-1</f>
        <v>1.3248459958932238E-2</v>
      </c>
      <c r="H4032">
        <v>-3.067961576E-3</v>
      </c>
      <c r="I4032">
        <v>0.59453976154327393</v>
      </c>
    </row>
    <row r="4033" spans="6:9" x14ac:dyDescent="0.25">
      <c r="F4033" s="1">
        <v>19.613999999999997</v>
      </c>
      <c r="G4033">
        <f>(0.0132484599589322*(-1))*-1</f>
        <v>1.3248459958932238E-2</v>
      </c>
      <c r="H4033">
        <v>-3.067961576E-3</v>
      </c>
      <c r="I4033">
        <v>0.59448128938674927</v>
      </c>
    </row>
    <row r="4034" spans="6:9" x14ac:dyDescent="0.25">
      <c r="F4034" s="1">
        <v>19.618000000000002</v>
      </c>
      <c r="G4034">
        <f>(0.0132484599589322*(-1))*-1</f>
        <v>1.3248459958932238E-2</v>
      </c>
      <c r="H4034">
        <v>-3.067961576E-3</v>
      </c>
      <c r="I4034">
        <v>0.59442567825317383</v>
      </c>
    </row>
    <row r="4035" spans="6:9" x14ac:dyDescent="0.25">
      <c r="F4035" s="1">
        <v>19.622</v>
      </c>
      <c r="G4035">
        <f>(0.0132484599589322*(-1))*-1</f>
        <v>1.3248459958932238E-2</v>
      </c>
      <c r="H4035">
        <v>-3.067961576E-3</v>
      </c>
      <c r="I4035">
        <v>0.5943831205368042</v>
      </c>
    </row>
    <row r="4036" spans="6:9" x14ac:dyDescent="0.25">
      <c r="F4036" s="1">
        <v>19.628</v>
      </c>
      <c r="G4036">
        <f>(0.0132484599589322*(-1))*-1</f>
        <v>1.3248459958932238E-2</v>
      </c>
      <c r="H4036">
        <v>-3.067961576E-3</v>
      </c>
      <c r="I4036">
        <v>0.59432250261306763</v>
      </c>
    </row>
    <row r="4037" spans="6:9" x14ac:dyDescent="0.25">
      <c r="F4037" s="1">
        <v>19.633000000000003</v>
      </c>
      <c r="G4037">
        <f>(0.0132484599589322*(-1))*-1</f>
        <v>1.3248459958932238E-2</v>
      </c>
      <c r="H4037">
        <v>-3.067961576E-3</v>
      </c>
      <c r="I4037">
        <v>0.5942840576171875</v>
      </c>
    </row>
    <row r="4038" spans="6:9" x14ac:dyDescent="0.25">
      <c r="F4038" s="1">
        <v>19.637</v>
      </c>
      <c r="G4038">
        <f>(0.0132484599589322*(-1))*-1</f>
        <v>1.3248459958932238E-2</v>
      </c>
      <c r="H4038">
        <v>-3.067961576E-3</v>
      </c>
      <c r="I4038">
        <v>0.59424710273742676</v>
      </c>
    </row>
    <row r="4039" spans="6:9" x14ac:dyDescent="0.25">
      <c r="F4039" s="1">
        <v>19.640999999999998</v>
      </c>
      <c r="G4039">
        <f>(0.0132484599589322*(-1))*-1</f>
        <v>1.3248459958932238E-2</v>
      </c>
      <c r="H4039">
        <v>-3.067961576E-3</v>
      </c>
      <c r="I4039">
        <v>0.59421157836914063</v>
      </c>
    </row>
    <row r="4040" spans="6:9" x14ac:dyDescent="0.25">
      <c r="F4040" s="1">
        <v>19.645000000000003</v>
      </c>
      <c r="G4040">
        <f>(0.0132484599589322*(-1))*-1</f>
        <v>1.3248459958932238E-2</v>
      </c>
      <c r="H4040">
        <v>-3.067961576E-3</v>
      </c>
      <c r="I4040">
        <v>0.59417754411697388</v>
      </c>
    </row>
    <row r="4041" spans="6:9" x14ac:dyDescent="0.25">
      <c r="F4041" s="1">
        <v>19.648000000000003</v>
      </c>
      <c r="G4041">
        <f>(0.0132484599589322*(-1))*-1</f>
        <v>1.3248459958932238E-2</v>
      </c>
      <c r="H4041">
        <v>-3.067961576E-3</v>
      </c>
      <c r="I4041">
        <v>0.59414476156234741</v>
      </c>
    </row>
    <row r="4042" spans="6:9" x14ac:dyDescent="0.25">
      <c r="F4042" s="1">
        <v>19.652999999999999</v>
      </c>
      <c r="G4042">
        <f>(0.0132484599589322*(-1))*-1</f>
        <v>1.3248459958932238E-2</v>
      </c>
      <c r="H4042">
        <v>-3.067961576E-3</v>
      </c>
      <c r="I4042">
        <v>0.59411334991455078</v>
      </c>
    </row>
    <row r="4043" spans="6:9" x14ac:dyDescent="0.25">
      <c r="F4043" s="1">
        <v>19.656999999999996</v>
      </c>
      <c r="G4043">
        <f>(0.0132484599589322*(-1))*-1</f>
        <v>1.3248459958932238E-2</v>
      </c>
      <c r="H4043">
        <v>-3.067961576E-3</v>
      </c>
      <c r="I4043">
        <v>0.59408313035964966</v>
      </c>
    </row>
    <row r="4044" spans="6:9" x14ac:dyDescent="0.25">
      <c r="F4044" s="1">
        <v>19.661000000000001</v>
      </c>
      <c r="G4044">
        <f>(0.0132484599589322*(-1))*-1</f>
        <v>1.3248459958932238E-2</v>
      </c>
      <c r="H4044">
        <v>-3.067961576E-3</v>
      </c>
      <c r="I4044">
        <v>0.59404700994491577</v>
      </c>
    </row>
    <row r="4045" spans="6:9" x14ac:dyDescent="0.25">
      <c r="F4045" s="1">
        <v>19.664999999999999</v>
      </c>
      <c r="G4045">
        <f>(0.0132484599589322*(-1))*-1</f>
        <v>1.3248459958932238E-2</v>
      </c>
      <c r="H4045">
        <v>-3.067961576E-3</v>
      </c>
      <c r="I4045">
        <v>0.59401941299438477</v>
      </c>
    </row>
    <row r="4046" spans="6:9" x14ac:dyDescent="0.25">
      <c r="F4046" s="1">
        <v>19.668999999999997</v>
      </c>
      <c r="G4046">
        <f>(0.0132484599589322*(-1))*-1</f>
        <v>1.3248459958932238E-2</v>
      </c>
      <c r="H4046">
        <v>-3.067961576E-3</v>
      </c>
      <c r="I4046">
        <v>0.59399288892745972</v>
      </c>
    </row>
    <row r="4047" spans="6:9" x14ac:dyDescent="0.25">
      <c r="F4047" s="1">
        <v>19.673000000000002</v>
      </c>
      <c r="G4047">
        <f>(0.0132484599589322*(-1))*-1</f>
        <v>1.3248459958932238E-2</v>
      </c>
      <c r="H4047">
        <v>-3.067961576E-3</v>
      </c>
      <c r="I4047">
        <v>0.59396743774414063</v>
      </c>
    </row>
    <row r="4048" spans="6:9" x14ac:dyDescent="0.25">
      <c r="F4048" s="1">
        <v>19.677</v>
      </c>
      <c r="G4048">
        <f>(0.0132484599589322*(-1))*-1</f>
        <v>1.3248459958932238E-2</v>
      </c>
      <c r="H4048">
        <v>-3.067961576E-3</v>
      </c>
      <c r="I4048">
        <v>0.59394294023513794</v>
      </c>
    </row>
    <row r="4049" spans="6:9" x14ac:dyDescent="0.25">
      <c r="F4049" s="1">
        <v>19.680999999999997</v>
      </c>
      <c r="G4049">
        <f>(0.0132484599589322*(-1))*-1</f>
        <v>1.3248459958932238E-2</v>
      </c>
      <c r="H4049">
        <v>-3.067961576E-3</v>
      </c>
      <c r="I4049">
        <v>0.59391945600509644</v>
      </c>
    </row>
    <row r="4050" spans="6:9" x14ac:dyDescent="0.25">
      <c r="F4050" s="1">
        <v>19.686</v>
      </c>
      <c r="G4050">
        <f>(0.0132484599589322*(-1))*-1</f>
        <v>1.3248459958932238E-2</v>
      </c>
      <c r="H4050">
        <v>-3.067961576E-3</v>
      </c>
      <c r="I4050">
        <v>0.59389138221740723</v>
      </c>
    </row>
    <row r="4051" spans="6:9" x14ac:dyDescent="0.25">
      <c r="F4051" s="1">
        <v>19.689999999999998</v>
      </c>
      <c r="G4051">
        <f>(0.0132484599589322*(-1))*-1</f>
        <v>1.3248459958932238E-2</v>
      </c>
      <c r="H4051">
        <v>-3.067961576E-3</v>
      </c>
      <c r="I4051">
        <v>0.59386992454528809</v>
      </c>
    </row>
    <row r="4052" spans="6:9" x14ac:dyDescent="0.25">
      <c r="F4052" s="1">
        <v>19.695</v>
      </c>
      <c r="G4052">
        <f>(0.0132484599589322*(-1))*-1</f>
        <v>1.3248459958932238E-2</v>
      </c>
      <c r="H4052">
        <v>-3.067961576E-3</v>
      </c>
      <c r="I4052">
        <v>0.5938493013381958</v>
      </c>
    </row>
    <row r="4053" spans="6:9" x14ac:dyDescent="0.25">
      <c r="F4053" s="1">
        <v>19.698999999999998</v>
      </c>
      <c r="G4053">
        <f>(0.0132484599589322*(-1))*-1</f>
        <v>1.3248459958932238E-2</v>
      </c>
      <c r="H4053">
        <v>-3.067961576E-3</v>
      </c>
      <c r="I4053">
        <v>0.59382468461990356</v>
      </c>
    </row>
    <row r="4054" spans="6:9" x14ac:dyDescent="0.25">
      <c r="F4054" s="1">
        <v>19.703000000000003</v>
      </c>
      <c r="G4054">
        <f>(0.0132484599589322*(-1))*-1</f>
        <v>1.3248459958932238E-2</v>
      </c>
      <c r="H4054">
        <v>-3.067961576E-3</v>
      </c>
      <c r="I4054">
        <v>0.59380584955215454</v>
      </c>
    </row>
    <row r="4055" spans="6:9" x14ac:dyDescent="0.25">
      <c r="F4055" s="1">
        <v>19.707000000000001</v>
      </c>
      <c r="G4055">
        <f>(0.0132484599589322*(-1))*-1</f>
        <v>1.3248459958932238E-2</v>
      </c>
      <c r="H4055">
        <v>-3.067961576E-3</v>
      </c>
      <c r="I4055">
        <v>0.59378772974014282</v>
      </c>
    </row>
    <row r="4056" spans="6:9" x14ac:dyDescent="0.25">
      <c r="F4056" s="1">
        <v>19.710999999999999</v>
      </c>
      <c r="G4056">
        <f>(0.0132484599589322*(-1))*-1</f>
        <v>1.3248459958932238E-2</v>
      </c>
      <c r="H4056">
        <v>-3.067961576E-3</v>
      </c>
      <c r="I4056">
        <v>0.59377032518386841</v>
      </c>
    </row>
    <row r="4057" spans="6:9" x14ac:dyDescent="0.25">
      <c r="F4057" s="1">
        <v>19.716000000000001</v>
      </c>
      <c r="G4057">
        <f>(0.0132484599589322*(-1))*-1</f>
        <v>1.3248459958932238E-2</v>
      </c>
      <c r="H4057">
        <v>-3.067961576E-3</v>
      </c>
      <c r="I4057">
        <v>0.59374958276748657</v>
      </c>
    </row>
    <row r="4058" spans="6:9" x14ac:dyDescent="0.25">
      <c r="F4058" s="1">
        <v>19.720999999999997</v>
      </c>
      <c r="G4058">
        <f>(0.0132484599589322*(-1))*-1</f>
        <v>1.3248459958932238E-2</v>
      </c>
      <c r="H4058">
        <v>-3.067961576E-3</v>
      </c>
      <c r="I4058">
        <v>0.59373366832733154</v>
      </c>
    </row>
    <row r="4059" spans="6:9" x14ac:dyDescent="0.25">
      <c r="F4059" s="1">
        <v>19.725999999999999</v>
      </c>
      <c r="G4059">
        <f>(0.0132484599589322*(-1))*-1</f>
        <v>1.3248459958932238E-2</v>
      </c>
      <c r="H4059">
        <v>-3.067961576E-3</v>
      </c>
      <c r="I4059">
        <v>0.59371101856231689</v>
      </c>
    </row>
    <row r="4060" spans="6:9" x14ac:dyDescent="0.25">
      <c r="F4060" s="1">
        <v>19.729999999999997</v>
      </c>
      <c r="G4060">
        <f>(0.0132484599589322*(-1))*-1</f>
        <v>1.3248459958932238E-2</v>
      </c>
      <c r="H4060">
        <v>-3.067961576E-3</v>
      </c>
      <c r="I4060">
        <v>0.59369665384292603</v>
      </c>
    </row>
    <row r="4061" spans="6:9" x14ac:dyDescent="0.25">
      <c r="F4061" s="1">
        <v>19.734999999999999</v>
      </c>
      <c r="G4061">
        <f>(0.0132484599589322*(-1))*-1</f>
        <v>1.3248459958932238E-2</v>
      </c>
      <c r="H4061">
        <v>-3.067961576E-3</v>
      </c>
      <c r="I4061">
        <v>0.59367954730987549</v>
      </c>
    </row>
    <row r="4062" spans="6:9" x14ac:dyDescent="0.25">
      <c r="F4062" s="1">
        <v>19.738999999999997</v>
      </c>
      <c r="G4062">
        <f>(0.0132484599589322*(-1))*-1</f>
        <v>1.3248459958932238E-2</v>
      </c>
      <c r="H4062">
        <v>-3.067961576E-3</v>
      </c>
      <c r="I4062">
        <v>0.59366637468338013</v>
      </c>
    </row>
    <row r="4063" spans="6:9" x14ac:dyDescent="0.25">
      <c r="F4063" s="1">
        <v>19.744</v>
      </c>
      <c r="G4063">
        <f>(0.0132484599589322*(-1))*-1</f>
        <v>1.3248459958932238E-2</v>
      </c>
      <c r="H4063">
        <v>-3.067961576E-3</v>
      </c>
      <c r="I4063">
        <v>0.59365379810333252</v>
      </c>
    </row>
    <row r="4064" spans="6:9" x14ac:dyDescent="0.25">
      <c r="F4064" s="1">
        <v>19.747999999999998</v>
      </c>
      <c r="G4064">
        <f>(0.0132484599589322*(-1))*-1</f>
        <v>1.3248459958932238E-2</v>
      </c>
      <c r="H4064">
        <v>-3.067961576E-3</v>
      </c>
      <c r="I4064">
        <v>0.59364169836044312</v>
      </c>
    </row>
    <row r="4065" spans="6:9" x14ac:dyDescent="0.25">
      <c r="F4065" s="1">
        <v>19.752000000000002</v>
      </c>
      <c r="G4065">
        <f>(0.0132484599589322*(-1))*-1</f>
        <v>1.3248459958932238E-2</v>
      </c>
      <c r="H4065">
        <v>-3.067961576E-3</v>
      </c>
      <c r="I4065">
        <v>0.5936272144317627</v>
      </c>
    </row>
    <row r="4066" spans="6:9" x14ac:dyDescent="0.25">
      <c r="F4066" s="1">
        <v>19.756</v>
      </c>
      <c r="G4066">
        <f>(0.0132484599589322*(-1))*-1</f>
        <v>1.3248459958932238E-2</v>
      </c>
      <c r="H4066">
        <v>-3.067961576E-3</v>
      </c>
      <c r="I4066">
        <v>0.59361618757247925</v>
      </c>
    </row>
    <row r="4067" spans="6:9" x14ac:dyDescent="0.25">
      <c r="F4067" s="1">
        <v>19.759999999999998</v>
      </c>
      <c r="G4067">
        <f>(0.0132484599589322*(-1))*-1</f>
        <v>1.3248459958932238E-2</v>
      </c>
      <c r="H4067">
        <v>-3.067961576E-3</v>
      </c>
      <c r="I4067">
        <v>0.59360551834106445</v>
      </c>
    </row>
    <row r="4068" spans="6:9" x14ac:dyDescent="0.25">
      <c r="F4068" s="1">
        <v>19.765000000000001</v>
      </c>
      <c r="G4068">
        <f>(0.0132484599589322*(-1))*-1</f>
        <v>1.3248459958932238E-2</v>
      </c>
      <c r="H4068">
        <v>-3.067961576E-3</v>
      </c>
      <c r="I4068">
        <v>0.59359532594680786</v>
      </c>
    </row>
    <row r="4069" spans="6:9" x14ac:dyDescent="0.25">
      <c r="F4069" s="1">
        <v>19.768999999999998</v>
      </c>
      <c r="G4069">
        <f>(0.0132484599589322*(-1))*-1</f>
        <v>1.3248459958932238E-2</v>
      </c>
      <c r="H4069">
        <v>-3.067961576E-3</v>
      </c>
      <c r="I4069">
        <v>0.5935855507850647</v>
      </c>
    </row>
    <row r="4070" spans="6:9" x14ac:dyDescent="0.25">
      <c r="F4070" s="1">
        <v>19.774000000000001</v>
      </c>
      <c r="G4070">
        <f>(0.0132484599589322*(-1))*-1</f>
        <v>1.3248459958932238E-2</v>
      </c>
      <c r="H4070">
        <v>-3.067961576E-3</v>
      </c>
      <c r="I4070">
        <v>0.59357380867004395</v>
      </c>
    </row>
    <row r="4071" spans="6:9" x14ac:dyDescent="0.25">
      <c r="F4071" s="1">
        <v>19.777999999999999</v>
      </c>
      <c r="G4071">
        <f>(0.0132484599589322*(-1))*-1</f>
        <v>1.3248459958932238E-2</v>
      </c>
      <c r="H4071">
        <v>-3.067961576E-3</v>
      </c>
      <c r="I4071">
        <v>0.59356266260147095</v>
      </c>
    </row>
    <row r="4072" spans="6:9" x14ac:dyDescent="0.25">
      <c r="F4072" s="1">
        <v>19.783000000000001</v>
      </c>
      <c r="G4072">
        <f>(0.0132484599589322*(-1))*-1</f>
        <v>1.3248459958932238E-2</v>
      </c>
      <c r="H4072">
        <v>-3.067961576E-3</v>
      </c>
      <c r="I4072">
        <v>0.5935521125793457</v>
      </c>
    </row>
    <row r="4073" spans="6:9" x14ac:dyDescent="0.25">
      <c r="F4073" s="1">
        <v>19.787999999999997</v>
      </c>
      <c r="G4073">
        <f>(0.0132484599589322*(-1))*-1</f>
        <v>1.3248459958932238E-2</v>
      </c>
      <c r="H4073">
        <v>-3.067961576E-3</v>
      </c>
      <c r="I4073">
        <v>0.59354400634765625</v>
      </c>
    </row>
    <row r="4074" spans="6:9" x14ac:dyDescent="0.25">
      <c r="F4074" s="1">
        <v>19.792000000000002</v>
      </c>
      <c r="G4074">
        <f>(0.0132484599589322*(-1))*-1</f>
        <v>1.3248459958932238E-2</v>
      </c>
      <c r="H4074">
        <v>-3.067961576E-3</v>
      </c>
      <c r="I4074">
        <v>0.59353619813919067</v>
      </c>
    </row>
    <row r="4075" spans="6:9" x14ac:dyDescent="0.25">
      <c r="F4075" s="1">
        <v>19.795999999999999</v>
      </c>
      <c r="G4075">
        <f>(0.0132484599589322*(-1))*-1</f>
        <v>1.3248459958932238E-2</v>
      </c>
      <c r="H4075">
        <v>-3.067961576E-3</v>
      </c>
      <c r="I4075">
        <v>0.59352689981460571</v>
      </c>
    </row>
    <row r="4076" spans="6:9" x14ac:dyDescent="0.25">
      <c r="F4076" s="1">
        <v>19.799999999999997</v>
      </c>
      <c r="G4076">
        <f>(0.0132484599589322*(-1))*-1</f>
        <v>1.3248459958932238E-2</v>
      </c>
      <c r="H4076">
        <v>-3.067961576E-3</v>
      </c>
      <c r="I4076">
        <v>0.59351980686187744</v>
      </c>
    </row>
    <row r="4077" spans="6:9" x14ac:dyDescent="0.25">
      <c r="F4077" s="1">
        <v>19.804000000000002</v>
      </c>
      <c r="G4077">
        <f>(0.0132484599589322*(-1))*-1</f>
        <v>1.3248459958932238E-2</v>
      </c>
      <c r="H4077">
        <v>-3.067961576E-3</v>
      </c>
      <c r="I4077">
        <v>0.59351301193237305</v>
      </c>
    </row>
    <row r="4078" spans="6:9" x14ac:dyDescent="0.25">
      <c r="F4078" s="1">
        <v>19.808999999999997</v>
      </c>
      <c r="G4078">
        <f>(0.0132484599589322*(-1))*-1</f>
        <v>1.3248459958932238E-2</v>
      </c>
      <c r="H4078">
        <v>-3.067961576E-3</v>
      </c>
      <c r="I4078">
        <v>0.59350484609603882</v>
      </c>
    </row>
    <row r="4079" spans="6:9" x14ac:dyDescent="0.25">
      <c r="F4079" s="1">
        <v>19.813000000000002</v>
      </c>
      <c r="G4079">
        <f>(0.0132484599589322*(-1))*-1</f>
        <v>1.3248459958932238E-2</v>
      </c>
      <c r="H4079">
        <v>-3.067961576E-3</v>
      </c>
      <c r="I4079">
        <v>0.5934985876083374</v>
      </c>
    </row>
    <row r="4080" spans="6:9" x14ac:dyDescent="0.25">
      <c r="F4080" s="1">
        <v>19.817999999999998</v>
      </c>
      <c r="G4080">
        <f>(0.0132484599589322*(-1))*-1</f>
        <v>1.3248459958932238E-2</v>
      </c>
      <c r="H4080">
        <v>-3.067961576E-3</v>
      </c>
      <c r="I4080">
        <v>0.59349262714385986</v>
      </c>
    </row>
    <row r="4081" spans="6:9" x14ac:dyDescent="0.25">
      <c r="F4081" s="1">
        <v>19.822000000000003</v>
      </c>
      <c r="G4081">
        <f>(0.0132484599589322*(-1))*-1</f>
        <v>1.3248459958932238E-2</v>
      </c>
      <c r="H4081">
        <v>-3.067961576E-3</v>
      </c>
      <c r="I4081">
        <v>0.59348547458648682</v>
      </c>
    </row>
    <row r="4082" spans="6:9" x14ac:dyDescent="0.25">
      <c r="F4082" s="1">
        <v>19.826999999999998</v>
      </c>
      <c r="G4082">
        <f>(0.0132484599589322*(-1))*-1</f>
        <v>1.3248459958932238E-2</v>
      </c>
      <c r="H4082">
        <v>-3.067961576E-3</v>
      </c>
      <c r="I4082">
        <v>0.59347862005233765</v>
      </c>
    </row>
    <row r="4083" spans="6:9" x14ac:dyDescent="0.25">
      <c r="F4083" s="1">
        <v>19.831000000000003</v>
      </c>
      <c r="G4083">
        <f>(0.0132484599589322*(-1))*-1</f>
        <v>1.3248459958932238E-2</v>
      </c>
      <c r="H4083">
        <v>-3.067961576E-3</v>
      </c>
      <c r="I4083">
        <v>0.59347343444824219</v>
      </c>
    </row>
    <row r="4084" spans="6:9" x14ac:dyDescent="0.25">
      <c r="F4084" s="1">
        <v>19.835000000000001</v>
      </c>
      <c r="G4084">
        <f>(0.0132484599589322*(-1))*-1</f>
        <v>1.3248459958932238E-2</v>
      </c>
      <c r="H4084">
        <v>-3.067961576E-3</v>
      </c>
      <c r="I4084">
        <v>0.59346842765808105</v>
      </c>
    </row>
    <row r="4085" spans="6:9" x14ac:dyDescent="0.25">
      <c r="F4085" s="1">
        <v>19.838999999999999</v>
      </c>
      <c r="G4085">
        <f>(0.0132484599589322*(-1))*-1</f>
        <v>1.3248459958932238E-2</v>
      </c>
      <c r="H4085">
        <v>-3.067961576E-3</v>
      </c>
      <c r="I4085">
        <v>0.59346365928649902</v>
      </c>
    </row>
    <row r="4086" spans="6:9" x14ac:dyDescent="0.25">
      <c r="F4086" s="1">
        <v>19.851999999999997</v>
      </c>
      <c r="G4086">
        <f>(0.0132484599589322*(-1))*-1</f>
        <v>1.3248459958932238E-2</v>
      </c>
      <c r="H4086">
        <v>-3.067961576E-3</v>
      </c>
      <c r="I4086">
        <v>0.59344929456710815</v>
      </c>
    </row>
    <row r="4087" spans="6:9" x14ac:dyDescent="0.25">
      <c r="F4087" s="1">
        <v>19.857999999999997</v>
      </c>
      <c r="G4087">
        <f>(0.0132484599589322*(-1))*-1</f>
        <v>1.3248459958932238E-2</v>
      </c>
      <c r="H4087">
        <v>-3.067961576E-3</v>
      </c>
      <c r="I4087">
        <v>0.59344327449798584</v>
      </c>
    </row>
    <row r="4088" spans="6:9" x14ac:dyDescent="0.25">
      <c r="F4088" s="1">
        <v>19.863999999999997</v>
      </c>
      <c r="G4088">
        <f>(0.0132484599589322*(-1))*-1</f>
        <v>1.3248459958932238E-2</v>
      </c>
      <c r="H4088">
        <v>-3.067961576E-3</v>
      </c>
      <c r="I4088">
        <v>0.59343856573104858</v>
      </c>
    </row>
    <row r="4089" spans="6:9" x14ac:dyDescent="0.25">
      <c r="F4089" s="1">
        <v>19.869</v>
      </c>
      <c r="G4089">
        <f>(0.0132484599589322*(-1))*-1</f>
        <v>1.3248459958932238E-2</v>
      </c>
      <c r="H4089">
        <v>-3.067961576E-3</v>
      </c>
      <c r="I4089">
        <v>0.59343314170837402</v>
      </c>
    </row>
    <row r="4090" spans="6:9" x14ac:dyDescent="0.25">
      <c r="F4090" s="1">
        <v>19.874000000000002</v>
      </c>
      <c r="G4090">
        <f>(0.0132484599589322*(-1))*-1</f>
        <v>1.3248459958932238E-2</v>
      </c>
      <c r="H4090">
        <v>-3.067961576E-3</v>
      </c>
      <c r="I4090">
        <v>0.59342890977859497</v>
      </c>
    </row>
    <row r="4091" spans="6:9" x14ac:dyDescent="0.25">
      <c r="F4091" s="1">
        <v>19.878</v>
      </c>
      <c r="G4091">
        <f>(0.0132484599589322*(-1))*-1</f>
        <v>1.3248459958932238E-2</v>
      </c>
      <c r="H4091">
        <v>-3.067961576E-3</v>
      </c>
      <c r="I4091">
        <v>0.5934256911277771</v>
      </c>
    </row>
    <row r="4092" spans="6:9" x14ac:dyDescent="0.25">
      <c r="F4092" s="1">
        <v>19.881999999999998</v>
      </c>
      <c r="G4092">
        <f>(0.0132484599589322*(-1))*-1</f>
        <v>1.3248459958932238E-2</v>
      </c>
      <c r="H4092">
        <v>-3.067961576E-3</v>
      </c>
      <c r="I4092">
        <v>0.593422532081604</v>
      </c>
    </row>
    <row r="4093" spans="6:9" x14ac:dyDescent="0.25">
      <c r="F4093" s="1">
        <v>19.887</v>
      </c>
      <c r="G4093">
        <f>(0.0132484599589322*(-1))*-1</f>
        <v>1.3248459958932238E-2</v>
      </c>
      <c r="H4093">
        <v>-3.067961576E-3</v>
      </c>
      <c r="I4093">
        <v>0.59341883659362793</v>
      </c>
    </row>
    <row r="4094" spans="6:9" x14ac:dyDescent="0.25">
      <c r="F4094" s="1">
        <v>19.890999999999998</v>
      </c>
      <c r="G4094">
        <f>(0.0132484599589322*(-1))*-1</f>
        <v>1.3248459958932238E-2</v>
      </c>
      <c r="H4094">
        <v>-3.067961576E-3</v>
      </c>
      <c r="I4094">
        <v>0.59341597557067871</v>
      </c>
    </row>
    <row r="4095" spans="6:9" x14ac:dyDescent="0.25">
      <c r="F4095" s="1">
        <v>19.895000000000003</v>
      </c>
      <c r="G4095">
        <f>(0.0132484599589322*(-1))*-1</f>
        <v>1.3248459958932238E-2</v>
      </c>
      <c r="H4095">
        <v>-3.067961576E-3</v>
      </c>
      <c r="I4095">
        <v>0.59341323375701904</v>
      </c>
    </row>
    <row r="4096" spans="6:9" x14ac:dyDescent="0.25">
      <c r="F4096" s="1">
        <v>19.902999999999999</v>
      </c>
      <c r="G4096">
        <f>(0.0132484599589322*(-1))*-1</f>
        <v>1.3248459958932238E-2</v>
      </c>
      <c r="H4096">
        <v>-3.067961576E-3</v>
      </c>
      <c r="I4096">
        <v>0.59340870380401611</v>
      </c>
    </row>
    <row r="4097" spans="6:9" x14ac:dyDescent="0.25">
      <c r="F4097" s="1">
        <v>19.911000000000001</v>
      </c>
      <c r="G4097">
        <f>(0.0132484599589322*(-1))*-1</f>
        <v>1.3248459958932238E-2</v>
      </c>
      <c r="H4097">
        <v>-3.067961576E-3</v>
      </c>
      <c r="I4097">
        <v>0.59340393543243408</v>
      </c>
    </row>
    <row r="4098" spans="6:9" x14ac:dyDescent="0.25">
      <c r="F4098" s="1">
        <v>19.914999999999999</v>
      </c>
      <c r="G4098">
        <f>(0.0132484599589322*(-1))*-1</f>
        <v>1.3248459958932238E-2</v>
      </c>
      <c r="H4098">
        <v>-3.067961576E-3</v>
      </c>
      <c r="I4098">
        <v>0.59340167045593262</v>
      </c>
    </row>
    <row r="4099" spans="6:9" x14ac:dyDescent="0.25">
      <c r="F4099" s="1">
        <v>19.920000000000002</v>
      </c>
      <c r="G4099">
        <f>(0.0132484599589322*(-1))*-1</f>
        <v>1.3248459958932238E-2</v>
      </c>
      <c r="H4099">
        <v>-3.067961576E-3</v>
      </c>
      <c r="I4099">
        <v>0.59339845180511475</v>
      </c>
    </row>
    <row r="4100" spans="6:9" x14ac:dyDescent="0.25">
      <c r="F4100" s="1">
        <v>19.924999999999997</v>
      </c>
      <c r="G4100">
        <f>(0.0132484599589322*(-1))*-1</f>
        <v>1.3248459958932238E-2</v>
      </c>
      <c r="H4100">
        <v>-3.067961576E-3</v>
      </c>
      <c r="I4100">
        <v>0.5933958888053894</v>
      </c>
    </row>
    <row r="4101" spans="6:9" x14ac:dyDescent="0.25">
      <c r="F4101" s="1">
        <v>19.93</v>
      </c>
      <c r="G4101">
        <f>(0.0132484599589322*(-1))*-1</f>
        <v>1.3248459958932238E-2</v>
      </c>
      <c r="H4101">
        <v>-3.067961576E-3</v>
      </c>
      <c r="I4101">
        <v>0.59339350461959839</v>
      </c>
    </row>
    <row r="4102" spans="6:9" x14ac:dyDescent="0.25">
      <c r="F4102" s="1">
        <v>19.933999999999997</v>
      </c>
      <c r="G4102">
        <f>(0.0132484599589322*(-1))*-1</f>
        <v>1.3248459958932238E-2</v>
      </c>
      <c r="H4102">
        <v>-3.067961576E-3</v>
      </c>
      <c r="I4102">
        <v>0.59339165687561035</v>
      </c>
    </row>
    <row r="4103" spans="6:9" x14ac:dyDescent="0.25">
      <c r="F4103" s="1">
        <v>19.938000000000002</v>
      </c>
      <c r="G4103">
        <f>(0.0132484599589322*(-1))*-1</f>
        <v>1.3248459958932238E-2</v>
      </c>
      <c r="H4103">
        <v>-3.067961576E-3</v>
      </c>
      <c r="I4103">
        <v>0.59338986873626709</v>
      </c>
    </row>
    <row r="4104" spans="6:9" x14ac:dyDescent="0.25">
      <c r="F4104" s="1">
        <v>19.942999999999998</v>
      </c>
      <c r="G4104">
        <f>(0.0132484599589322*(-1))*-1</f>
        <v>1.3248459958932238E-2</v>
      </c>
      <c r="H4104">
        <v>-3.067961576E-3</v>
      </c>
      <c r="I4104">
        <v>0.59338772296905518</v>
      </c>
    </row>
    <row r="4105" spans="6:9" x14ac:dyDescent="0.25">
      <c r="F4105" s="1">
        <v>19.947000000000003</v>
      </c>
      <c r="G4105">
        <f>(0.0132484599589322*(-1))*-1</f>
        <v>1.3248459958932238E-2</v>
      </c>
      <c r="H4105">
        <v>-3.067961576E-3</v>
      </c>
      <c r="I4105">
        <v>0.59338611364364624</v>
      </c>
    </row>
    <row r="4106" spans="6:9" x14ac:dyDescent="0.25">
      <c r="F4106" s="1">
        <v>19.951000000000001</v>
      </c>
      <c r="G4106">
        <f>(0.0132484599589322*(-1))*-1</f>
        <v>1.3248459958932238E-2</v>
      </c>
      <c r="H4106">
        <v>-3.067961576E-3</v>
      </c>
      <c r="I4106">
        <v>0.59338456392288208</v>
      </c>
    </row>
    <row r="4107" spans="6:9" x14ac:dyDescent="0.25">
      <c r="F4107" s="1">
        <v>19.954999999999998</v>
      </c>
      <c r="G4107">
        <f>(0.0132484599589322*(-1))*-1</f>
        <v>1.3248459958932238E-2</v>
      </c>
      <c r="H4107">
        <v>-3.067961576E-3</v>
      </c>
      <c r="I4107">
        <v>0.5933830738067627</v>
      </c>
    </row>
    <row r="4108" spans="6:9" x14ac:dyDescent="0.25">
      <c r="F4108" s="1">
        <v>19.959000000000003</v>
      </c>
      <c r="G4108">
        <f>(0.0132484599589322*(-1))*-1</f>
        <v>1.3248459958932238E-2</v>
      </c>
      <c r="H4108">
        <v>-3.067961576E-3</v>
      </c>
      <c r="I4108">
        <v>0.59338164329528809</v>
      </c>
    </row>
    <row r="4109" spans="6:9" x14ac:dyDescent="0.25">
      <c r="F4109" s="1">
        <v>19.963999999999999</v>
      </c>
      <c r="G4109">
        <f>(0.0132484599589322*(-1))*-1</f>
        <v>1.3248459958932238E-2</v>
      </c>
      <c r="H4109">
        <v>-3.067961576E-3</v>
      </c>
      <c r="I4109">
        <v>0.5933799147605896</v>
      </c>
    </row>
    <row r="4110" spans="6:9" x14ac:dyDescent="0.25">
      <c r="F4110" s="1">
        <v>19.967999999999996</v>
      </c>
      <c r="G4110">
        <f>(0.0132484599589322*(-1))*-1</f>
        <v>1.3248459958932238E-2</v>
      </c>
      <c r="H4110">
        <v>-3.067961576E-3</v>
      </c>
      <c r="I4110">
        <v>0.59337860345840454</v>
      </c>
    </row>
    <row r="4111" spans="6:9" x14ac:dyDescent="0.25">
      <c r="F4111" s="1">
        <v>19.972000000000001</v>
      </c>
      <c r="G4111">
        <f>(0.0132484599589322*(-1))*-1</f>
        <v>1.3248459958932238E-2</v>
      </c>
      <c r="H4111">
        <v>-3.067961576E-3</v>
      </c>
      <c r="I4111">
        <v>0.59337735176086426</v>
      </c>
    </row>
    <row r="4112" spans="6:9" x14ac:dyDescent="0.25">
      <c r="F4112" s="1">
        <v>19.975999999999999</v>
      </c>
      <c r="G4112">
        <f>(0.0132484599589322*(-1))*-1</f>
        <v>1.3248459958932238E-2</v>
      </c>
      <c r="H4112">
        <v>-3.067961576E-3</v>
      </c>
      <c r="I4112">
        <v>0.59337610006332397</v>
      </c>
    </row>
    <row r="4113" spans="6:9" x14ac:dyDescent="0.25">
      <c r="F4113" s="1">
        <v>19.979999999999997</v>
      </c>
      <c r="G4113">
        <f>(0.0132484599589322*(-1))*-1</f>
        <v>1.3248459958932238E-2</v>
      </c>
      <c r="H4113">
        <v>-3.067961576E-3</v>
      </c>
      <c r="I4113">
        <v>0.59337496757507324</v>
      </c>
    </row>
    <row r="4114" spans="6:9" x14ac:dyDescent="0.25">
      <c r="F4114" s="1">
        <v>19.984000000000002</v>
      </c>
      <c r="G4114">
        <f>(0.0132484599589322*(-1))*-1</f>
        <v>1.3248459958932238E-2</v>
      </c>
      <c r="H4114">
        <v>-3.067961576E-3</v>
      </c>
      <c r="I4114">
        <v>0.59337383508682251</v>
      </c>
    </row>
    <row r="4115" spans="6:9" x14ac:dyDescent="0.25">
      <c r="F4115" s="1">
        <v>19.988999999999997</v>
      </c>
      <c r="G4115">
        <f>(0.0132484599589322*(-1))*-1</f>
        <v>1.3248459958932238E-2</v>
      </c>
      <c r="H4115">
        <v>-3.067961576E-3</v>
      </c>
      <c r="I4115">
        <v>0.59337276220321655</v>
      </c>
    </row>
    <row r="4116" spans="6:9" x14ac:dyDescent="0.25">
      <c r="F4116" s="1">
        <v>19.993000000000002</v>
      </c>
      <c r="G4116">
        <f>(0.0132484599589322*(-1))*-1</f>
        <v>1.3248459958932238E-2</v>
      </c>
      <c r="H4116">
        <v>-3.067961576E-3</v>
      </c>
      <c r="I4116">
        <v>0.59337145090103149</v>
      </c>
    </row>
    <row r="4117" spans="6:9" x14ac:dyDescent="0.25">
      <c r="F4117" s="1">
        <v>19.997</v>
      </c>
      <c r="G4117">
        <f>(0.0132484599589322*(-1))*-1</f>
        <v>1.3248459958932238E-2</v>
      </c>
      <c r="H4117">
        <v>-3.067961576E-3</v>
      </c>
      <c r="I4117">
        <v>0.59337049722671509</v>
      </c>
    </row>
    <row r="4118" spans="6:9" x14ac:dyDescent="0.25">
      <c r="F4118" s="1">
        <v>20.000999999999998</v>
      </c>
      <c r="G4118">
        <f>(0.0132484599589322*(-1))*-1</f>
        <v>1.3248459958932238E-2</v>
      </c>
      <c r="H4118">
        <v>-3.067961576E-3</v>
      </c>
      <c r="I4118">
        <v>0.59336954355239868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</dc:creator>
  <cp:lastModifiedBy>Rasmus Kromann Nielsen</cp:lastModifiedBy>
  <dcterms:created xsi:type="dcterms:W3CDTF">2026-05-25T16:33:49Z</dcterms:created>
  <dcterms:modified xsi:type="dcterms:W3CDTF">2026-05-25T16:33:49Z</dcterms:modified>
</cp:coreProperties>
</file>